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u72633\Documents\Schools\UCSD Data Vz 2019\01-Excel\"/>
    </mc:Choice>
  </mc:AlternateContent>
  <bookViews>
    <workbookView xWindow="0" yWindow="0" windowWidth="28800" windowHeight="12210" tabRatio="657" activeTab="3"/>
  </bookViews>
  <sheets>
    <sheet name="Outcome by Category" sheetId="4" r:id="rId1"/>
    <sheet name="Outcome by Launched Month" sheetId="7" r:id="rId2"/>
    <sheet name="Outcome by Goal" sheetId="9" r:id="rId3"/>
    <sheet name="Calculated Data" sheetId="3" r:id="rId4"/>
    <sheet name="Raw" sheetId="1" r:id="rId5"/>
  </sheets>
  <definedNames>
    <definedName name="_xlnm._FilterDatabase" localSheetId="3" hidden="1">'Calculated Data'!$A$1:$T$4115</definedName>
  </definedNames>
  <calcPr calcId="171027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9" l="1"/>
  <c r="I4" i="9"/>
  <c r="I5" i="9"/>
  <c r="I6" i="9"/>
  <c r="I7" i="9"/>
  <c r="I8" i="9"/>
  <c r="I9" i="9"/>
  <c r="I10" i="9"/>
  <c r="I11" i="9"/>
  <c r="I12" i="9"/>
  <c r="I13" i="9"/>
  <c r="I2" i="9"/>
  <c r="G8" i="9"/>
  <c r="H7" i="9"/>
  <c r="H5" i="9"/>
  <c r="G4" i="9"/>
  <c r="F5" i="9"/>
  <c r="F3" i="9"/>
  <c r="F2" i="9"/>
  <c r="G2" i="9"/>
  <c r="H2" i="9"/>
  <c r="G3" i="9"/>
  <c r="H3" i="9"/>
  <c r="H4" i="9"/>
  <c r="G5" i="9"/>
  <c r="G6" i="9"/>
  <c r="H6" i="9"/>
  <c r="G7" i="9"/>
  <c r="H8" i="9"/>
  <c r="G9" i="9"/>
  <c r="H9" i="9"/>
  <c r="G10" i="9"/>
  <c r="H10" i="9"/>
  <c r="G11" i="9"/>
  <c r="H11" i="9"/>
  <c r="G12" i="9"/>
  <c r="H12" i="9"/>
  <c r="G13" i="9"/>
  <c r="H13" i="9"/>
  <c r="F4" i="9"/>
  <c r="F6" i="9"/>
  <c r="F7" i="9"/>
  <c r="F8" i="9"/>
  <c r="F9" i="9"/>
  <c r="F10" i="9"/>
  <c r="F11" i="9"/>
  <c r="F12" i="9"/>
  <c r="F13" i="9"/>
  <c r="C14" i="9"/>
  <c r="D14" i="9"/>
  <c r="E14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2" i="9"/>
  <c r="C3" i="9"/>
  <c r="B13" i="9"/>
  <c r="B12" i="9"/>
  <c r="B11" i="9"/>
  <c r="B10" i="9"/>
  <c r="B9" i="9"/>
  <c r="B8" i="9"/>
  <c r="B7" i="9"/>
  <c r="B6" i="9"/>
  <c r="B5" i="9"/>
  <c r="B4" i="9"/>
  <c r="B2" i="9"/>
  <c r="B3" i="9"/>
  <c r="I3" i="3"/>
  <c r="J3" i="3"/>
  <c r="I4" i="3"/>
  <c r="J4" i="3"/>
  <c r="I5" i="3"/>
  <c r="J5" i="3"/>
  <c r="I6" i="3"/>
  <c r="J6" i="3"/>
  <c r="I7" i="3"/>
  <c r="J7" i="3"/>
  <c r="I8" i="3"/>
  <c r="J8" i="3"/>
  <c r="I9" i="3"/>
  <c r="J9" i="3"/>
  <c r="I10" i="3"/>
  <c r="J10" i="3"/>
  <c r="I11" i="3"/>
  <c r="J11" i="3"/>
  <c r="I12" i="3"/>
  <c r="J12" i="3"/>
  <c r="I13" i="3"/>
  <c r="J13" i="3"/>
  <c r="I14" i="3"/>
  <c r="J14" i="3"/>
  <c r="I15" i="3"/>
  <c r="J15" i="3"/>
  <c r="I16" i="3"/>
  <c r="J16" i="3"/>
  <c r="I17" i="3"/>
  <c r="J17" i="3"/>
  <c r="I18" i="3"/>
  <c r="J18" i="3"/>
  <c r="I19" i="3"/>
  <c r="J19" i="3"/>
  <c r="I20" i="3"/>
  <c r="J20" i="3"/>
  <c r="I21" i="3"/>
  <c r="J21" i="3"/>
  <c r="I22" i="3"/>
  <c r="J22" i="3"/>
  <c r="I23" i="3"/>
  <c r="J23" i="3"/>
  <c r="I24" i="3"/>
  <c r="J24" i="3"/>
  <c r="I25" i="3"/>
  <c r="J25" i="3"/>
  <c r="I26" i="3"/>
  <c r="J26" i="3"/>
  <c r="I27" i="3"/>
  <c r="J27" i="3"/>
  <c r="I28" i="3"/>
  <c r="J28" i="3"/>
  <c r="I29" i="3"/>
  <c r="J29" i="3"/>
  <c r="I30" i="3"/>
  <c r="J30" i="3"/>
  <c r="I31" i="3"/>
  <c r="J31" i="3"/>
  <c r="I32" i="3"/>
  <c r="J32" i="3"/>
  <c r="I33" i="3"/>
  <c r="J33" i="3"/>
  <c r="I34" i="3"/>
  <c r="J34" i="3"/>
  <c r="I35" i="3"/>
  <c r="J35" i="3"/>
  <c r="I36" i="3"/>
  <c r="J36" i="3"/>
  <c r="I37" i="3"/>
  <c r="J37" i="3"/>
  <c r="I38" i="3"/>
  <c r="J38" i="3"/>
  <c r="I39" i="3"/>
  <c r="J39" i="3"/>
  <c r="I40" i="3"/>
  <c r="J40" i="3"/>
  <c r="I41" i="3"/>
  <c r="J41" i="3"/>
  <c r="I42" i="3"/>
  <c r="J42" i="3"/>
  <c r="I43" i="3"/>
  <c r="J43" i="3"/>
  <c r="I44" i="3"/>
  <c r="J44" i="3"/>
  <c r="I45" i="3"/>
  <c r="J45" i="3"/>
  <c r="I46" i="3"/>
  <c r="J46" i="3"/>
  <c r="I47" i="3"/>
  <c r="J47" i="3"/>
  <c r="I48" i="3"/>
  <c r="J48" i="3"/>
  <c r="I49" i="3"/>
  <c r="J49" i="3"/>
  <c r="I50" i="3"/>
  <c r="J50" i="3"/>
  <c r="I51" i="3"/>
  <c r="J51" i="3"/>
  <c r="I52" i="3"/>
  <c r="J52" i="3"/>
  <c r="I53" i="3"/>
  <c r="J53" i="3"/>
  <c r="I54" i="3"/>
  <c r="J54" i="3"/>
  <c r="I55" i="3"/>
  <c r="J55" i="3"/>
  <c r="I56" i="3"/>
  <c r="J56" i="3"/>
  <c r="I57" i="3"/>
  <c r="J57" i="3"/>
  <c r="I58" i="3"/>
  <c r="J58" i="3"/>
  <c r="I59" i="3"/>
  <c r="J59" i="3"/>
  <c r="I60" i="3"/>
  <c r="J60" i="3"/>
  <c r="I61" i="3"/>
  <c r="J61" i="3"/>
  <c r="I62" i="3"/>
  <c r="J62" i="3"/>
  <c r="I63" i="3"/>
  <c r="J63" i="3"/>
  <c r="I64" i="3"/>
  <c r="J64" i="3"/>
  <c r="I65" i="3"/>
  <c r="J65" i="3"/>
  <c r="I66" i="3"/>
  <c r="J66" i="3"/>
  <c r="I67" i="3"/>
  <c r="J67" i="3"/>
  <c r="I68" i="3"/>
  <c r="J68" i="3"/>
  <c r="I69" i="3"/>
  <c r="J69" i="3"/>
  <c r="I70" i="3"/>
  <c r="J70" i="3"/>
  <c r="I71" i="3"/>
  <c r="J71" i="3"/>
  <c r="I72" i="3"/>
  <c r="J72" i="3"/>
  <c r="I73" i="3"/>
  <c r="J73" i="3"/>
  <c r="I74" i="3"/>
  <c r="J74" i="3"/>
  <c r="I75" i="3"/>
  <c r="J75" i="3"/>
  <c r="I76" i="3"/>
  <c r="J76" i="3"/>
  <c r="I77" i="3"/>
  <c r="J77" i="3"/>
  <c r="I78" i="3"/>
  <c r="J78" i="3"/>
  <c r="I79" i="3"/>
  <c r="J79" i="3"/>
  <c r="I80" i="3"/>
  <c r="J80" i="3"/>
  <c r="I81" i="3"/>
  <c r="J81" i="3"/>
  <c r="I82" i="3"/>
  <c r="J82" i="3"/>
  <c r="I83" i="3"/>
  <c r="J83" i="3"/>
  <c r="I84" i="3"/>
  <c r="J84" i="3"/>
  <c r="I85" i="3"/>
  <c r="J85" i="3"/>
  <c r="I86" i="3"/>
  <c r="J86" i="3"/>
  <c r="I87" i="3"/>
  <c r="J87" i="3"/>
  <c r="I88" i="3"/>
  <c r="J88" i="3"/>
  <c r="I89" i="3"/>
  <c r="J89" i="3"/>
  <c r="I90" i="3"/>
  <c r="J90" i="3"/>
  <c r="I91" i="3"/>
  <c r="J91" i="3"/>
  <c r="I92" i="3"/>
  <c r="J92" i="3"/>
  <c r="I93" i="3"/>
  <c r="J93" i="3"/>
  <c r="I94" i="3"/>
  <c r="J94" i="3"/>
  <c r="I95" i="3"/>
  <c r="J95" i="3"/>
  <c r="I96" i="3"/>
  <c r="J96" i="3"/>
  <c r="I97" i="3"/>
  <c r="J97" i="3"/>
  <c r="I98" i="3"/>
  <c r="J98" i="3"/>
  <c r="I99" i="3"/>
  <c r="J99" i="3"/>
  <c r="I100" i="3"/>
  <c r="J100" i="3"/>
  <c r="I101" i="3"/>
  <c r="J101" i="3"/>
  <c r="I102" i="3"/>
  <c r="J102" i="3"/>
  <c r="I103" i="3"/>
  <c r="J103" i="3"/>
  <c r="I104" i="3"/>
  <c r="J104" i="3"/>
  <c r="I105" i="3"/>
  <c r="J105" i="3"/>
  <c r="I106" i="3"/>
  <c r="J106" i="3"/>
  <c r="I107" i="3"/>
  <c r="J107" i="3"/>
  <c r="I108" i="3"/>
  <c r="J108" i="3"/>
  <c r="I109" i="3"/>
  <c r="J109" i="3"/>
  <c r="I110" i="3"/>
  <c r="J110" i="3"/>
  <c r="I111" i="3"/>
  <c r="J111" i="3"/>
  <c r="I112" i="3"/>
  <c r="J112" i="3"/>
  <c r="I113" i="3"/>
  <c r="J113" i="3"/>
  <c r="I114" i="3"/>
  <c r="J114" i="3"/>
  <c r="I115" i="3"/>
  <c r="J115" i="3"/>
  <c r="I116" i="3"/>
  <c r="J116" i="3"/>
  <c r="I117" i="3"/>
  <c r="J117" i="3"/>
  <c r="I118" i="3"/>
  <c r="J118" i="3"/>
  <c r="I119" i="3"/>
  <c r="J119" i="3"/>
  <c r="I120" i="3"/>
  <c r="J120" i="3"/>
  <c r="I121" i="3"/>
  <c r="J121" i="3"/>
  <c r="I122" i="3"/>
  <c r="J122" i="3"/>
  <c r="I123" i="3"/>
  <c r="J123" i="3"/>
  <c r="I124" i="3"/>
  <c r="J124" i="3"/>
  <c r="I125" i="3"/>
  <c r="J125" i="3"/>
  <c r="I126" i="3"/>
  <c r="J126" i="3"/>
  <c r="I127" i="3"/>
  <c r="J127" i="3"/>
  <c r="I128" i="3"/>
  <c r="J128" i="3"/>
  <c r="I129" i="3"/>
  <c r="J129" i="3"/>
  <c r="I130" i="3"/>
  <c r="J130" i="3"/>
  <c r="I131" i="3"/>
  <c r="J131" i="3"/>
  <c r="I132" i="3"/>
  <c r="J132" i="3"/>
  <c r="I133" i="3"/>
  <c r="J133" i="3"/>
  <c r="I134" i="3"/>
  <c r="J134" i="3"/>
  <c r="I135" i="3"/>
  <c r="J135" i="3"/>
  <c r="I136" i="3"/>
  <c r="J136" i="3"/>
  <c r="I137" i="3"/>
  <c r="J137" i="3"/>
  <c r="I138" i="3"/>
  <c r="J138" i="3"/>
  <c r="I139" i="3"/>
  <c r="J139" i="3"/>
  <c r="I140" i="3"/>
  <c r="J140" i="3"/>
  <c r="I141" i="3"/>
  <c r="J141" i="3"/>
  <c r="I142" i="3"/>
  <c r="J142" i="3"/>
  <c r="I143" i="3"/>
  <c r="J143" i="3"/>
  <c r="I144" i="3"/>
  <c r="J144" i="3"/>
  <c r="I145" i="3"/>
  <c r="J145" i="3"/>
  <c r="I146" i="3"/>
  <c r="J146" i="3"/>
  <c r="I147" i="3"/>
  <c r="J147" i="3"/>
  <c r="I148" i="3"/>
  <c r="J148" i="3"/>
  <c r="I149" i="3"/>
  <c r="J149" i="3"/>
  <c r="I150" i="3"/>
  <c r="J150" i="3"/>
  <c r="I151" i="3"/>
  <c r="J151" i="3"/>
  <c r="I152" i="3"/>
  <c r="J152" i="3"/>
  <c r="I153" i="3"/>
  <c r="J153" i="3"/>
  <c r="I154" i="3"/>
  <c r="J154" i="3"/>
  <c r="I155" i="3"/>
  <c r="J155" i="3"/>
  <c r="I156" i="3"/>
  <c r="J156" i="3"/>
  <c r="I157" i="3"/>
  <c r="J157" i="3"/>
  <c r="I158" i="3"/>
  <c r="J158" i="3"/>
  <c r="I159" i="3"/>
  <c r="J159" i="3"/>
  <c r="I160" i="3"/>
  <c r="J160" i="3"/>
  <c r="I161" i="3"/>
  <c r="J161" i="3"/>
  <c r="I162" i="3"/>
  <c r="J162" i="3"/>
  <c r="I163" i="3"/>
  <c r="J163" i="3"/>
  <c r="I164" i="3"/>
  <c r="J164" i="3"/>
  <c r="I165" i="3"/>
  <c r="J165" i="3"/>
  <c r="I166" i="3"/>
  <c r="J166" i="3"/>
  <c r="I167" i="3"/>
  <c r="J167" i="3"/>
  <c r="I168" i="3"/>
  <c r="J168" i="3"/>
  <c r="I169" i="3"/>
  <c r="J169" i="3"/>
  <c r="I170" i="3"/>
  <c r="J170" i="3"/>
  <c r="I171" i="3"/>
  <c r="J171" i="3"/>
  <c r="I172" i="3"/>
  <c r="J172" i="3"/>
  <c r="I173" i="3"/>
  <c r="J173" i="3"/>
  <c r="I174" i="3"/>
  <c r="J174" i="3"/>
  <c r="I175" i="3"/>
  <c r="J175" i="3"/>
  <c r="I176" i="3"/>
  <c r="J176" i="3"/>
  <c r="I177" i="3"/>
  <c r="J177" i="3"/>
  <c r="I178" i="3"/>
  <c r="J178" i="3"/>
  <c r="I179" i="3"/>
  <c r="J179" i="3"/>
  <c r="I180" i="3"/>
  <c r="J180" i="3"/>
  <c r="I181" i="3"/>
  <c r="J181" i="3"/>
  <c r="I182" i="3"/>
  <c r="J182" i="3"/>
  <c r="I183" i="3"/>
  <c r="J183" i="3"/>
  <c r="I184" i="3"/>
  <c r="J184" i="3"/>
  <c r="I185" i="3"/>
  <c r="J185" i="3"/>
  <c r="I186" i="3"/>
  <c r="J186" i="3"/>
  <c r="I187" i="3"/>
  <c r="J187" i="3"/>
  <c r="I188" i="3"/>
  <c r="J188" i="3"/>
  <c r="I189" i="3"/>
  <c r="J189" i="3"/>
  <c r="I190" i="3"/>
  <c r="J190" i="3"/>
  <c r="I191" i="3"/>
  <c r="J191" i="3"/>
  <c r="I192" i="3"/>
  <c r="J192" i="3"/>
  <c r="I193" i="3"/>
  <c r="J193" i="3"/>
  <c r="I194" i="3"/>
  <c r="J194" i="3"/>
  <c r="I195" i="3"/>
  <c r="J195" i="3"/>
  <c r="I196" i="3"/>
  <c r="J196" i="3"/>
  <c r="I197" i="3"/>
  <c r="J197" i="3"/>
  <c r="I198" i="3"/>
  <c r="J198" i="3"/>
  <c r="I199" i="3"/>
  <c r="J199" i="3"/>
  <c r="I200" i="3"/>
  <c r="J200" i="3"/>
  <c r="I201" i="3"/>
  <c r="J201" i="3"/>
  <c r="I202" i="3"/>
  <c r="J202" i="3"/>
  <c r="I203" i="3"/>
  <c r="J203" i="3"/>
  <c r="I204" i="3"/>
  <c r="J204" i="3"/>
  <c r="I205" i="3"/>
  <c r="J205" i="3"/>
  <c r="I206" i="3"/>
  <c r="J206" i="3"/>
  <c r="I207" i="3"/>
  <c r="J207" i="3"/>
  <c r="I208" i="3"/>
  <c r="J208" i="3"/>
  <c r="I209" i="3"/>
  <c r="J209" i="3"/>
  <c r="I210" i="3"/>
  <c r="J210" i="3"/>
  <c r="I211" i="3"/>
  <c r="J211" i="3"/>
  <c r="I212" i="3"/>
  <c r="J212" i="3"/>
  <c r="I213" i="3"/>
  <c r="J213" i="3"/>
  <c r="I214" i="3"/>
  <c r="J214" i="3"/>
  <c r="I215" i="3"/>
  <c r="J215" i="3"/>
  <c r="I216" i="3"/>
  <c r="J216" i="3"/>
  <c r="I217" i="3"/>
  <c r="J217" i="3"/>
  <c r="I218" i="3"/>
  <c r="J218" i="3"/>
  <c r="I219" i="3"/>
  <c r="J219" i="3"/>
  <c r="I220" i="3"/>
  <c r="J220" i="3"/>
  <c r="I221" i="3"/>
  <c r="J221" i="3"/>
  <c r="I222" i="3"/>
  <c r="J222" i="3"/>
  <c r="I223" i="3"/>
  <c r="J223" i="3"/>
  <c r="I224" i="3"/>
  <c r="J224" i="3"/>
  <c r="I225" i="3"/>
  <c r="J225" i="3"/>
  <c r="I226" i="3"/>
  <c r="J226" i="3"/>
  <c r="I227" i="3"/>
  <c r="J227" i="3"/>
  <c r="I228" i="3"/>
  <c r="J228" i="3"/>
  <c r="I229" i="3"/>
  <c r="J229" i="3"/>
  <c r="I230" i="3"/>
  <c r="J230" i="3"/>
  <c r="I231" i="3"/>
  <c r="J231" i="3"/>
  <c r="I232" i="3"/>
  <c r="J232" i="3"/>
  <c r="I233" i="3"/>
  <c r="J233" i="3"/>
  <c r="I234" i="3"/>
  <c r="J234" i="3"/>
  <c r="I235" i="3"/>
  <c r="J235" i="3"/>
  <c r="I236" i="3"/>
  <c r="J236" i="3"/>
  <c r="I237" i="3"/>
  <c r="J237" i="3"/>
  <c r="I238" i="3"/>
  <c r="J238" i="3"/>
  <c r="I239" i="3"/>
  <c r="J239" i="3"/>
  <c r="I240" i="3"/>
  <c r="J240" i="3"/>
  <c r="I241" i="3"/>
  <c r="J241" i="3"/>
  <c r="I242" i="3"/>
  <c r="J242" i="3"/>
  <c r="I243" i="3"/>
  <c r="J243" i="3"/>
  <c r="I244" i="3"/>
  <c r="J244" i="3"/>
  <c r="I245" i="3"/>
  <c r="J245" i="3"/>
  <c r="I246" i="3"/>
  <c r="J246" i="3"/>
  <c r="I247" i="3"/>
  <c r="J247" i="3"/>
  <c r="I248" i="3"/>
  <c r="J248" i="3"/>
  <c r="I249" i="3"/>
  <c r="J249" i="3"/>
  <c r="I250" i="3"/>
  <c r="J250" i="3"/>
  <c r="I251" i="3"/>
  <c r="J251" i="3"/>
  <c r="I252" i="3"/>
  <c r="J252" i="3"/>
  <c r="I253" i="3"/>
  <c r="J253" i="3"/>
  <c r="I254" i="3"/>
  <c r="J254" i="3"/>
  <c r="I255" i="3"/>
  <c r="J255" i="3"/>
  <c r="I256" i="3"/>
  <c r="J256" i="3"/>
  <c r="I257" i="3"/>
  <c r="J257" i="3"/>
  <c r="I258" i="3"/>
  <c r="J258" i="3"/>
  <c r="I259" i="3"/>
  <c r="J259" i="3"/>
  <c r="I260" i="3"/>
  <c r="J260" i="3"/>
  <c r="I261" i="3"/>
  <c r="J261" i="3"/>
  <c r="I262" i="3"/>
  <c r="J262" i="3"/>
  <c r="I263" i="3"/>
  <c r="J263" i="3"/>
  <c r="I264" i="3"/>
  <c r="J264" i="3"/>
  <c r="I265" i="3"/>
  <c r="J265" i="3"/>
  <c r="I266" i="3"/>
  <c r="J266" i="3"/>
  <c r="I267" i="3"/>
  <c r="J267" i="3"/>
  <c r="I268" i="3"/>
  <c r="J268" i="3"/>
  <c r="I269" i="3"/>
  <c r="J269" i="3"/>
  <c r="I270" i="3"/>
  <c r="J270" i="3"/>
  <c r="I271" i="3"/>
  <c r="J271" i="3"/>
  <c r="I272" i="3"/>
  <c r="J272" i="3"/>
  <c r="I273" i="3"/>
  <c r="J273" i="3"/>
  <c r="I274" i="3"/>
  <c r="J274" i="3"/>
  <c r="I275" i="3"/>
  <c r="J275" i="3"/>
  <c r="I276" i="3"/>
  <c r="J276" i="3"/>
  <c r="I277" i="3"/>
  <c r="J277" i="3"/>
  <c r="I278" i="3"/>
  <c r="J278" i="3"/>
  <c r="I279" i="3"/>
  <c r="J279" i="3"/>
  <c r="I280" i="3"/>
  <c r="J280" i="3"/>
  <c r="I281" i="3"/>
  <c r="J281" i="3"/>
  <c r="I282" i="3"/>
  <c r="J282" i="3"/>
  <c r="I283" i="3"/>
  <c r="J283" i="3"/>
  <c r="I284" i="3"/>
  <c r="J284" i="3"/>
  <c r="I285" i="3"/>
  <c r="J285" i="3"/>
  <c r="I286" i="3"/>
  <c r="J286" i="3"/>
  <c r="I287" i="3"/>
  <c r="J287" i="3"/>
  <c r="I288" i="3"/>
  <c r="J288" i="3"/>
  <c r="I289" i="3"/>
  <c r="J289" i="3"/>
  <c r="I290" i="3"/>
  <c r="J290" i="3"/>
  <c r="I291" i="3"/>
  <c r="J291" i="3"/>
  <c r="I292" i="3"/>
  <c r="J292" i="3"/>
  <c r="I293" i="3"/>
  <c r="J293" i="3"/>
  <c r="I294" i="3"/>
  <c r="J294" i="3"/>
  <c r="I295" i="3"/>
  <c r="J295" i="3"/>
  <c r="I296" i="3"/>
  <c r="J296" i="3"/>
  <c r="I297" i="3"/>
  <c r="J297" i="3"/>
  <c r="I298" i="3"/>
  <c r="J298" i="3"/>
  <c r="I299" i="3"/>
  <c r="J299" i="3"/>
  <c r="I300" i="3"/>
  <c r="J300" i="3"/>
  <c r="I301" i="3"/>
  <c r="J301" i="3"/>
  <c r="I302" i="3"/>
  <c r="J302" i="3"/>
  <c r="I303" i="3"/>
  <c r="J303" i="3"/>
  <c r="I304" i="3"/>
  <c r="J304" i="3"/>
  <c r="I305" i="3"/>
  <c r="J305" i="3"/>
  <c r="I306" i="3"/>
  <c r="J306" i="3"/>
  <c r="I307" i="3"/>
  <c r="J307" i="3"/>
  <c r="I308" i="3"/>
  <c r="J308" i="3"/>
  <c r="I309" i="3"/>
  <c r="J309" i="3"/>
  <c r="I310" i="3"/>
  <c r="J310" i="3"/>
  <c r="I311" i="3"/>
  <c r="J311" i="3"/>
  <c r="I312" i="3"/>
  <c r="J312" i="3"/>
  <c r="I313" i="3"/>
  <c r="J313" i="3"/>
  <c r="I314" i="3"/>
  <c r="J314" i="3"/>
  <c r="I315" i="3"/>
  <c r="J315" i="3"/>
  <c r="I316" i="3"/>
  <c r="J316" i="3"/>
  <c r="I317" i="3"/>
  <c r="J317" i="3"/>
  <c r="I318" i="3"/>
  <c r="J318" i="3"/>
  <c r="I319" i="3"/>
  <c r="J319" i="3"/>
  <c r="I320" i="3"/>
  <c r="J320" i="3"/>
  <c r="I321" i="3"/>
  <c r="J321" i="3"/>
  <c r="I322" i="3"/>
  <c r="J322" i="3"/>
  <c r="I323" i="3"/>
  <c r="J323" i="3"/>
  <c r="I324" i="3"/>
  <c r="J324" i="3"/>
  <c r="I325" i="3"/>
  <c r="J325" i="3"/>
  <c r="I326" i="3"/>
  <c r="J326" i="3"/>
  <c r="I327" i="3"/>
  <c r="J327" i="3"/>
  <c r="I328" i="3"/>
  <c r="J328" i="3"/>
  <c r="I329" i="3"/>
  <c r="J329" i="3"/>
  <c r="I330" i="3"/>
  <c r="J330" i="3"/>
  <c r="I331" i="3"/>
  <c r="J331" i="3"/>
  <c r="I332" i="3"/>
  <c r="J332" i="3"/>
  <c r="I333" i="3"/>
  <c r="J333" i="3"/>
  <c r="I334" i="3"/>
  <c r="J334" i="3"/>
  <c r="I335" i="3"/>
  <c r="J335" i="3"/>
  <c r="I336" i="3"/>
  <c r="J336" i="3"/>
  <c r="I337" i="3"/>
  <c r="J337" i="3"/>
  <c r="I338" i="3"/>
  <c r="J338" i="3"/>
  <c r="I339" i="3"/>
  <c r="J339" i="3"/>
  <c r="I340" i="3"/>
  <c r="J340" i="3"/>
  <c r="I341" i="3"/>
  <c r="J341" i="3"/>
  <c r="I342" i="3"/>
  <c r="J342" i="3"/>
  <c r="I343" i="3"/>
  <c r="J343" i="3"/>
  <c r="I344" i="3"/>
  <c r="J344" i="3"/>
  <c r="I345" i="3"/>
  <c r="J345" i="3"/>
  <c r="I346" i="3"/>
  <c r="J346" i="3"/>
  <c r="I347" i="3"/>
  <c r="J347" i="3"/>
  <c r="I348" i="3"/>
  <c r="J348" i="3"/>
  <c r="I349" i="3"/>
  <c r="J349" i="3"/>
  <c r="I350" i="3"/>
  <c r="J350" i="3"/>
  <c r="I351" i="3"/>
  <c r="J351" i="3"/>
  <c r="I352" i="3"/>
  <c r="J352" i="3"/>
  <c r="I353" i="3"/>
  <c r="J353" i="3"/>
  <c r="I354" i="3"/>
  <c r="J354" i="3"/>
  <c r="I355" i="3"/>
  <c r="J355" i="3"/>
  <c r="I356" i="3"/>
  <c r="J356" i="3"/>
  <c r="I357" i="3"/>
  <c r="J357" i="3"/>
  <c r="I358" i="3"/>
  <c r="J358" i="3"/>
  <c r="I359" i="3"/>
  <c r="J359" i="3"/>
  <c r="I360" i="3"/>
  <c r="J360" i="3"/>
  <c r="I361" i="3"/>
  <c r="J361" i="3"/>
  <c r="I362" i="3"/>
  <c r="J362" i="3"/>
  <c r="I363" i="3"/>
  <c r="J363" i="3"/>
  <c r="I364" i="3"/>
  <c r="J364" i="3"/>
  <c r="I365" i="3"/>
  <c r="J365" i="3"/>
  <c r="I366" i="3"/>
  <c r="J366" i="3"/>
  <c r="I367" i="3"/>
  <c r="J367" i="3"/>
  <c r="I368" i="3"/>
  <c r="J368" i="3"/>
  <c r="I369" i="3"/>
  <c r="J369" i="3"/>
  <c r="I370" i="3"/>
  <c r="J370" i="3"/>
  <c r="I371" i="3"/>
  <c r="J371" i="3"/>
  <c r="I372" i="3"/>
  <c r="J372" i="3"/>
  <c r="I373" i="3"/>
  <c r="J373" i="3"/>
  <c r="I374" i="3"/>
  <c r="J374" i="3"/>
  <c r="I375" i="3"/>
  <c r="J375" i="3"/>
  <c r="I376" i="3"/>
  <c r="J376" i="3"/>
  <c r="I377" i="3"/>
  <c r="J377" i="3"/>
  <c r="I378" i="3"/>
  <c r="J378" i="3"/>
  <c r="I379" i="3"/>
  <c r="J379" i="3"/>
  <c r="I380" i="3"/>
  <c r="J380" i="3"/>
  <c r="I381" i="3"/>
  <c r="J381" i="3"/>
  <c r="I382" i="3"/>
  <c r="J382" i="3"/>
  <c r="I383" i="3"/>
  <c r="J383" i="3"/>
  <c r="I384" i="3"/>
  <c r="J384" i="3"/>
  <c r="I385" i="3"/>
  <c r="J385" i="3"/>
  <c r="I386" i="3"/>
  <c r="J386" i="3"/>
  <c r="I387" i="3"/>
  <c r="J387" i="3"/>
  <c r="I388" i="3"/>
  <c r="J388" i="3"/>
  <c r="I389" i="3"/>
  <c r="J389" i="3"/>
  <c r="I390" i="3"/>
  <c r="J390" i="3"/>
  <c r="I391" i="3"/>
  <c r="J391" i="3"/>
  <c r="I392" i="3"/>
  <c r="J392" i="3"/>
  <c r="I393" i="3"/>
  <c r="J393" i="3"/>
  <c r="I394" i="3"/>
  <c r="J394" i="3"/>
  <c r="I395" i="3"/>
  <c r="J395" i="3"/>
  <c r="I396" i="3"/>
  <c r="J396" i="3"/>
  <c r="I397" i="3"/>
  <c r="J397" i="3"/>
  <c r="I398" i="3"/>
  <c r="J398" i="3"/>
  <c r="I399" i="3"/>
  <c r="J399" i="3"/>
  <c r="I400" i="3"/>
  <c r="J400" i="3"/>
  <c r="I401" i="3"/>
  <c r="J401" i="3"/>
  <c r="I402" i="3"/>
  <c r="J402" i="3"/>
  <c r="I403" i="3"/>
  <c r="J403" i="3"/>
  <c r="I404" i="3"/>
  <c r="J404" i="3"/>
  <c r="I405" i="3"/>
  <c r="J405" i="3"/>
  <c r="I406" i="3"/>
  <c r="J406" i="3"/>
  <c r="I407" i="3"/>
  <c r="J407" i="3"/>
  <c r="I408" i="3"/>
  <c r="J408" i="3"/>
  <c r="I409" i="3"/>
  <c r="J409" i="3"/>
  <c r="I410" i="3"/>
  <c r="J410" i="3"/>
  <c r="I411" i="3"/>
  <c r="J411" i="3"/>
  <c r="I412" i="3"/>
  <c r="J412" i="3"/>
  <c r="I413" i="3"/>
  <c r="J413" i="3"/>
  <c r="I414" i="3"/>
  <c r="J414" i="3"/>
  <c r="I415" i="3"/>
  <c r="J415" i="3"/>
  <c r="I416" i="3"/>
  <c r="J416" i="3"/>
  <c r="I417" i="3"/>
  <c r="J417" i="3"/>
  <c r="I418" i="3"/>
  <c r="J418" i="3"/>
  <c r="I419" i="3"/>
  <c r="J419" i="3"/>
  <c r="I420" i="3"/>
  <c r="J420" i="3"/>
  <c r="I421" i="3"/>
  <c r="J421" i="3"/>
  <c r="I422" i="3"/>
  <c r="J422" i="3"/>
  <c r="I423" i="3"/>
  <c r="J423" i="3"/>
  <c r="I424" i="3"/>
  <c r="J424" i="3"/>
  <c r="I425" i="3"/>
  <c r="J425" i="3"/>
  <c r="I426" i="3"/>
  <c r="J426" i="3"/>
  <c r="I427" i="3"/>
  <c r="J427" i="3"/>
  <c r="I428" i="3"/>
  <c r="J428" i="3"/>
  <c r="I429" i="3"/>
  <c r="J429" i="3"/>
  <c r="I430" i="3"/>
  <c r="J430" i="3"/>
  <c r="I431" i="3"/>
  <c r="J431" i="3"/>
  <c r="I432" i="3"/>
  <c r="J432" i="3"/>
  <c r="I433" i="3"/>
  <c r="J433" i="3"/>
  <c r="I434" i="3"/>
  <c r="J434" i="3"/>
  <c r="I435" i="3"/>
  <c r="J435" i="3"/>
  <c r="I436" i="3"/>
  <c r="J436" i="3"/>
  <c r="I437" i="3"/>
  <c r="J437" i="3"/>
  <c r="I438" i="3"/>
  <c r="J438" i="3"/>
  <c r="I439" i="3"/>
  <c r="J439" i="3"/>
  <c r="I440" i="3"/>
  <c r="J440" i="3"/>
  <c r="I441" i="3"/>
  <c r="J441" i="3"/>
  <c r="I442" i="3"/>
  <c r="J442" i="3"/>
  <c r="I443" i="3"/>
  <c r="J443" i="3"/>
  <c r="I444" i="3"/>
  <c r="J444" i="3"/>
  <c r="I445" i="3"/>
  <c r="J445" i="3"/>
  <c r="I446" i="3"/>
  <c r="J446" i="3"/>
  <c r="I447" i="3"/>
  <c r="J447" i="3"/>
  <c r="I448" i="3"/>
  <c r="J448" i="3"/>
  <c r="I449" i="3"/>
  <c r="J449" i="3"/>
  <c r="I450" i="3"/>
  <c r="J450" i="3"/>
  <c r="I451" i="3"/>
  <c r="J451" i="3"/>
  <c r="I452" i="3"/>
  <c r="J452" i="3"/>
  <c r="I453" i="3"/>
  <c r="J453" i="3"/>
  <c r="I454" i="3"/>
  <c r="J454" i="3"/>
  <c r="I455" i="3"/>
  <c r="J455" i="3"/>
  <c r="I456" i="3"/>
  <c r="J456" i="3"/>
  <c r="I457" i="3"/>
  <c r="J457" i="3"/>
  <c r="I458" i="3"/>
  <c r="J458" i="3"/>
  <c r="I459" i="3"/>
  <c r="J459" i="3"/>
  <c r="I460" i="3"/>
  <c r="J460" i="3"/>
  <c r="I461" i="3"/>
  <c r="J461" i="3"/>
  <c r="I462" i="3"/>
  <c r="J462" i="3"/>
  <c r="I463" i="3"/>
  <c r="J463" i="3"/>
  <c r="I464" i="3"/>
  <c r="J464" i="3"/>
  <c r="I465" i="3"/>
  <c r="J465" i="3"/>
  <c r="I466" i="3"/>
  <c r="J466" i="3"/>
  <c r="I467" i="3"/>
  <c r="J467" i="3"/>
  <c r="I468" i="3"/>
  <c r="J468" i="3"/>
  <c r="I469" i="3"/>
  <c r="J469" i="3"/>
  <c r="I470" i="3"/>
  <c r="J470" i="3"/>
  <c r="I471" i="3"/>
  <c r="J471" i="3"/>
  <c r="I472" i="3"/>
  <c r="J472" i="3"/>
  <c r="I473" i="3"/>
  <c r="J473" i="3"/>
  <c r="I474" i="3"/>
  <c r="J474" i="3"/>
  <c r="I475" i="3"/>
  <c r="J475" i="3"/>
  <c r="I476" i="3"/>
  <c r="J476" i="3"/>
  <c r="I477" i="3"/>
  <c r="J477" i="3"/>
  <c r="I478" i="3"/>
  <c r="J478" i="3"/>
  <c r="I479" i="3"/>
  <c r="J479" i="3"/>
  <c r="I480" i="3"/>
  <c r="J480" i="3"/>
  <c r="I481" i="3"/>
  <c r="J481" i="3"/>
  <c r="I482" i="3"/>
  <c r="J482" i="3"/>
  <c r="I483" i="3"/>
  <c r="J483" i="3"/>
  <c r="I484" i="3"/>
  <c r="J484" i="3"/>
  <c r="I485" i="3"/>
  <c r="J485" i="3"/>
  <c r="I486" i="3"/>
  <c r="J486" i="3"/>
  <c r="I487" i="3"/>
  <c r="J487" i="3"/>
  <c r="I488" i="3"/>
  <c r="J488" i="3"/>
  <c r="I489" i="3"/>
  <c r="J489" i="3"/>
  <c r="I490" i="3"/>
  <c r="J490" i="3"/>
  <c r="I491" i="3"/>
  <c r="J491" i="3"/>
  <c r="I492" i="3"/>
  <c r="J492" i="3"/>
  <c r="I493" i="3"/>
  <c r="J493" i="3"/>
  <c r="I494" i="3"/>
  <c r="J494" i="3"/>
  <c r="I495" i="3"/>
  <c r="J495" i="3"/>
  <c r="I496" i="3"/>
  <c r="J496" i="3"/>
  <c r="I497" i="3"/>
  <c r="J497" i="3"/>
  <c r="I498" i="3"/>
  <c r="J498" i="3"/>
  <c r="I499" i="3"/>
  <c r="J499" i="3"/>
  <c r="I500" i="3"/>
  <c r="J500" i="3"/>
  <c r="I501" i="3"/>
  <c r="J501" i="3"/>
  <c r="I502" i="3"/>
  <c r="J502" i="3"/>
  <c r="I503" i="3"/>
  <c r="J503" i="3"/>
  <c r="I504" i="3"/>
  <c r="J504" i="3"/>
  <c r="I505" i="3"/>
  <c r="J505" i="3"/>
  <c r="I506" i="3"/>
  <c r="J506" i="3"/>
  <c r="I507" i="3"/>
  <c r="J507" i="3"/>
  <c r="I508" i="3"/>
  <c r="J508" i="3"/>
  <c r="I509" i="3"/>
  <c r="J509" i="3"/>
  <c r="I510" i="3"/>
  <c r="J510" i="3"/>
  <c r="I511" i="3"/>
  <c r="J511" i="3"/>
  <c r="I512" i="3"/>
  <c r="J512" i="3"/>
  <c r="I513" i="3"/>
  <c r="J513" i="3"/>
  <c r="I514" i="3"/>
  <c r="J514" i="3"/>
  <c r="I515" i="3"/>
  <c r="J515" i="3"/>
  <c r="I516" i="3"/>
  <c r="J516" i="3"/>
  <c r="I517" i="3"/>
  <c r="J517" i="3"/>
  <c r="I518" i="3"/>
  <c r="J518" i="3"/>
  <c r="I519" i="3"/>
  <c r="J519" i="3"/>
  <c r="I520" i="3"/>
  <c r="J520" i="3"/>
  <c r="I521" i="3"/>
  <c r="J521" i="3"/>
  <c r="I522" i="3"/>
  <c r="J522" i="3"/>
  <c r="I523" i="3"/>
  <c r="J523" i="3"/>
  <c r="I524" i="3"/>
  <c r="J524" i="3"/>
  <c r="I525" i="3"/>
  <c r="J525" i="3"/>
  <c r="I526" i="3"/>
  <c r="J526" i="3"/>
  <c r="I527" i="3"/>
  <c r="J527" i="3"/>
  <c r="I528" i="3"/>
  <c r="J528" i="3"/>
  <c r="I529" i="3"/>
  <c r="J529" i="3"/>
  <c r="I530" i="3"/>
  <c r="J530" i="3"/>
  <c r="I531" i="3"/>
  <c r="J531" i="3"/>
  <c r="I532" i="3"/>
  <c r="J532" i="3"/>
  <c r="I533" i="3"/>
  <c r="J533" i="3"/>
  <c r="I534" i="3"/>
  <c r="J534" i="3"/>
  <c r="I535" i="3"/>
  <c r="J535" i="3"/>
  <c r="I536" i="3"/>
  <c r="J536" i="3"/>
  <c r="I537" i="3"/>
  <c r="J537" i="3"/>
  <c r="I538" i="3"/>
  <c r="J538" i="3"/>
  <c r="I539" i="3"/>
  <c r="J539" i="3"/>
  <c r="I540" i="3"/>
  <c r="J540" i="3"/>
  <c r="I541" i="3"/>
  <c r="J541" i="3"/>
  <c r="I542" i="3"/>
  <c r="J542" i="3"/>
  <c r="I543" i="3"/>
  <c r="J543" i="3"/>
  <c r="I544" i="3"/>
  <c r="J544" i="3"/>
  <c r="I545" i="3"/>
  <c r="J545" i="3"/>
  <c r="I546" i="3"/>
  <c r="J546" i="3"/>
  <c r="I547" i="3"/>
  <c r="J547" i="3"/>
  <c r="I548" i="3"/>
  <c r="J548" i="3"/>
  <c r="I549" i="3"/>
  <c r="J549" i="3"/>
  <c r="I550" i="3"/>
  <c r="J550" i="3"/>
  <c r="I551" i="3"/>
  <c r="J551" i="3"/>
  <c r="I552" i="3"/>
  <c r="J552" i="3"/>
  <c r="I553" i="3"/>
  <c r="J553" i="3"/>
  <c r="I554" i="3"/>
  <c r="J554" i="3"/>
  <c r="I555" i="3"/>
  <c r="J555" i="3"/>
  <c r="I556" i="3"/>
  <c r="J556" i="3"/>
  <c r="I557" i="3"/>
  <c r="J557" i="3"/>
  <c r="I558" i="3"/>
  <c r="J558" i="3"/>
  <c r="I559" i="3"/>
  <c r="J559" i="3"/>
  <c r="I560" i="3"/>
  <c r="J560" i="3"/>
  <c r="I561" i="3"/>
  <c r="J561" i="3"/>
  <c r="I562" i="3"/>
  <c r="J562" i="3"/>
  <c r="I563" i="3"/>
  <c r="J563" i="3"/>
  <c r="I564" i="3"/>
  <c r="J564" i="3"/>
  <c r="I565" i="3"/>
  <c r="J565" i="3"/>
  <c r="I566" i="3"/>
  <c r="J566" i="3"/>
  <c r="I567" i="3"/>
  <c r="J567" i="3"/>
  <c r="I568" i="3"/>
  <c r="J568" i="3"/>
  <c r="I569" i="3"/>
  <c r="J569" i="3"/>
  <c r="I570" i="3"/>
  <c r="J570" i="3"/>
  <c r="I571" i="3"/>
  <c r="J571" i="3"/>
  <c r="I572" i="3"/>
  <c r="J572" i="3"/>
  <c r="I573" i="3"/>
  <c r="J573" i="3"/>
  <c r="I574" i="3"/>
  <c r="J574" i="3"/>
  <c r="I575" i="3"/>
  <c r="J575" i="3"/>
  <c r="I576" i="3"/>
  <c r="J576" i="3"/>
  <c r="I577" i="3"/>
  <c r="J577" i="3"/>
  <c r="I578" i="3"/>
  <c r="J578" i="3"/>
  <c r="I579" i="3"/>
  <c r="J579" i="3"/>
  <c r="I580" i="3"/>
  <c r="J580" i="3"/>
  <c r="I581" i="3"/>
  <c r="J581" i="3"/>
  <c r="I582" i="3"/>
  <c r="J582" i="3"/>
  <c r="I583" i="3"/>
  <c r="J583" i="3"/>
  <c r="I584" i="3"/>
  <c r="J584" i="3"/>
  <c r="I585" i="3"/>
  <c r="J585" i="3"/>
  <c r="I586" i="3"/>
  <c r="J586" i="3"/>
  <c r="I587" i="3"/>
  <c r="J587" i="3"/>
  <c r="I588" i="3"/>
  <c r="J588" i="3"/>
  <c r="I589" i="3"/>
  <c r="J589" i="3"/>
  <c r="I590" i="3"/>
  <c r="J590" i="3"/>
  <c r="I591" i="3"/>
  <c r="J591" i="3"/>
  <c r="I592" i="3"/>
  <c r="J592" i="3"/>
  <c r="I593" i="3"/>
  <c r="J593" i="3"/>
  <c r="I594" i="3"/>
  <c r="J594" i="3"/>
  <c r="I595" i="3"/>
  <c r="J595" i="3"/>
  <c r="I596" i="3"/>
  <c r="J596" i="3"/>
  <c r="I597" i="3"/>
  <c r="J597" i="3"/>
  <c r="I598" i="3"/>
  <c r="J598" i="3"/>
  <c r="I599" i="3"/>
  <c r="J599" i="3"/>
  <c r="I600" i="3"/>
  <c r="J600" i="3"/>
  <c r="I601" i="3"/>
  <c r="J601" i="3"/>
  <c r="I602" i="3"/>
  <c r="J602" i="3"/>
  <c r="I603" i="3"/>
  <c r="J603" i="3"/>
  <c r="I604" i="3"/>
  <c r="J604" i="3"/>
  <c r="I605" i="3"/>
  <c r="J605" i="3"/>
  <c r="I606" i="3"/>
  <c r="J606" i="3"/>
  <c r="I607" i="3"/>
  <c r="J607" i="3"/>
  <c r="I608" i="3"/>
  <c r="J608" i="3"/>
  <c r="I609" i="3"/>
  <c r="J609" i="3"/>
  <c r="I610" i="3"/>
  <c r="J610" i="3"/>
  <c r="I611" i="3"/>
  <c r="J611" i="3"/>
  <c r="I612" i="3"/>
  <c r="J612" i="3"/>
  <c r="I613" i="3"/>
  <c r="J613" i="3"/>
  <c r="I614" i="3"/>
  <c r="J614" i="3"/>
  <c r="I615" i="3"/>
  <c r="J615" i="3"/>
  <c r="I616" i="3"/>
  <c r="J616" i="3"/>
  <c r="I617" i="3"/>
  <c r="J617" i="3"/>
  <c r="I618" i="3"/>
  <c r="J618" i="3"/>
  <c r="I619" i="3"/>
  <c r="J619" i="3"/>
  <c r="I620" i="3"/>
  <c r="J620" i="3"/>
  <c r="I621" i="3"/>
  <c r="J621" i="3"/>
  <c r="I622" i="3"/>
  <c r="J622" i="3"/>
  <c r="I623" i="3"/>
  <c r="J623" i="3"/>
  <c r="I624" i="3"/>
  <c r="J624" i="3"/>
  <c r="I625" i="3"/>
  <c r="J625" i="3"/>
  <c r="I626" i="3"/>
  <c r="J626" i="3"/>
  <c r="I627" i="3"/>
  <c r="J627" i="3"/>
  <c r="I628" i="3"/>
  <c r="J628" i="3"/>
  <c r="I629" i="3"/>
  <c r="J629" i="3"/>
  <c r="I630" i="3"/>
  <c r="J630" i="3"/>
  <c r="I631" i="3"/>
  <c r="J631" i="3"/>
  <c r="I632" i="3"/>
  <c r="J632" i="3"/>
  <c r="I633" i="3"/>
  <c r="J633" i="3"/>
  <c r="I634" i="3"/>
  <c r="J634" i="3"/>
  <c r="I635" i="3"/>
  <c r="J635" i="3"/>
  <c r="I636" i="3"/>
  <c r="J636" i="3"/>
  <c r="I637" i="3"/>
  <c r="J637" i="3"/>
  <c r="I638" i="3"/>
  <c r="J638" i="3"/>
  <c r="I639" i="3"/>
  <c r="J639" i="3"/>
  <c r="I640" i="3"/>
  <c r="J640" i="3"/>
  <c r="I641" i="3"/>
  <c r="J641" i="3"/>
  <c r="I642" i="3"/>
  <c r="J642" i="3"/>
  <c r="I643" i="3"/>
  <c r="J643" i="3"/>
  <c r="I644" i="3"/>
  <c r="J644" i="3"/>
  <c r="I645" i="3"/>
  <c r="J645" i="3"/>
  <c r="I646" i="3"/>
  <c r="J646" i="3"/>
  <c r="I647" i="3"/>
  <c r="J647" i="3"/>
  <c r="I648" i="3"/>
  <c r="J648" i="3"/>
  <c r="I649" i="3"/>
  <c r="J649" i="3"/>
  <c r="I650" i="3"/>
  <c r="J650" i="3"/>
  <c r="I651" i="3"/>
  <c r="J651" i="3"/>
  <c r="I652" i="3"/>
  <c r="J652" i="3"/>
  <c r="I653" i="3"/>
  <c r="J653" i="3"/>
  <c r="I654" i="3"/>
  <c r="J654" i="3"/>
  <c r="I655" i="3"/>
  <c r="J655" i="3"/>
  <c r="I656" i="3"/>
  <c r="J656" i="3"/>
  <c r="I657" i="3"/>
  <c r="J657" i="3"/>
  <c r="I658" i="3"/>
  <c r="J658" i="3"/>
  <c r="I659" i="3"/>
  <c r="J659" i="3"/>
  <c r="I660" i="3"/>
  <c r="J660" i="3"/>
  <c r="I661" i="3"/>
  <c r="J661" i="3"/>
  <c r="I662" i="3"/>
  <c r="J662" i="3"/>
  <c r="I663" i="3"/>
  <c r="J663" i="3"/>
  <c r="I664" i="3"/>
  <c r="J664" i="3"/>
  <c r="I665" i="3"/>
  <c r="J665" i="3"/>
  <c r="I666" i="3"/>
  <c r="J666" i="3"/>
  <c r="I667" i="3"/>
  <c r="J667" i="3"/>
  <c r="I668" i="3"/>
  <c r="J668" i="3"/>
  <c r="I669" i="3"/>
  <c r="J669" i="3"/>
  <c r="I670" i="3"/>
  <c r="J670" i="3"/>
  <c r="I671" i="3"/>
  <c r="J671" i="3"/>
  <c r="I672" i="3"/>
  <c r="J672" i="3"/>
  <c r="I673" i="3"/>
  <c r="J673" i="3"/>
  <c r="I674" i="3"/>
  <c r="J674" i="3"/>
  <c r="I675" i="3"/>
  <c r="J675" i="3"/>
  <c r="I676" i="3"/>
  <c r="J676" i="3"/>
  <c r="I677" i="3"/>
  <c r="J677" i="3"/>
  <c r="I678" i="3"/>
  <c r="J678" i="3"/>
  <c r="I679" i="3"/>
  <c r="J679" i="3"/>
  <c r="I680" i="3"/>
  <c r="J680" i="3"/>
  <c r="I681" i="3"/>
  <c r="J681" i="3"/>
  <c r="I682" i="3"/>
  <c r="J682" i="3"/>
  <c r="I683" i="3"/>
  <c r="J683" i="3"/>
  <c r="I684" i="3"/>
  <c r="J684" i="3"/>
  <c r="I685" i="3"/>
  <c r="J685" i="3"/>
  <c r="I686" i="3"/>
  <c r="J686" i="3"/>
  <c r="I687" i="3"/>
  <c r="J687" i="3"/>
  <c r="I688" i="3"/>
  <c r="J688" i="3"/>
  <c r="I689" i="3"/>
  <c r="J689" i="3"/>
  <c r="I690" i="3"/>
  <c r="J690" i="3"/>
  <c r="I691" i="3"/>
  <c r="J691" i="3"/>
  <c r="I692" i="3"/>
  <c r="J692" i="3"/>
  <c r="I693" i="3"/>
  <c r="J693" i="3"/>
  <c r="I694" i="3"/>
  <c r="J694" i="3"/>
  <c r="I695" i="3"/>
  <c r="J695" i="3"/>
  <c r="I696" i="3"/>
  <c r="J696" i="3"/>
  <c r="I697" i="3"/>
  <c r="J697" i="3"/>
  <c r="I698" i="3"/>
  <c r="J698" i="3"/>
  <c r="I699" i="3"/>
  <c r="J699" i="3"/>
  <c r="I700" i="3"/>
  <c r="J700" i="3"/>
  <c r="I701" i="3"/>
  <c r="J701" i="3"/>
  <c r="I702" i="3"/>
  <c r="J702" i="3"/>
  <c r="I703" i="3"/>
  <c r="J703" i="3"/>
  <c r="I704" i="3"/>
  <c r="J704" i="3"/>
  <c r="I705" i="3"/>
  <c r="J705" i="3"/>
  <c r="I706" i="3"/>
  <c r="J706" i="3"/>
  <c r="I707" i="3"/>
  <c r="J707" i="3"/>
  <c r="I708" i="3"/>
  <c r="J708" i="3"/>
  <c r="I709" i="3"/>
  <c r="J709" i="3"/>
  <c r="I710" i="3"/>
  <c r="J710" i="3"/>
  <c r="I711" i="3"/>
  <c r="J711" i="3"/>
  <c r="I712" i="3"/>
  <c r="J712" i="3"/>
  <c r="I713" i="3"/>
  <c r="J713" i="3"/>
  <c r="I714" i="3"/>
  <c r="J714" i="3"/>
  <c r="I715" i="3"/>
  <c r="J715" i="3"/>
  <c r="I716" i="3"/>
  <c r="J716" i="3"/>
  <c r="I717" i="3"/>
  <c r="J717" i="3"/>
  <c r="I718" i="3"/>
  <c r="J718" i="3"/>
  <c r="I719" i="3"/>
  <c r="J719" i="3"/>
  <c r="I720" i="3"/>
  <c r="J720" i="3"/>
  <c r="I721" i="3"/>
  <c r="J721" i="3"/>
  <c r="I722" i="3"/>
  <c r="J722" i="3"/>
  <c r="I723" i="3"/>
  <c r="J723" i="3"/>
  <c r="I724" i="3"/>
  <c r="J724" i="3"/>
  <c r="I725" i="3"/>
  <c r="J725" i="3"/>
  <c r="I726" i="3"/>
  <c r="J726" i="3"/>
  <c r="I727" i="3"/>
  <c r="J727" i="3"/>
  <c r="I728" i="3"/>
  <c r="J728" i="3"/>
  <c r="I729" i="3"/>
  <c r="J729" i="3"/>
  <c r="I730" i="3"/>
  <c r="J730" i="3"/>
  <c r="I731" i="3"/>
  <c r="J731" i="3"/>
  <c r="I732" i="3"/>
  <c r="J732" i="3"/>
  <c r="I733" i="3"/>
  <c r="J733" i="3"/>
  <c r="I734" i="3"/>
  <c r="J734" i="3"/>
  <c r="I735" i="3"/>
  <c r="J735" i="3"/>
  <c r="I736" i="3"/>
  <c r="J736" i="3"/>
  <c r="I737" i="3"/>
  <c r="J737" i="3"/>
  <c r="I738" i="3"/>
  <c r="J738" i="3"/>
  <c r="I739" i="3"/>
  <c r="J739" i="3"/>
  <c r="I740" i="3"/>
  <c r="J740" i="3"/>
  <c r="I741" i="3"/>
  <c r="J741" i="3"/>
  <c r="I742" i="3"/>
  <c r="J742" i="3"/>
  <c r="I743" i="3"/>
  <c r="J743" i="3"/>
  <c r="I744" i="3"/>
  <c r="J744" i="3"/>
  <c r="I745" i="3"/>
  <c r="J745" i="3"/>
  <c r="I746" i="3"/>
  <c r="J746" i="3"/>
  <c r="I747" i="3"/>
  <c r="J747" i="3"/>
  <c r="I748" i="3"/>
  <c r="J748" i="3"/>
  <c r="I749" i="3"/>
  <c r="J749" i="3"/>
  <c r="I750" i="3"/>
  <c r="J750" i="3"/>
  <c r="I751" i="3"/>
  <c r="J751" i="3"/>
  <c r="I752" i="3"/>
  <c r="J752" i="3"/>
  <c r="I753" i="3"/>
  <c r="J753" i="3"/>
  <c r="I754" i="3"/>
  <c r="J754" i="3"/>
  <c r="I755" i="3"/>
  <c r="J755" i="3"/>
  <c r="I756" i="3"/>
  <c r="J756" i="3"/>
  <c r="I757" i="3"/>
  <c r="J757" i="3"/>
  <c r="I758" i="3"/>
  <c r="J758" i="3"/>
  <c r="I759" i="3"/>
  <c r="J759" i="3"/>
  <c r="I760" i="3"/>
  <c r="J760" i="3"/>
  <c r="I761" i="3"/>
  <c r="J761" i="3"/>
  <c r="I762" i="3"/>
  <c r="J762" i="3"/>
  <c r="I763" i="3"/>
  <c r="J763" i="3"/>
  <c r="I764" i="3"/>
  <c r="J764" i="3"/>
  <c r="I765" i="3"/>
  <c r="J765" i="3"/>
  <c r="I766" i="3"/>
  <c r="J766" i="3"/>
  <c r="I767" i="3"/>
  <c r="J767" i="3"/>
  <c r="I768" i="3"/>
  <c r="J768" i="3"/>
  <c r="I769" i="3"/>
  <c r="J769" i="3"/>
  <c r="I770" i="3"/>
  <c r="J770" i="3"/>
  <c r="I771" i="3"/>
  <c r="J771" i="3"/>
  <c r="I772" i="3"/>
  <c r="J772" i="3"/>
  <c r="I773" i="3"/>
  <c r="J773" i="3"/>
  <c r="I774" i="3"/>
  <c r="J774" i="3"/>
  <c r="I775" i="3"/>
  <c r="J775" i="3"/>
  <c r="I776" i="3"/>
  <c r="J776" i="3"/>
  <c r="I777" i="3"/>
  <c r="J777" i="3"/>
  <c r="I778" i="3"/>
  <c r="J778" i="3"/>
  <c r="I779" i="3"/>
  <c r="J779" i="3"/>
  <c r="I780" i="3"/>
  <c r="J780" i="3"/>
  <c r="I781" i="3"/>
  <c r="J781" i="3"/>
  <c r="I782" i="3"/>
  <c r="J782" i="3"/>
  <c r="I783" i="3"/>
  <c r="J783" i="3"/>
  <c r="I784" i="3"/>
  <c r="J784" i="3"/>
  <c r="I785" i="3"/>
  <c r="J785" i="3"/>
  <c r="I786" i="3"/>
  <c r="J786" i="3"/>
  <c r="I787" i="3"/>
  <c r="J787" i="3"/>
  <c r="I788" i="3"/>
  <c r="J788" i="3"/>
  <c r="I789" i="3"/>
  <c r="J789" i="3"/>
  <c r="I790" i="3"/>
  <c r="J790" i="3"/>
  <c r="I791" i="3"/>
  <c r="J791" i="3"/>
  <c r="I792" i="3"/>
  <c r="J792" i="3"/>
  <c r="I793" i="3"/>
  <c r="J793" i="3"/>
  <c r="I794" i="3"/>
  <c r="J794" i="3"/>
  <c r="I795" i="3"/>
  <c r="J795" i="3"/>
  <c r="I796" i="3"/>
  <c r="J796" i="3"/>
  <c r="I797" i="3"/>
  <c r="J797" i="3"/>
  <c r="I798" i="3"/>
  <c r="J798" i="3"/>
  <c r="I799" i="3"/>
  <c r="J799" i="3"/>
  <c r="I800" i="3"/>
  <c r="J800" i="3"/>
  <c r="I801" i="3"/>
  <c r="J801" i="3"/>
  <c r="I802" i="3"/>
  <c r="J802" i="3"/>
  <c r="I803" i="3"/>
  <c r="J803" i="3"/>
  <c r="I804" i="3"/>
  <c r="J804" i="3"/>
  <c r="I805" i="3"/>
  <c r="J805" i="3"/>
  <c r="I806" i="3"/>
  <c r="J806" i="3"/>
  <c r="I807" i="3"/>
  <c r="J807" i="3"/>
  <c r="I808" i="3"/>
  <c r="J808" i="3"/>
  <c r="I809" i="3"/>
  <c r="J809" i="3"/>
  <c r="I810" i="3"/>
  <c r="J810" i="3"/>
  <c r="I811" i="3"/>
  <c r="J811" i="3"/>
  <c r="I812" i="3"/>
  <c r="J812" i="3"/>
  <c r="I813" i="3"/>
  <c r="J813" i="3"/>
  <c r="I814" i="3"/>
  <c r="J814" i="3"/>
  <c r="I815" i="3"/>
  <c r="J815" i="3"/>
  <c r="I816" i="3"/>
  <c r="J816" i="3"/>
  <c r="I817" i="3"/>
  <c r="J817" i="3"/>
  <c r="I818" i="3"/>
  <c r="J818" i="3"/>
  <c r="I819" i="3"/>
  <c r="J819" i="3"/>
  <c r="I820" i="3"/>
  <c r="J820" i="3"/>
  <c r="I821" i="3"/>
  <c r="J821" i="3"/>
  <c r="I822" i="3"/>
  <c r="J822" i="3"/>
  <c r="I823" i="3"/>
  <c r="J823" i="3"/>
  <c r="I824" i="3"/>
  <c r="J824" i="3"/>
  <c r="I825" i="3"/>
  <c r="J825" i="3"/>
  <c r="I826" i="3"/>
  <c r="J826" i="3"/>
  <c r="I827" i="3"/>
  <c r="J827" i="3"/>
  <c r="I828" i="3"/>
  <c r="J828" i="3"/>
  <c r="I829" i="3"/>
  <c r="J829" i="3"/>
  <c r="I830" i="3"/>
  <c r="J830" i="3"/>
  <c r="I831" i="3"/>
  <c r="J831" i="3"/>
  <c r="I832" i="3"/>
  <c r="J832" i="3"/>
  <c r="I833" i="3"/>
  <c r="J833" i="3"/>
  <c r="I834" i="3"/>
  <c r="J834" i="3"/>
  <c r="I835" i="3"/>
  <c r="J835" i="3"/>
  <c r="I836" i="3"/>
  <c r="J836" i="3"/>
  <c r="I837" i="3"/>
  <c r="J837" i="3"/>
  <c r="I838" i="3"/>
  <c r="J838" i="3"/>
  <c r="I839" i="3"/>
  <c r="J839" i="3"/>
  <c r="I840" i="3"/>
  <c r="J840" i="3"/>
  <c r="I841" i="3"/>
  <c r="J841" i="3"/>
  <c r="I842" i="3"/>
  <c r="J842" i="3"/>
  <c r="I843" i="3"/>
  <c r="J843" i="3"/>
  <c r="I844" i="3"/>
  <c r="J844" i="3"/>
  <c r="I845" i="3"/>
  <c r="J845" i="3"/>
  <c r="I846" i="3"/>
  <c r="J846" i="3"/>
  <c r="I847" i="3"/>
  <c r="J847" i="3"/>
  <c r="I848" i="3"/>
  <c r="J848" i="3"/>
  <c r="I849" i="3"/>
  <c r="J849" i="3"/>
  <c r="I850" i="3"/>
  <c r="J850" i="3"/>
  <c r="I851" i="3"/>
  <c r="J851" i="3"/>
  <c r="I852" i="3"/>
  <c r="J852" i="3"/>
  <c r="I853" i="3"/>
  <c r="J853" i="3"/>
  <c r="I854" i="3"/>
  <c r="J854" i="3"/>
  <c r="I855" i="3"/>
  <c r="J855" i="3"/>
  <c r="I856" i="3"/>
  <c r="J856" i="3"/>
  <c r="I857" i="3"/>
  <c r="J857" i="3"/>
  <c r="I858" i="3"/>
  <c r="J858" i="3"/>
  <c r="I859" i="3"/>
  <c r="J859" i="3"/>
  <c r="I860" i="3"/>
  <c r="J860" i="3"/>
  <c r="I861" i="3"/>
  <c r="J861" i="3"/>
  <c r="I862" i="3"/>
  <c r="J862" i="3"/>
  <c r="I863" i="3"/>
  <c r="J863" i="3"/>
  <c r="I864" i="3"/>
  <c r="J864" i="3"/>
  <c r="I865" i="3"/>
  <c r="J865" i="3"/>
  <c r="I866" i="3"/>
  <c r="J866" i="3"/>
  <c r="I867" i="3"/>
  <c r="J867" i="3"/>
  <c r="I868" i="3"/>
  <c r="J868" i="3"/>
  <c r="I869" i="3"/>
  <c r="J869" i="3"/>
  <c r="I870" i="3"/>
  <c r="J870" i="3"/>
  <c r="I871" i="3"/>
  <c r="J871" i="3"/>
  <c r="I872" i="3"/>
  <c r="J872" i="3"/>
  <c r="I873" i="3"/>
  <c r="J873" i="3"/>
  <c r="I874" i="3"/>
  <c r="J874" i="3"/>
  <c r="I875" i="3"/>
  <c r="J875" i="3"/>
  <c r="I876" i="3"/>
  <c r="J876" i="3"/>
  <c r="I877" i="3"/>
  <c r="J877" i="3"/>
  <c r="I878" i="3"/>
  <c r="J878" i="3"/>
  <c r="I879" i="3"/>
  <c r="J879" i="3"/>
  <c r="I880" i="3"/>
  <c r="J880" i="3"/>
  <c r="I881" i="3"/>
  <c r="J881" i="3"/>
  <c r="I882" i="3"/>
  <c r="J882" i="3"/>
  <c r="I883" i="3"/>
  <c r="J883" i="3"/>
  <c r="I884" i="3"/>
  <c r="J884" i="3"/>
  <c r="I885" i="3"/>
  <c r="J885" i="3"/>
  <c r="I886" i="3"/>
  <c r="J886" i="3"/>
  <c r="I887" i="3"/>
  <c r="J887" i="3"/>
  <c r="I888" i="3"/>
  <c r="J888" i="3"/>
  <c r="I889" i="3"/>
  <c r="J889" i="3"/>
  <c r="I890" i="3"/>
  <c r="J890" i="3"/>
  <c r="I891" i="3"/>
  <c r="J891" i="3"/>
  <c r="I892" i="3"/>
  <c r="J892" i="3"/>
  <c r="I893" i="3"/>
  <c r="J893" i="3"/>
  <c r="I894" i="3"/>
  <c r="J894" i="3"/>
  <c r="I895" i="3"/>
  <c r="J895" i="3"/>
  <c r="I896" i="3"/>
  <c r="J896" i="3"/>
  <c r="I897" i="3"/>
  <c r="J897" i="3"/>
  <c r="I898" i="3"/>
  <c r="J898" i="3"/>
  <c r="I899" i="3"/>
  <c r="J899" i="3"/>
  <c r="I900" i="3"/>
  <c r="J900" i="3"/>
  <c r="I901" i="3"/>
  <c r="J901" i="3"/>
  <c r="I902" i="3"/>
  <c r="J902" i="3"/>
  <c r="I903" i="3"/>
  <c r="J903" i="3"/>
  <c r="I904" i="3"/>
  <c r="J904" i="3"/>
  <c r="I905" i="3"/>
  <c r="J905" i="3"/>
  <c r="I906" i="3"/>
  <c r="J906" i="3"/>
  <c r="I907" i="3"/>
  <c r="J907" i="3"/>
  <c r="I908" i="3"/>
  <c r="J908" i="3"/>
  <c r="I909" i="3"/>
  <c r="J909" i="3"/>
  <c r="I910" i="3"/>
  <c r="J910" i="3"/>
  <c r="I911" i="3"/>
  <c r="J911" i="3"/>
  <c r="I912" i="3"/>
  <c r="J912" i="3"/>
  <c r="I913" i="3"/>
  <c r="J913" i="3"/>
  <c r="I914" i="3"/>
  <c r="J914" i="3"/>
  <c r="I915" i="3"/>
  <c r="J915" i="3"/>
  <c r="I916" i="3"/>
  <c r="J916" i="3"/>
  <c r="I917" i="3"/>
  <c r="J917" i="3"/>
  <c r="I918" i="3"/>
  <c r="J918" i="3"/>
  <c r="I919" i="3"/>
  <c r="J919" i="3"/>
  <c r="I920" i="3"/>
  <c r="J920" i="3"/>
  <c r="I921" i="3"/>
  <c r="J921" i="3"/>
  <c r="I922" i="3"/>
  <c r="J922" i="3"/>
  <c r="I923" i="3"/>
  <c r="J923" i="3"/>
  <c r="I924" i="3"/>
  <c r="J924" i="3"/>
  <c r="I925" i="3"/>
  <c r="J925" i="3"/>
  <c r="I926" i="3"/>
  <c r="J926" i="3"/>
  <c r="I927" i="3"/>
  <c r="J927" i="3"/>
  <c r="I928" i="3"/>
  <c r="J928" i="3"/>
  <c r="I929" i="3"/>
  <c r="J929" i="3"/>
  <c r="I930" i="3"/>
  <c r="J930" i="3"/>
  <c r="I931" i="3"/>
  <c r="J931" i="3"/>
  <c r="I932" i="3"/>
  <c r="J932" i="3"/>
  <c r="I933" i="3"/>
  <c r="J933" i="3"/>
  <c r="I934" i="3"/>
  <c r="J934" i="3"/>
  <c r="I935" i="3"/>
  <c r="J935" i="3"/>
  <c r="I936" i="3"/>
  <c r="J936" i="3"/>
  <c r="I937" i="3"/>
  <c r="J937" i="3"/>
  <c r="I938" i="3"/>
  <c r="J938" i="3"/>
  <c r="I939" i="3"/>
  <c r="J939" i="3"/>
  <c r="I940" i="3"/>
  <c r="J940" i="3"/>
  <c r="I941" i="3"/>
  <c r="J941" i="3"/>
  <c r="I942" i="3"/>
  <c r="J942" i="3"/>
  <c r="I943" i="3"/>
  <c r="J943" i="3"/>
  <c r="I944" i="3"/>
  <c r="J944" i="3"/>
  <c r="I945" i="3"/>
  <c r="J945" i="3"/>
  <c r="I946" i="3"/>
  <c r="J946" i="3"/>
  <c r="I947" i="3"/>
  <c r="J947" i="3"/>
  <c r="I948" i="3"/>
  <c r="J948" i="3"/>
  <c r="I949" i="3"/>
  <c r="J949" i="3"/>
  <c r="I950" i="3"/>
  <c r="J950" i="3"/>
  <c r="I951" i="3"/>
  <c r="J951" i="3"/>
  <c r="I952" i="3"/>
  <c r="J952" i="3"/>
  <c r="I953" i="3"/>
  <c r="J953" i="3"/>
  <c r="I954" i="3"/>
  <c r="J954" i="3"/>
  <c r="I955" i="3"/>
  <c r="J955" i="3"/>
  <c r="I956" i="3"/>
  <c r="J956" i="3"/>
  <c r="I957" i="3"/>
  <c r="J957" i="3"/>
  <c r="I958" i="3"/>
  <c r="J958" i="3"/>
  <c r="I959" i="3"/>
  <c r="J959" i="3"/>
  <c r="I960" i="3"/>
  <c r="J960" i="3"/>
  <c r="I961" i="3"/>
  <c r="J961" i="3"/>
  <c r="I962" i="3"/>
  <c r="J962" i="3"/>
  <c r="I963" i="3"/>
  <c r="J963" i="3"/>
  <c r="I964" i="3"/>
  <c r="J964" i="3"/>
  <c r="I965" i="3"/>
  <c r="J965" i="3"/>
  <c r="I966" i="3"/>
  <c r="J966" i="3"/>
  <c r="I967" i="3"/>
  <c r="J967" i="3"/>
  <c r="I968" i="3"/>
  <c r="J968" i="3"/>
  <c r="I969" i="3"/>
  <c r="J969" i="3"/>
  <c r="I970" i="3"/>
  <c r="J970" i="3"/>
  <c r="I971" i="3"/>
  <c r="J971" i="3"/>
  <c r="I972" i="3"/>
  <c r="J972" i="3"/>
  <c r="I973" i="3"/>
  <c r="J973" i="3"/>
  <c r="I974" i="3"/>
  <c r="J974" i="3"/>
  <c r="I975" i="3"/>
  <c r="J975" i="3"/>
  <c r="I976" i="3"/>
  <c r="J976" i="3"/>
  <c r="I977" i="3"/>
  <c r="J977" i="3"/>
  <c r="I978" i="3"/>
  <c r="J978" i="3"/>
  <c r="I979" i="3"/>
  <c r="J979" i="3"/>
  <c r="I980" i="3"/>
  <c r="J980" i="3"/>
  <c r="I981" i="3"/>
  <c r="J981" i="3"/>
  <c r="I982" i="3"/>
  <c r="J982" i="3"/>
  <c r="I983" i="3"/>
  <c r="J983" i="3"/>
  <c r="I984" i="3"/>
  <c r="J984" i="3"/>
  <c r="I985" i="3"/>
  <c r="J985" i="3"/>
  <c r="I986" i="3"/>
  <c r="J986" i="3"/>
  <c r="I987" i="3"/>
  <c r="J987" i="3"/>
  <c r="I988" i="3"/>
  <c r="J988" i="3"/>
  <c r="I989" i="3"/>
  <c r="J989" i="3"/>
  <c r="I990" i="3"/>
  <c r="J990" i="3"/>
  <c r="I991" i="3"/>
  <c r="J991" i="3"/>
  <c r="I992" i="3"/>
  <c r="J992" i="3"/>
  <c r="I993" i="3"/>
  <c r="J993" i="3"/>
  <c r="I994" i="3"/>
  <c r="J994" i="3"/>
  <c r="I995" i="3"/>
  <c r="J995" i="3"/>
  <c r="I996" i="3"/>
  <c r="J996" i="3"/>
  <c r="I997" i="3"/>
  <c r="J997" i="3"/>
  <c r="I998" i="3"/>
  <c r="J998" i="3"/>
  <c r="I999" i="3"/>
  <c r="J999" i="3"/>
  <c r="I1000" i="3"/>
  <c r="J1000" i="3"/>
  <c r="I1001" i="3"/>
  <c r="J1001" i="3"/>
  <c r="I1002" i="3"/>
  <c r="J1002" i="3"/>
  <c r="I1003" i="3"/>
  <c r="J1003" i="3"/>
  <c r="I1004" i="3"/>
  <c r="J1004" i="3"/>
  <c r="I1005" i="3"/>
  <c r="J1005" i="3"/>
  <c r="I1006" i="3"/>
  <c r="J1006" i="3"/>
  <c r="I1007" i="3"/>
  <c r="J1007" i="3"/>
  <c r="I1008" i="3"/>
  <c r="J1008" i="3"/>
  <c r="I1009" i="3"/>
  <c r="J1009" i="3"/>
  <c r="I1010" i="3"/>
  <c r="J1010" i="3"/>
  <c r="I1011" i="3"/>
  <c r="J1011" i="3"/>
  <c r="I1012" i="3"/>
  <c r="J1012" i="3"/>
  <c r="I1013" i="3"/>
  <c r="J1013" i="3"/>
  <c r="I1014" i="3"/>
  <c r="J1014" i="3"/>
  <c r="I1015" i="3"/>
  <c r="J1015" i="3"/>
  <c r="I1016" i="3"/>
  <c r="J1016" i="3"/>
  <c r="I1017" i="3"/>
  <c r="J1017" i="3"/>
  <c r="I1018" i="3"/>
  <c r="J1018" i="3"/>
  <c r="I1019" i="3"/>
  <c r="J1019" i="3"/>
  <c r="I1020" i="3"/>
  <c r="J1020" i="3"/>
  <c r="I1021" i="3"/>
  <c r="J1021" i="3"/>
  <c r="I1022" i="3"/>
  <c r="J1022" i="3"/>
  <c r="I1023" i="3"/>
  <c r="J1023" i="3"/>
  <c r="I1024" i="3"/>
  <c r="J1024" i="3"/>
  <c r="I1025" i="3"/>
  <c r="J1025" i="3"/>
  <c r="I1026" i="3"/>
  <c r="J1026" i="3"/>
  <c r="I1027" i="3"/>
  <c r="J1027" i="3"/>
  <c r="I1028" i="3"/>
  <c r="J1028" i="3"/>
  <c r="I1029" i="3"/>
  <c r="J1029" i="3"/>
  <c r="I1030" i="3"/>
  <c r="J1030" i="3"/>
  <c r="I1031" i="3"/>
  <c r="J1031" i="3"/>
  <c r="I1032" i="3"/>
  <c r="J1032" i="3"/>
  <c r="I1033" i="3"/>
  <c r="J1033" i="3"/>
  <c r="I1034" i="3"/>
  <c r="J1034" i="3"/>
  <c r="I1035" i="3"/>
  <c r="J1035" i="3"/>
  <c r="I1036" i="3"/>
  <c r="J1036" i="3"/>
  <c r="I1037" i="3"/>
  <c r="J1037" i="3"/>
  <c r="I1038" i="3"/>
  <c r="J1038" i="3"/>
  <c r="I1039" i="3"/>
  <c r="J1039" i="3"/>
  <c r="I1040" i="3"/>
  <c r="J1040" i="3"/>
  <c r="I1041" i="3"/>
  <c r="J1041" i="3"/>
  <c r="I1042" i="3"/>
  <c r="J1042" i="3"/>
  <c r="I1043" i="3"/>
  <c r="J1043" i="3"/>
  <c r="I1044" i="3"/>
  <c r="J1044" i="3"/>
  <c r="I1045" i="3"/>
  <c r="J1045" i="3"/>
  <c r="I1046" i="3"/>
  <c r="J1046" i="3"/>
  <c r="I1047" i="3"/>
  <c r="J1047" i="3"/>
  <c r="I1048" i="3"/>
  <c r="J1048" i="3"/>
  <c r="I1049" i="3"/>
  <c r="J1049" i="3"/>
  <c r="I1050" i="3"/>
  <c r="J1050" i="3"/>
  <c r="I1051" i="3"/>
  <c r="J1051" i="3"/>
  <c r="I1052" i="3"/>
  <c r="J1052" i="3"/>
  <c r="I1053" i="3"/>
  <c r="J1053" i="3"/>
  <c r="I1054" i="3"/>
  <c r="J1054" i="3"/>
  <c r="I1055" i="3"/>
  <c r="J1055" i="3"/>
  <c r="I1056" i="3"/>
  <c r="J1056" i="3"/>
  <c r="I1057" i="3"/>
  <c r="J1057" i="3"/>
  <c r="I1058" i="3"/>
  <c r="J1058" i="3"/>
  <c r="I1059" i="3"/>
  <c r="J1059" i="3"/>
  <c r="I1060" i="3"/>
  <c r="J1060" i="3"/>
  <c r="I1061" i="3"/>
  <c r="J1061" i="3"/>
  <c r="I1062" i="3"/>
  <c r="J1062" i="3"/>
  <c r="I1063" i="3"/>
  <c r="J1063" i="3"/>
  <c r="I1064" i="3"/>
  <c r="J1064" i="3"/>
  <c r="I1065" i="3"/>
  <c r="J1065" i="3"/>
  <c r="I1066" i="3"/>
  <c r="J1066" i="3"/>
  <c r="I1067" i="3"/>
  <c r="J1067" i="3"/>
  <c r="I1068" i="3"/>
  <c r="J1068" i="3"/>
  <c r="I1069" i="3"/>
  <c r="J1069" i="3"/>
  <c r="I1070" i="3"/>
  <c r="J1070" i="3"/>
  <c r="I1071" i="3"/>
  <c r="J1071" i="3"/>
  <c r="I1072" i="3"/>
  <c r="J1072" i="3"/>
  <c r="I1073" i="3"/>
  <c r="J1073" i="3"/>
  <c r="I1074" i="3"/>
  <c r="J1074" i="3"/>
  <c r="I1075" i="3"/>
  <c r="J1075" i="3"/>
  <c r="I1076" i="3"/>
  <c r="J1076" i="3"/>
  <c r="I1077" i="3"/>
  <c r="J1077" i="3"/>
  <c r="I1078" i="3"/>
  <c r="J1078" i="3"/>
  <c r="I1079" i="3"/>
  <c r="J1079" i="3"/>
  <c r="I1080" i="3"/>
  <c r="J1080" i="3"/>
  <c r="I1081" i="3"/>
  <c r="J1081" i="3"/>
  <c r="I1082" i="3"/>
  <c r="J1082" i="3"/>
  <c r="I1083" i="3"/>
  <c r="J1083" i="3"/>
  <c r="I1084" i="3"/>
  <c r="J1084" i="3"/>
  <c r="I1085" i="3"/>
  <c r="J1085" i="3"/>
  <c r="I1086" i="3"/>
  <c r="J1086" i="3"/>
  <c r="I1087" i="3"/>
  <c r="J1087" i="3"/>
  <c r="I1088" i="3"/>
  <c r="J1088" i="3"/>
  <c r="I1089" i="3"/>
  <c r="J1089" i="3"/>
  <c r="I1090" i="3"/>
  <c r="J1090" i="3"/>
  <c r="I1091" i="3"/>
  <c r="J1091" i="3"/>
  <c r="I1092" i="3"/>
  <c r="J1092" i="3"/>
  <c r="I1093" i="3"/>
  <c r="J1093" i="3"/>
  <c r="I1094" i="3"/>
  <c r="J1094" i="3"/>
  <c r="I1095" i="3"/>
  <c r="J1095" i="3"/>
  <c r="I1096" i="3"/>
  <c r="J1096" i="3"/>
  <c r="I1097" i="3"/>
  <c r="J1097" i="3"/>
  <c r="I1098" i="3"/>
  <c r="J1098" i="3"/>
  <c r="I1099" i="3"/>
  <c r="J1099" i="3"/>
  <c r="I1100" i="3"/>
  <c r="J1100" i="3"/>
  <c r="I1101" i="3"/>
  <c r="J1101" i="3"/>
  <c r="I1102" i="3"/>
  <c r="J1102" i="3"/>
  <c r="I1103" i="3"/>
  <c r="J1103" i="3"/>
  <c r="I1104" i="3"/>
  <c r="J1104" i="3"/>
  <c r="I1105" i="3"/>
  <c r="J1105" i="3"/>
  <c r="I1106" i="3"/>
  <c r="J1106" i="3"/>
  <c r="I1107" i="3"/>
  <c r="J1107" i="3"/>
  <c r="I1108" i="3"/>
  <c r="J1108" i="3"/>
  <c r="I1109" i="3"/>
  <c r="J1109" i="3"/>
  <c r="I1110" i="3"/>
  <c r="J1110" i="3"/>
  <c r="I1111" i="3"/>
  <c r="J1111" i="3"/>
  <c r="I1112" i="3"/>
  <c r="J1112" i="3"/>
  <c r="I1113" i="3"/>
  <c r="J1113" i="3"/>
  <c r="I1114" i="3"/>
  <c r="J1114" i="3"/>
  <c r="I1115" i="3"/>
  <c r="J1115" i="3"/>
  <c r="I1116" i="3"/>
  <c r="J1116" i="3"/>
  <c r="I1117" i="3"/>
  <c r="J1117" i="3"/>
  <c r="I1118" i="3"/>
  <c r="J1118" i="3"/>
  <c r="I1119" i="3"/>
  <c r="J1119" i="3"/>
  <c r="I1120" i="3"/>
  <c r="J1120" i="3"/>
  <c r="I1121" i="3"/>
  <c r="J1121" i="3"/>
  <c r="I1122" i="3"/>
  <c r="J1122" i="3"/>
  <c r="I1123" i="3"/>
  <c r="J1123" i="3"/>
  <c r="I1124" i="3"/>
  <c r="J1124" i="3"/>
  <c r="I1125" i="3"/>
  <c r="J1125" i="3"/>
  <c r="I1126" i="3"/>
  <c r="J1126" i="3"/>
  <c r="I1127" i="3"/>
  <c r="J1127" i="3"/>
  <c r="I1128" i="3"/>
  <c r="J1128" i="3"/>
  <c r="I1129" i="3"/>
  <c r="J1129" i="3"/>
  <c r="I1130" i="3"/>
  <c r="J1130" i="3"/>
  <c r="I1131" i="3"/>
  <c r="J1131" i="3"/>
  <c r="I1132" i="3"/>
  <c r="J1132" i="3"/>
  <c r="I1133" i="3"/>
  <c r="J1133" i="3"/>
  <c r="I1134" i="3"/>
  <c r="J1134" i="3"/>
  <c r="I1135" i="3"/>
  <c r="J1135" i="3"/>
  <c r="I1136" i="3"/>
  <c r="J1136" i="3"/>
  <c r="I1137" i="3"/>
  <c r="J1137" i="3"/>
  <c r="I1138" i="3"/>
  <c r="J1138" i="3"/>
  <c r="I1139" i="3"/>
  <c r="J1139" i="3"/>
  <c r="I1140" i="3"/>
  <c r="J1140" i="3"/>
  <c r="I1141" i="3"/>
  <c r="J1141" i="3"/>
  <c r="I1142" i="3"/>
  <c r="J1142" i="3"/>
  <c r="I1143" i="3"/>
  <c r="J1143" i="3"/>
  <c r="I1144" i="3"/>
  <c r="J1144" i="3"/>
  <c r="I1145" i="3"/>
  <c r="J1145" i="3"/>
  <c r="I1146" i="3"/>
  <c r="J1146" i="3"/>
  <c r="I1147" i="3"/>
  <c r="J1147" i="3"/>
  <c r="I1148" i="3"/>
  <c r="J1148" i="3"/>
  <c r="I1149" i="3"/>
  <c r="J1149" i="3"/>
  <c r="I1150" i="3"/>
  <c r="J1150" i="3"/>
  <c r="I1151" i="3"/>
  <c r="J1151" i="3"/>
  <c r="I1152" i="3"/>
  <c r="J1152" i="3"/>
  <c r="I1153" i="3"/>
  <c r="J1153" i="3"/>
  <c r="I1154" i="3"/>
  <c r="J1154" i="3"/>
  <c r="I1155" i="3"/>
  <c r="J1155" i="3"/>
  <c r="I1156" i="3"/>
  <c r="J1156" i="3"/>
  <c r="I1157" i="3"/>
  <c r="J1157" i="3"/>
  <c r="I1158" i="3"/>
  <c r="J1158" i="3"/>
  <c r="I1159" i="3"/>
  <c r="J1159" i="3"/>
  <c r="I1160" i="3"/>
  <c r="J1160" i="3"/>
  <c r="I1161" i="3"/>
  <c r="J1161" i="3"/>
  <c r="I1162" i="3"/>
  <c r="J1162" i="3"/>
  <c r="I1163" i="3"/>
  <c r="J1163" i="3"/>
  <c r="I1164" i="3"/>
  <c r="J1164" i="3"/>
  <c r="I1165" i="3"/>
  <c r="J1165" i="3"/>
  <c r="I1166" i="3"/>
  <c r="J1166" i="3"/>
  <c r="I1167" i="3"/>
  <c r="J1167" i="3"/>
  <c r="I1168" i="3"/>
  <c r="J1168" i="3"/>
  <c r="I1169" i="3"/>
  <c r="J1169" i="3"/>
  <c r="I1170" i="3"/>
  <c r="J1170" i="3"/>
  <c r="I1171" i="3"/>
  <c r="J1171" i="3"/>
  <c r="I1172" i="3"/>
  <c r="J1172" i="3"/>
  <c r="I1173" i="3"/>
  <c r="J1173" i="3"/>
  <c r="I1174" i="3"/>
  <c r="J1174" i="3"/>
  <c r="I1175" i="3"/>
  <c r="J1175" i="3"/>
  <c r="I1176" i="3"/>
  <c r="J1176" i="3"/>
  <c r="I1177" i="3"/>
  <c r="J1177" i="3"/>
  <c r="I1178" i="3"/>
  <c r="J1178" i="3"/>
  <c r="I1179" i="3"/>
  <c r="J1179" i="3"/>
  <c r="I1180" i="3"/>
  <c r="J1180" i="3"/>
  <c r="I1181" i="3"/>
  <c r="J1181" i="3"/>
  <c r="I1182" i="3"/>
  <c r="J1182" i="3"/>
  <c r="I1183" i="3"/>
  <c r="J1183" i="3"/>
  <c r="I1184" i="3"/>
  <c r="J1184" i="3"/>
  <c r="I1185" i="3"/>
  <c r="J1185" i="3"/>
  <c r="I1186" i="3"/>
  <c r="J1186" i="3"/>
  <c r="I1187" i="3"/>
  <c r="J1187" i="3"/>
  <c r="I1188" i="3"/>
  <c r="J1188" i="3"/>
  <c r="I1189" i="3"/>
  <c r="J1189" i="3"/>
  <c r="I1190" i="3"/>
  <c r="J1190" i="3"/>
  <c r="I1191" i="3"/>
  <c r="J1191" i="3"/>
  <c r="I1192" i="3"/>
  <c r="J1192" i="3"/>
  <c r="I1193" i="3"/>
  <c r="J1193" i="3"/>
  <c r="I1194" i="3"/>
  <c r="J1194" i="3"/>
  <c r="I1195" i="3"/>
  <c r="J1195" i="3"/>
  <c r="I1196" i="3"/>
  <c r="J1196" i="3"/>
  <c r="I1197" i="3"/>
  <c r="J1197" i="3"/>
  <c r="I1198" i="3"/>
  <c r="J1198" i="3"/>
  <c r="I1199" i="3"/>
  <c r="J1199" i="3"/>
  <c r="I1200" i="3"/>
  <c r="J1200" i="3"/>
  <c r="I1201" i="3"/>
  <c r="J1201" i="3"/>
  <c r="I1202" i="3"/>
  <c r="J1202" i="3"/>
  <c r="I1203" i="3"/>
  <c r="J1203" i="3"/>
  <c r="I1204" i="3"/>
  <c r="J1204" i="3"/>
  <c r="I1205" i="3"/>
  <c r="J1205" i="3"/>
  <c r="I1206" i="3"/>
  <c r="J1206" i="3"/>
  <c r="I1207" i="3"/>
  <c r="J1207" i="3"/>
  <c r="I1208" i="3"/>
  <c r="J1208" i="3"/>
  <c r="I1209" i="3"/>
  <c r="J1209" i="3"/>
  <c r="I1210" i="3"/>
  <c r="J1210" i="3"/>
  <c r="I1211" i="3"/>
  <c r="J1211" i="3"/>
  <c r="I1212" i="3"/>
  <c r="J1212" i="3"/>
  <c r="I1213" i="3"/>
  <c r="J1213" i="3"/>
  <c r="I1214" i="3"/>
  <c r="J1214" i="3"/>
  <c r="I1215" i="3"/>
  <c r="J1215" i="3"/>
  <c r="I1216" i="3"/>
  <c r="J1216" i="3"/>
  <c r="I1217" i="3"/>
  <c r="J1217" i="3"/>
  <c r="I1218" i="3"/>
  <c r="J1218" i="3"/>
  <c r="I1219" i="3"/>
  <c r="J1219" i="3"/>
  <c r="I1220" i="3"/>
  <c r="J1220" i="3"/>
  <c r="I1221" i="3"/>
  <c r="J1221" i="3"/>
  <c r="I1222" i="3"/>
  <c r="J1222" i="3"/>
  <c r="I1223" i="3"/>
  <c r="J1223" i="3"/>
  <c r="I1224" i="3"/>
  <c r="J1224" i="3"/>
  <c r="I1225" i="3"/>
  <c r="J1225" i="3"/>
  <c r="I1226" i="3"/>
  <c r="J1226" i="3"/>
  <c r="I1227" i="3"/>
  <c r="J1227" i="3"/>
  <c r="I1228" i="3"/>
  <c r="J1228" i="3"/>
  <c r="I1229" i="3"/>
  <c r="J1229" i="3"/>
  <c r="I1230" i="3"/>
  <c r="J1230" i="3"/>
  <c r="I1231" i="3"/>
  <c r="J1231" i="3"/>
  <c r="I1232" i="3"/>
  <c r="J1232" i="3"/>
  <c r="I1233" i="3"/>
  <c r="J1233" i="3"/>
  <c r="I1234" i="3"/>
  <c r="J1234" i="3"/>
  <c r="I1235" i="3"/>
  <c r="J1235" i="3"/>
  <c r="I1236" i="3"/>
  <c r="J1236" i="3"/>
  <c r="I1237" i="3"/>
  <c r="J1237" i="3"/>
  <c r="I1238" i="3"/>
  <c r="J1238" i="3"/>
  <c r="I1239" i="3"/>
  <c r="J1239" i="3"/>
  <c r="I1240" i="3"/>
  <c r="J1240" i="3"/>
  <c r="I1241" i="3"/>
  <c r="J1241" i="3"/>
  <c r="I1242" i="3"/>
  <c r="J1242" i="3"/>
  <c r="I1243" i="3"/>
  <c r="J1243" i="3"/>
  <c r="I1244" i="3"/>
  <c r="J1244" i="3"/>
  <c r="I1245" i="3"/>
  <c r="J1245" i="3"/>
  <c r="I1246" i="3"/>
  <c r="J1246" i="3"/>
  <c r="I1247" i="3"/>
  <c r="J1247" i="3"/>
  <c r="I1248" i="3"/>
  <c r="J1248" i="3"/>
  <c r="I1249" i="3"/>
  <c r="J1249" i="3"/>
  <c r="I1250" i="3"/>
  <c r="J1250" i="3"/>
  <c r="I1251" i="3"/>
  <c r="J1251" i="3"/>
  <c r="I1252" i="3"/>
  <c r="J1252" i="3"/>
  <c r="I1253" i="3"/>
  <c r="J1253" i="3"/>
  <c r="I1254" i="3"/>
  <c r="J1254" i="3"/>
  <c r="I1255" i="3"/>
  <c r="J1255" i="3"/>
  <c r="I1256" i="3"/>
  <c r="J1256" i="3"/>
  <c r="I1257" i="3"/>
  <c r="J1257" i="3"/>
  <c r="I1258" i="3"/>
  <c r="J1258" i="3"/>
  <c r="I1259" i="3"/>
  <c r="J1259" i="3"/>
  <c r="I1260" i="3"/>
  <c r="J1260" i="3"/>
  <c r="I1261" i="3"/>
  <c r="J1261" i="3"/>
  <c r="I1262" i="3"/>
  <c r="J1262" i="3"/>
  <c r="I1263" i="3"/>
  <c r="J1263" i="3"/>
  <c r="I1264" i="3"/>
  <c r="J1264" i="3"/>
  <c r="I1265" i="3"/>
  <c r="J1265" i="3"/>
  <c r="I1266" i="3"/>
  <c r="J1266" i="3"/>
  <c r="I1267" i="3"/>
  <c r="J1267" i="3"/>
  <c r="I1268" i="3"/>
  <c r="J1268" i="3"/>
  <c r="I1269" i="3"/>
  <c r="J1269" i="3"/>
  <c r="I1270" i="3"/>
  <c r="J1270" i="3"/>
  <c r="I1271" i="3"/>
  <c r="J1271" i="3"/>
  <c r="I1272" i="3"/>
  <c r="J1272" i="3"/>
  <c r="I1273" i="3"/>
  <c r="J1273" i="3"/>
  <c r="I1274" i="3"/>
  <c r="J1274" i="3"/>
  <c r="I1275" i="3"/>
  <c r="J1275" i="3"/>
  <c r="I1276" i="3"/>
  <c r="J1276" i="3"/>
  <c r="I1277" i="3"/>
  <c r="J1277" i="3"/>
  <c r="I1278" i="3"/>
  <c r="J1278" i="3"/>
  <c r="I1279" i="3"/>
  <c r="J1279" i="3"/>
  <c r="I1280" i="3"/>
  <c r="J1280" i="3"/>
  <c r="I1281" i="3"/>
  <c r="J1281" i="3"/>
  <c r="I1282" i="3"/>
  <c r="J1282" i="3"/>
  <c r="I1283" i="3"/>
  <c r="J1283" i="3"/>
  <c r="I1284" i="3"/>
  <c r="J1284" i="3"/>
  <c r="I1285" i="3"/>
  <c r="J1285" i="3"/>
  <c r="I1286" i="3"/>
  <c r="J1286" i="3"/>
  <c r="I1287" i="3"/>
  <c r="J1287" i="3"/>
  <c r="I1288" i="3"/>
  <c r="J1288" i="3"/>
  <c r="I1289" i="3"/>
  <c r="J1289" i="3"/>
  <c r="I1290" i="3"/>
  <c r="J1290" i="3"/>
  <c r="I1291" i="3"/>
  <c r="J1291" i="3"/>
  <c r="I1292" i="3"/>
  <c r="J1292" i="3"/>
  <c r="I1293" i="3"/>
  <c r="J1293" i="3"/>
  <c r="I1294" i="3"/>
  <c r="J1294" i="3"/>
  <c r="I1295" i="3"/>
  <c r="J1295" i="3"/>
  <c r="I1296" i="3"/>
  <c r="J1296" i="3"/>
  <c r="I1297" i="3"/>
  <c r="J1297" i="3"/>
  <c r="I1298" i="3"/>
  <c r="J1298" i="3"/>
  <c r="I1299" i="3"/>
  <c r="J1299" i="3"/>
  <c r="I1300" i="3"/>
  <c r="J1300" i="3"/>
  <c r="I1301" i="3"/>
  <c r="J1301" i="3"/>
  <c r="I1302" i="3"/>
  <c r="J1302" i="3"/>
  <c r="I1303" i="3"/>
  <c r="J1303" i="3"/>
  <c r="I1304" i="3"/>
  <c r="J1304" i="3"/>
  <c r="I1305" i="3"/>
  <c r="J1305" i="3"/>
  <c r="I1306" i="3"/>
  <c r="J1306" i="3"/>
  <c r="I1307" i="3"/>
  <c r="J1307" i="3"/>
  <c r="I1308" i="3"/>
  <c r="J1308" i="3"/>
  <c r="I1309" i="3"/>
  <c r="J1309" i="3"/>
  <c r="I1310" i="3"/>
  <c r="J1310" i="3"/>
  <c r="I1311" i="3"/>
  <c r="J1311" i="3"/>
  <c r="I1312" i="3"/>
  <c r="J1312" i="3"/>
  <c r="I1313" i="3"/>
  <c r="J1313" i="3"/>
  <c r="I1314" i="3"/>
  <c r="J1314" i="3"/>
  <c r="I1315" i="3"/>
  <c r="J1315" i="3"/>
  <c r="I1316" i="3"/>
  <c r="J1316" i="3"/>
  <c r="I1317" i="3"/>
  <c r="J1317" i="3"/>
  <c r="I1318" i="3"/>
  <c r="J1318" i="3"/>
  <c r="I1319" i="3"/>
  <c r="J1319" i="3"/>
  <c r="I1320" i="3"/>
  <c r="J1320" i="3"/>
  <c r="I1321" i="3"/>
  <c r="J1321" i="3"/>
  <c r="I1322" i="3"/>
  <c r="J1322" i="3"/>
  <c r="I1323" i="3"/>
  <c r="J1323" i="3"/>
  <c r="I1324" i="3"/>
  <c r="J1324" i="3"/>
  <c r="I1325" i="3"/>
  <c r="J1325" i="3"/>
  <c r="I1326" i="3"/>
  <c r="J1326" i="3"/>
  <c r="I1327" i="3"/>
  <c r="J1327" i="3"/>
  <c r="I1328" i="3"/>
  <c r="J1328" i="3"/>
  <c r="I1329" i="3"/>
  <c r="J1329" i="3"/>
  <c r="I1330" i="3"/>
  <c r="J1330" i="3"/>
  <c r="I1331" i="3"/>
  <c r="J1331" i="3"/>
  <c r="I1332" i="3"/>
  <c r="J1332" i="3"/>
  <c r="I1333" i="3"/>
  <c r="J1333" i="3"/>
  <c r="I1334" i="3"/>
  <c r="J1334" i="3"/>
  <c r="I1335" i="3"/>
  <c r="J1335" i="3"/>
  <c r="I1336" i="3"/>
  <c r="J1336" i="3"/>
  <c r="I1337" i="3"/>
  <c r="J1337" i="3"/>
  <c r="I1338" i="3"/>
  <c r="J1338" i="3"/>
  <c r="I1339" i="3"/>
  <c r="J1339" i="3"/>
  <c r="I1340" i="3"/>
  <c r="J1340" i="3"/>
  <c r="I1341" i="3"/>
  <c r="J1341" i="3"/>
  <c r="I1342" i="3"/>
  <c r="J1342" i="3"/>
  <c r="I1343" i="3"/>
  <c r="J1343" i="3"/>
  <c r="I1344" i="3"/>
  <c r="J1344" i="3"/>
  <c r="I1345" i="3"/>
  <c r="J1345" i="3"/>
  <c r="I1346" i="3"/>
  <c r="J1346" i="3"/>
  <c r="I1347" i="3"/>
  <c r="J1347" i="3"/>
  <c r="I1348" i="3"/>
  <c r="J1348" i="3"/>
  <c r="I1349" i="3"/>
  <c r="J1349" i="3"/>
  <c r="I1350" i="3"/>
  <c r="J1350" i="3"/>
  <c r="I1351" i="3"/>
  <c r="J1351" i="3"/>
  <c r="I1352" i="3"/>
  <c r="J1352" i="3"/>
  <c r="I1353" i="3"/>
  <c r="J1353" i="3"/>
  <c r="I1354" i="3"/>
  <c r="J1354" i="3"/>
  <c r="I1355" i="3"/>
  <c r="J1355" i="3"/>
  <c r="I1356" i="3"/>
  <c r="J1356" i="3"/>
  <c r="I1357" i="3"/>
  <c r="J1357" i="3"/>
  <c r="I1358" i="3"/>
  <c r="J1358" i="3"/>
  <c r="I1359" i="3"/>
  <c r="J1359" i="3"/>
  <c r="I1360" i="3"/>
  <c r="J1360" i="3"/>
  <c r="I1361" i="3"/>
  <c r="J1361" i="3"/>
  <c r="I1362" i="3"/>
  <c r="J1362" i="3"/>
  <c r="I1363" i="3"/>
  <c r="J1363" i="3"/>
  <c r="I1364" i="3"/>
  <c r="J1364" i="3"/>
  <c r="I1365" i="3"/>
  <c r="J1365" i="3"/>
  <c r="I1366" i="3"/>
  <c r="J1366" i="3"/>
  <c r="I1367" i="3"/>
  <c r="J1367" i="3"/>
  <c r="I1368" i="3"/>
  <c r="J1368" i="3"/>
  <c r="I1369" i="3"/>
  <c r="J1369" i="3"/>
  <c r="I1370" i="3"/>
  <c r="J1370" i="3"/>
  <c r="I1371" i="3"/>
  <c r="J1371" i="3"/>
  <c r="I1372" i="3"/>
  <c r="J1372" i="3"/>
  <c r="I1373" i="3"/>
  <c r="J1373" i="3"/>
  <c r="I1374" i="3"/>
  <c r="J1374" i="3"/>
  <c r="I1375" i="3"/>
  <c r="J1375" i="3"/>
  <c r="I1376" i="3"/>
  <c r="J1376" i="3"/>
  <c r="I1377" i="3"/>
  <c r="J1377" i="3"/>
  <c r="I1378" i="3"/>
  <c r="J1378" i="3"/>
  <c r="I1379" i="3"/>
  <c r="J1379" i="3"/>
  <c r="I1380" i="3"/>
  <c r="J1380" i="3"/>
  <c r="I1381" i="3"/>
  <c r="J1381" i="3"/>
  <c r="I1382" i="3"/>
  <c r="J1382" i="3"/>
  <c r="I1383" i="3"/>
  <c r="J1383" i="3"/>
  <c r="I1384" i="3"/>
  <c r="J1384" i="3"/>
  <c r="I1385" i="3"/>
  <c r="J1385" i="3"/>
  <c r="I1386" i="3"/>
  <c r="J1386" i="3"/>
  <c r="I1387" i="3"/>
  <c r="J1387" i="3"/>
  <c r="I1388" i="3"/>
  <c r="J1388" i="3"/>
  <c r="I1389" i="3"/>
  <c r="J1389" i="3"/>
  <c r="I1390" i="3"/>
  <c r="J1390" i="3"/>
  <c r="I1391" i="3"/>
  <c r="J1391" i="3"/>
  <c r="I1392" i="3"/>
  <c r="J1392" i="3"/>
  <c r="I1393" i="3"/>
  <c r="J1393" i="3"/>
  <c r="I1394" i="3"/>
  <c r="J1394" i="3"/>
  <c r="I1395" i="3"/>
  <c r="J1395" i="3"/>
  <c r="I1396" i="3"/>
  <c r="J1396" i="3"/>
  <c r="I1397" i="3"/>
  <c r="J1397" i="3"/>
  <c r="I1398" i="3"/>
  <c r="J1398" i="3"/>
  <c r="I1399" i="3"/>
  <c r="J1399" i="3"/>
  <c r="I1400" i="3"/>
  <c r="J1400" i="3"/>
  <c r="I1401" i="3"/>
  <c r="J1401" i="3"/>
  <c r="I1402" i="3"/>
  <c r="J1402" i="3"/>
  <c r="I1403" i="3"/>
  <c r="J1403" i="3"/>
  <c r="I1404" i="3"/>
  <c r="J1404" i="3"/>
  <c r="I1405" i="3"/>
  <c r="J1405" i="3"/>
  <c r="I1406" i="3"/>
  <c r="J1406" i="3"/>
  <c r="I1407" i="3"/>
  <c r="J1407" i="3"/>
  <c r="I1408" i="3"/>
  <c r="J1408" i="3"/>
  <c r="I1409" i="3"/>
  <c r="J1409" i="3"/>
  <c r="I1410" i="3"/>
  <c r="J1410" i="3"/>
  <c r="I1411" i="3"/>
  <c r="J1411" i="3"/>
  <c r="I1412" i="3"/>
  <c r="J1412" i="3"/>
  <c r="I1413" i="3"/>
  <c r="J1413" i="3"/>
  <c r="I1414" i="3"/>
  <c r="J1414" i="3"/>
  <c r="I1415" i="3"/>
  <c r="J1415" i="3"/>
  <c r="I1416" i="3"/>
  <c r="J1416" i="3"/>
  <c r="I1417" i="3"/>
  <c r="J1417" i="3"/>
  <c r="I1418" i="3"/>
  <c r="J1418" i="3"/>
  <c r="I1419" i="3"/>
  <c r="J1419" i="3"/>
  <c r="I1420" i="3"/>
  <c r="J1420" i="3"/>
  <c r="I1421" i="3"/>
  <c r="J1421" i="3"/>
  <c r="I1422" i="3"/>
  <c r="J1422" i="3"/>
  <c r="I1423" i="3"/>
  <c r="J1423" i="3"/>
  <c r="I1424" i="3"/>
  <c r="J1424" i="3"/>
  <c r="I1425" i="3"/>
  <c r="J1425" i="3"/>
  <c r="I1426" i="3"/>
  <c r="J1426" i="3"/>
  <c r="I1427" i="3"/>
  <c r="J1427" i="3"/>
  <c r="I1428" i="3"/>
  <c r="J1428" i="3"/>
  <c r="I1429" i="3"/>
  <c r="J1429" i="3"/>
  <c r="I1430" i="3"/>
  <c r="J1430" i="3"/>
  <c r="I1431" i="3"/>
  <c r="J1431" i="3"/>
  <c r="I1432" i="3"/>
  <c r="J1432" i="3"/>
  <c r="I1433" i="3"/>
  <c r="J1433" i="3"/>
  <c r="I1434" i="3"/>
  <c r="J1434" i="3"/>
  <c r="I1435" i="3"/>
  <c r="J1435" i="3"/>
  <c r="I1436" i="3"/>
  <c r="J1436" i="3"/>
  <c r="I1437" i="3"/>
  <c r="J1437" i="3"/>
  <c r="I1438" i="3"/>
  <c r="J1438" i="3"/>
  <c r="I1439" i="3"/>
  <c r="J1439" i="3"/>
  <c r="I1440" i="3"/>
  <c r="J1440" i="3"/>
  <c r="I1441" i="3"/>
  <c r="J1441" i="3"/>
  <c r="I1442" i="3"/>
  <c r="J1442" i="3"/>
  <c r="I1443" i="3"/>
  <c r="J1443" i="3"/>
  <c r="I1444" i="3"/>
  <c r="J1444" i="3"/>
  <c r="I1445" i="3"/>
  <c r="J1445" i="3"/>
  <c r="I1446" i="3"/>
  <c r="J1446" i="3"/>
  <c r="I1447" i="3"/>
  <c r="J1447" i="3"/>
  <c r="I1448" i="3"/>
  <c r="J1448" i="3"/>
  <c r="I1449" i="3"/>
  <c r="J1449" i="3"/>
  <c r="I1450" i="3"/>
  <c r="J1450" i="3"/>
  <c r="I1451" i="3"/>
  <c r="J1451" i="3"/>
  <c r="I1452" i="3"/>
  <c r="J1452" i="3"/>
  <c r="I1453" i="3"/>
  <c r="J1453" i="3"/>
  <c r="I1454" i="3"/>
  <c r="J1454" i="3"/>
  <c r="I1455" i="3"/>
  <c r="J1455" i="3"/>
  <c r="I1456" i="3"/>
  <c r="J1456" i="3"/>
  <c r="I1457" i="3"/>
  <c r="J1457" i="3"/>
  <c r="I1458" i="3"/>
  <c r="J1458" i="3"/>
  <c r="I1459" i="3"/>
  <c r="J1459" i="3"/>
  <c r="I1460" i="3"/>
  <c r="J1460" i="3"/>
  <c r="I1461" i="3"/>
  <c r="J1461" i="3"/>
  <c r="I1462" i="3"/>
  <c r="J1462" i="3"/>
  <c r="I1463" i="3"/>
  <c r="J1463" i="3"/>
  <c r="I1464" i="3"/>
  <c r="J1464" i="3"/>
  <c r="I1465" i="3"/>
  <c r="J1465" i="3"/>
  <c r="I1466" i="3"/>
  <c r="J1466" i="3"/>
  <c r="I1467" i="3"/>
  <c r="J1467" i="3"/>
  <c r="I1468" i="3"/>
  <c r="J1468" i="3"/>
  <c r="I1469" i="3"/>
  <c r="J1469" i="3"/>
  <c r="I1470" i="3"/>
  <c r="J1470" i="3"/>
  <c r="I1471" i="3"/>
  <c r="J1471" i="3"/>
  <c r="I1472" i="3"/>
  <c r="J1472" i="3"/>
  <c r="I1473" i="3"/>
  <c r="J1473" i="3"/>
  <c r="I1474" i="3"/>
  <c r="J1474" i="3"/>
  <c r="I1475" i="3"/>
  <c r="J1475" i="3"/>
  <c r="I1476" i="3"/>
  <c r="J1476" i="3"/>
  <c r="I1477" i="3"/>
  <c r="J1477" i="3"/>
  <c r="I1478" i="3"/>
  <c r="J1478" i="3"/>
  <c r="I1479" i="3"/>
  <c r="J1479" i="3"/>
  <c r="I1480" i="3"/>
  <c r="J1480" i="3"/>
  <c r="I1481" i="3"/>
  <c r="J1481" i="3"/>
  <c r="I1482" i="3"/>
  <c r="J1482" i="3"/>
  <c r="I1483" i="3"/>
  <c r="J1483" i="3"/>
  <c r="I1484" i="3"/>
  <c r="J1484" i="3"/>
  <c r="I1485" i="3"/>
  <c r="J1485" i="3"/>
  <c r="I1486" i="3"/>
  <c r="J1486" i="3"/>
  <c r="I1487" i="3"/>
  <c r="J1487" i="3"/>
  <c r="I1488" i="3"/>
  <c r="J1488" i="3"/>
  <c r="I1489" i="3"/>
  <c r="J1489" i="3"/>
  <c r="I1490" i="3"/>
  <c r="J1490" i="3"/>
  <c r="I1491" i="3"/>
  <c r="J1491" i="3"/>
  <c r="I1492" i="3"/>
  <c r="J1492" i="3"/>
  <c r="I1493" i="3"/>
  <c r="J1493" i="3"/>
  <c r="I1494" i="3"/>
  <c r="J1494" i="3"/>
  <c r="I1495" i="3"/>
  <c r="J1495" i="3"/>
  <c r="I1496" i="3"/>
  <c r="J1496" i="3"/>
  <c r="I1497" i="3"/>
  <c r="J1497" i="3"/>
  <c r="I1498" i="3"/>
  <c r="J1498" i="3"/>
  <c r="I1499" i="3"/>
  <c r="J1499" i="3"/>
  <c r="I1500" i="3"/>
  <c r="J1500" i="3"/>
  <c r="I1501" i="3"/>
  <c r="J1501" i="3"/>
  <c r="I1502" i="3"/>
  <c r="J1502" i="3"/>
  <c r="I1503" i="3"/>
  <c r="J1503" i="3"/>
  <c r="I1504" i="3"/>
  <c r="J1504" i="3"/>
  <c r="I1505" i="3"/>
  <c r="J1505" i="3"/>
  <c r="I1506" i="3"/>
  <c r="J1506" i="3"/>
  <c r="I1507" i="3"/>
  <c r="J1507" i="3"/>
  <c r="I1508" i="3"/>
  <c r="J1508" i="3"/>
  <c r="I1509" i="3"/>
  <c r="J1509" i="3"/>
  <c r="I1510" i="3"/>
  <c r="J1510" i="3"/>
  <c r="I1511" i="3"/>
  <c r="J1511" i="3"/>
  <c r="I1512" i="3"/>
  <c r="J1512" i="3"/>
  <c r="I1513" i="3"/>
  <c r="J1513" i="3"/>
  <c r="I1514" i="3"/>
  <c r="J1514" i="3"/>
  <c r="I1515" i="3"/>
  <c r="J1515" i="3"/>
  <c r="I1516" i="3"/>
  <c r="J1516" i="3"/>
  <c r="I1517" i="3"/>
  <c r="J1517" i="3"/>
  <c r="I1518" i="3"/>
  <c r="J1518" i="3"/>
  <c r="I1519" i="3"/>
  <c r="J1519" i="3"/>
  <c r="I1520" i="3"/>
  <c r="J1520" i="3"/>
  <c r="I1521" i="3"/>
  <c r="J1521" i="3"/>
  <c r="I1522" i="3"/>
  <c r="J1522" i="3"/>
  <c r="I1523" i="3"/>
  <c r="J1523" i="3"/>
  <c r="I1524" i="3"/>
  <c r="J1524" i="3"/>
  <c r="I1525" i="3"/>
  <c r="J1525" i="3"/>
  <c r="I1526" i="3"/>
  <c r="J1526" i="3"/>
  <c r="I1527" i="3"/>
  <c r="J1527" i="3"/>
  <c r="I1528" i="3"/>
  <c r="J1528" i="3"/>
  <c r="I1529" i="3"/>
  <c r="J1529" i="3"/>
  <c r="I1530" i="3"/>
  <c r="J1530" i="3"/>
  <c r="I1531" i="3"/>
  <c r="J1531" i="3"/>
  <c r="I1532" i="3"/>
  <c r="J1532" i="3"/>
  <c r="I1533" i="3"/>
  <c r="J1533" i="3"/>
  <c r="I1534" i="3"/>
  <c r="J1534" i="3"/>
  <c r="I1535" i="3"/>
  <c r="J1535" i="3"/>
  <c r="I1536" i="3"/>
  <c r="J1536" i="3"/>
  <c r="I1537" i="3"/>
  <c r="J1537" i="3"/>
  <c r="I1538" i="3"/>
  <c r="J1538" i="3"/>
  <c r="I1539" i="3"/>
  <c r="J1539" i="3"/>
  <c r="I1540" i="3"/>
  <c r="J1540" i="3"/>
  <c r="I1541" i="3"/>
  <c r="J1541" i="3"/>
  <c r="I1542" i="3"/>
  <c r="J1542" i="3"/>
  <c r="I1543" i="3"/>
  <c r="J1543" i="3"/>
  <c r="I1544" i="3"/>
  <c r="J1544" i="3"/>
  <c r="I1545" i="3"/>
  <c r="J1545" i="3"/>
  <c r="I1546" i="3"/>
  <c r="J1546" i="3"/>
  <c r="I1547" i="3"/>
  <c r="J1547" i="3"/>
  <c r="I1548" i="3"/>
  <c r="J1548" i="3"/>
  <c r="I1549" i="3"/>
  <c r="J1549" i="3"/>
  <c r="I1550" i="3"/>
  <c r="J1550" i="3"/>
  <c r="I1551" i="3"/>
  <c r="J1551" i="3"/>
  <c r="I1552" i="3"/>
  <c r="J1552" i="3"/>
  <c r="I1553" i="3"/>
  <c r="J1553" i="3"/>
  <c r="I1554" i="3"/>
  <c r="J1554" i="3"/>
  <c r="I1555" i="3"/>
  <c r="J1555" i="3"/>
  <c r="I1556" i="3"/>
  <c r="J1556" i="3"/>
  <c r="I1557" i="3"/>
  <c r="J1557" i="3"/>
  <c r="I1558" i="3"/>
  <c r="J1558" i="3"/>
  <c r="I1559" i="3"/>
  <c r="J1559" i="3"/>
  <c r="I1560" i="3"/>
  <c r="J1560" i="3"/>
  <c r="I1561" i="3"/>
  <c r="J1561" i="3"/>
  <c r="I1562" i="3"/>
  <c r="J1562" i="3"/>
  <c r="I1563" i="3"/>
  <c r="J1563" i="3"/>
  <c r="I1564" i="3"/>
  <c r="J1564" i="3"/>
  <c r="I1565" i="3"/>
  <c r="J1565" i="3"/>
  <c r="I1566" i="3"/>
  <c r="J1566" i="3"/>
  <c r="I1567" i="3"/>
  <c r="J1567" i="3"/>
  <c r="I1568" i="3"/>
  <c r="J1568" i="3"/>
  <c r="I1569" i="3"/>
  <c r="J1569" i="3"/>
  <c r="I1570" i="3"/>
  <c r="J1570" i="3"/>
  <c r="I1571" i="3"/>
  <c r="J1571" i="3"/>
  <c r="I1572" i="3"/>
  <c r="J1572" i="3"/>
  <c r="I1573" i="3"/>
  <c r="J1573" i="3"/>
  <c r="I1574" i="3"/>
  <c r="J1574" i="3"/>
  <c r="I1575" i="3"/>
  <c r="J1575" i="3"/>
  <c r="I1576" i="3"/>
  <c r="J1576" i="3"/>
  <c r="I1577" i="3"/>
  <c r="J1577" i="3"/>
  <c r="I1578" i="3"/>
  <c r="J1578" i="3"/>
  <c r="I1579" i="3"/>
  <c r="J1579" i="3"/>
  <c r="I1580" i="3"/>
  <c r="J1580" i="3"/>
  <c r="I1581" i="3"/>
  <c r="J1581" i="3"/>
  <c r="I1582" i="3"/>
  <c r="J1582" i="3"/>
  <c r="I1583" i="3"/>
  <c r="J1583" i="3"/>
  <c r="I1584" i="3"/>
  <c r="J1584" i="3"/>
  <c r="I1585" i="3"/>
  <c r="J1585" i="3"/>
  <c r="I1586" i="3"/>
  <c r="J1586" i="3"/>
  <c r="I1587" i="3"/>
  <c r="J1587" i="3"/>
  <c r="I1588" i="3"/>
  <c r="J1588" i="3"/>
  <c r="I1589" i="3"/>
  <c r="J1589" i="3"/>
  <c r="I1590" i="3"/>
  <c r="J1590" i="3"/>
  <c r="I1591" i="3"/>
  <c r="J1591" i="3"/>
  <c r="I1592" i="3"/>
  <c r="J1592" i="3"/>
  <c r="I1593" i="3"/>
  <c r="J1593" i="3"/>
  <c r="I1594" i="3"/>
  <c r="J1594" i="3"/>
  <c r="I1595" i="3"/>
  <c r="J1595" i="3"/>
  <c r="I1596" i="3"/>
  <c r="J1596" i="3"/>
  <c r="I1597" i="3"/>
  <c r="J1597" i="3"/>
  <c r="I1598" i="3"/>
  <c r="J1598" i="3"/>
  <c r="I1599" i="3"/>
  <c r="J1599" i="3"/>
  <c r="I1600" i="3"/>
  <c r="J1600" i="3"/>
  <c r="I1601" i="3"/>
  <c r="J1601" i="3"/>
  <c r="I1602" i="3"/>
  <c r="J1602" i="3"/>
  <c r="I1603" i="3"/>
  <c r="J1603" i="3"/>
  <c r="I1604" i="3"/>
  <c r="J1604" i="3"/>
  <c r="I1605" i="3"/>
  <c r="J1605" i="3"/>
  <c r="I1606" i="3"/>
  <c r="J1606" i="3"/>
  <c r="I1607" i="3"/>
  <c r="J1607" i="3"/>
  <c r="I1608" i="3"/>
  <c r="J1608" i="3"/>
  <c r="I1609" i="3"/>
  <c r="J1609" i="3"/>
  <c r="I1610" i="3"/>
  <c r="J1610" i="3"/>
  <c r="I1611" i="3"/>
  <c r="J1611" i="3"/>
  <c r="I1612" i="3"/>
  <c r="J1612" i="3"/>
  <c r="I1613" i="3"/>
  <c r="J1613" i="3"/>
  <c r="I1614" i="3"/>
  <c r="J1614" i="3"/>
  <c r="I1615" i="3"/>
  <c r="J1615" i="3"/>
  <c r="I1616" i="3"/>
  <c r="J1616" i="3"/>
  <c r="I1617" i="3"/>
  <c r="J1617" i="3"/>
  <c r="I1618" i="3"/>
  <c r="J1618" i="3"/>
  <c r="I1619" i="3"/>
  <c r="J1619" i="3"/>
  <c r="I1620" i="3"/>
  <c r="J1620" i="3"/>
  <c r="I1621" i="3"/>
  <c r="J1621" i="3"/>
  <c r="I1622" i="3"/>
  <c r="J1622" i="3"/>
  <c r="I1623" i="3"/>
  <c r="J1623" i="3"/>
  <c r="I1624" i="3"/>
  <c r="J1624" i="3"/>
  <c r="I1625" i="3"/>
  <c r="J1625" i="3"/>
  <c r="I1626" i="3"/>
  <c r="J1626" i="3"/>
  <c r="I1627" i="3"/>
  <c r="J1627" i="3"/>
  <c r="I1628" i="3"/>
  <c r="J1628" i="3"/>
  <c r="I1629" i="3"/>
  <c r="J1629" i="3"/>
  <c r="I1630" i="3"/>
  <c r="J1630" i="3"/>
  <c r="I1631" i="3"/>
  <c r="J1631" i="3"/>
  <c r="I1632" i="3"/>
  <c r="J1632" i="3"/>
  <c r="I1633" i="3"/>
  <c r="J1633" i="3"/>
  <c r="I1634" i="3"/>
  <c r="J1634" i="3"/>
  <c r="I1635" i="3"/>
  <c r="J1635" i="3"/>
  <c r="I1636" i="3"/>
  <c r="J1636" i="3"/>
  <c r="I1637" i="3"/>
  <c r="J1637" i="3"/>
  <c r="I1638" i="3"/>
  <c r="J1638" i="3"/>
  <c r="I1639" i="3"/>
  <c r="J1639" i="3"/>
  <c r="I1640" i="3"/>
  <c r="J1640" i="3"/>
  <c r="I1641" i="3"/>
  <c r="J1641" i="3"/>
  <c r="I1642" i="3"/>
  <c r="J1642" i="3"/>
  <c r="I1643" i="3"/>
  <c r="J1643" i="3"/>
  <c r="I1644" i="3"/>
  <c r="J1644" i="3"/>
  <c r="I1645" i="3"/>
  <c r="J1645" i="3"/>
  <c r="I1646" i="3"/>
  <c r="J1646" i="3"/>
  <c r="I1647" i="3"/>
  <c r="J1647" i="3"/>
  <c r="I1648" i="3"/>
  <c r="J1648" i="3"/>
  <c r="I1649" i="3"/>
  <c r="J1649" i="3"/>
  <c r="I1650" i="3"/>
  <c r="J1650" i="3"/>
  <c r="I1651" i="3"/>
  <c r="J1651" i="3"/>
  <c r="I1652" i="3"/>
  <c r="J1652" i="3"/>
  <c r="I1653" i="3"/>
  <c r="J1653" i="3"/>
  <c r="I1654" i="3"/>
  <c r="J1654" i="3"/>
  <c r="I1655" i="3"/>
  <c r="J1655" i="3"/>
  <c r="I1656" i="3"/>
  <c r="J1656" i="3"/>
  <c r="I1657" i="3"/>
  <c r="J1657" i="3"/>
  <c r="I1658" i="3"/>
  <c r="J1658" i="3"/>
  <c r="I1659" i="3"/>
  <c r="J1659" i="3"/>
  <c r="I1660" i="3"/>
  <c r="J1660" i="3"/>
  <c r="I1661" i="3"/>
  <c r="J1661" i="3"/>
  <c r="I1662" i="3"/>
  <c r="J1662" i="3"/>
  <c r="I1663" i="3"/>
  <c r="J1663" i="3"/>
  <c r="I1664" i="3"/>
  <c r="J1664" i="3"/>
  <c r="I1665" i="3"/>
  <c r="J1665" i="3"/>
  <c r="I1666" i="3"/>
  <c r="J1666" i="3"/>
  <c r="I1667" i="3"/>
  <c r="J1667" i="3"/>
  <c r="I1668" i="3"/>
  <c r="J1668" i="3"/>
  <c r="I1669" i="3"/>
  <c r="J1669" i="3"/>
  <c r="I1670" i="3"/>
  <c r="J1670" i="3"/>
  <c r="I1671" i="3"/>
  <c r="J1671" i="3"/>
  <c r="I1672" i="3"/>
  <c r="J1672" i="3"/>
  <c r="I1673" i="3"/>
  <c r="J1673" i="3"/>
  <c r="I1674" i="3"/>
  <c r="J1674" i="3"/>
  <c r="I1675" i="3"/>
  <c r="J1675" i="3"/>
  <c r="I1676" i="3"/>
  <c r="J1676" i="3"/>
  <c r="I1677" i="3"/>
  <c r="J1677" i="3"/>
  <c r="I1678" i="3"/>
  <c r="J1678" i="3"/>
  <c r="I1679" i="3"/>
  <c r="J1679" i="3"/>
  <c r="I1680" i="3"/>
  <c r="J1680" i="3"/>
  <c r="I1681" i="3"/>
  <c r="J1681" i="3"/>
  <c r="I1682" i="3"/>
  <c r="J1682" i="3"/>
  <c r="I1683" i="3"/>
  <c r="J1683" i="3"/>
  <c r="I1684" i="3"/>
  <c r="J1684" i="3"/>
  <c r="I1685" i="3"/>
  <c r="J1685" i="3"/>
  <c r="I1686" i="3"/>
  <c r="J1686" i="3"/>
  <c r="I1687" i="3"/>
  <c r="J1687" i="3"/>
  <c r="I1688" i="3"/>
  <c r="J1688" i="3"/>
  <c r="I1689" i="3"/>
  <c r="J1689" i="3"/>
  <c r="I1690" i="3"/>
  <c r="J1690" i="3"/>
  <c r="I1691" i="3"/>
  <c r="J1691" i="3"/>
  <c r="I1692" i="3"/>
  <c r="J1692" i="3"/>
  <c r="I1693" i="3"/>
  <c r="J1693" i="3"/>
  <c r="I1694" i="3"/>
  <c r="J1694" i="3"/>
  <c r="I1695" i="3"/>
  <c r="J1695" i="3"/>
  <c r="I1696" i="3"/>
  <c r="J1696" i="3"/>
  <c r="I1697" i="3"/>
  <c r="J1697" i="3"/>
  <c r="I1698" i="3"/>
  <c r="J1698" i="3"/>
  <c r="I1699" i="3"/>
  <c r="J1699" i="3"/>
  <c r="I1700" i="3"/>
  <c r="J1700" i="3"/>
  <c r="I1701" i="3"/>
  <c r="J1701" i="3"/>
  <c r="I1702" i="3"/>
  <c r="J1702" i="3"/>
  <c r="I1703" i="3"/>
  <c r="J1703" i="3"/>
  <c r="I1704" i="3"/>
  <c r="J1704" i="3"/>
  <c r="I1705" i="3"/>
  <c r="J1705" i="3"/>
  <c r="I1706" i="3"/>
  <c r="J1706" i="3"/>
  <c r="I1707" i="3"/>
  <c r="J1707" i="3"/>
  <c r="I1708" i="3"/>
  <c r="J1708" i="3"/>
  <c r="I1709" i="3"/>
  <c r="J1709" i="3"/>
  <c r="I1710" i="3"/>
  <c r="J1710" i="3"/>
  <c r="I1711" i="3"/>
  <c r="J1711" i="3"/>
  <c r="I1712" i="3"/>
  <c r="J1712" i="3"/>
  <c r="I1713" i="3"/>
  <c r="J1713" i="3"/>
  <c r="I1714" i="3"/>
  <c r="J1714" i="3"/>
  <c r="I1715" i="3"/>
  <c r="J1715" i="3"/>
  <c r="I1716" i="3"/>
  <c r="J1716" i="3"/>
  <c r="I1717" i="3"/>
  <c r="J1717" i="3"/>
  <c r="I1718" i="3"/>
  <c r="J1718" i="3"/>
  <c r="I1719" i="3"/>
  <c r="J1719" i="3"/>
  <c r="I1720" i="3"/>
  <c r="J1720" i="3"/>
  <c r="I1721" i="3"/>
  <c r="J1721" i="3"/>
  <c r="I1722" i="3"/>
  <c r="J1722" i="3"/>
  <c r="I1723" i="3"/>
  <c r="J1723" i="3"/>
  <c r="I1724" i="3"/>
  <c r="J1724" i="3"/>
  <c r="I1725" i="3"/>
  <c r="J1725" i="3"/>
  <c r="I1726" i="3"/>
  <c r="J1726" i="3"/>
  <c r="I1727" i="3"/>
  <c r="J1727" i="3"/>
  <c r="I1728" i="3"/>
  <c r="J1728" i="3"/>
  <c r="I1729" i="3"/>
  <c r="J1729" i="3"/>
  <c r="I1730" i="3"/>
  <c r="J1730" i="3"/>
  <c r="I1731" i="3"/>
  <c r="J1731" i="3"/>
  <c r="I1732" i="3"/>
  <c r="J1732" i="3"/>
  <c r="I1733" i="3"/>
  <c r="J1733" i="3"/>
  <c r="I1734" i="3"/>
  <c r="J1734" i="3"/>
  <c r="I1735" i="3"/>
  <c r="J1735" i="3"/>
  <c r="I1736" i="3"/>
  <c r="J1736" i="3"/>
  <c r="I1737" i="3"/>
  <c r="J1737" i="3"/>
  <c r="I1738" i="3"/>
  <c r="J1738" i="3"/>
  <c r="I1739" i="3"/>
  <c r="J1739" i="3"/>
  <c r="I1740" i="3"/>
  <c r="J1740" i="3"/>
  <c r="I1741" i="3"/>
  <c r="J1741" i="3"/>
  <c r="I1742" i="3"/>
  <c r="J1742" i="3"/>
  <c r="I1743" i="3"/>
  <c r="J1743" i="3"/>
  <c r="I1744" i="3"/>
  <c r="J1744" i="3"/>
  <c r="I1745" i="3"/>
  <c r="J1745" i="3"/>
  <c r="I1746" i="3"/>
  <c r="J1746" i="3"/>
  <c r="I1747" i="3"/>
  <c r="J1747" i="3"/>
  <c r="I1748" i="3"/>
  <c r="J1748" i="3"/>
  <c r="I1749" i="3"/>
  <c r="J1749" i="3"/>
  <c r="I1750" i="3"/>
  <c r="J1750" i="3"/>
  <c r="I1751" i="3"/>
  <c r="J1751" i="3"/>
  <c r="I1752" i="3"/>
  <c r="J1752" i="3"/>
  <c r="I1753" i="3"/>
  <c r="J1753" i="3"/>
  <c r="I1754" i="3"/>
  <c r="J1754" i="3"/>
  <c r="I1755" i="3"/>
  <c r="J1755" i="3"/>
  <c r="I1756" i="3"/>
  <c r="J1756" i="3"/>
  <c r="I1757" i="3"/>
  <c r="J1757" i="3"/>
  <c r="I1758" i="3"/>
  <c r="J1758" i="3"/>
  <c r="I1759" i="3"/>
  <c r="J1759" i="3"/>
  <c r="I1760" i="3"/>
  <c r="J1760" i="3"/>
  <c r="I1761" i="3"/>
  <c r="J1761" i="3"/>
  <c r="I1762" i="3"/>
  <c r="J1762" i="3"/>
  <c r="I1763" i="3"/>
  <c r="J1763" i="3"/>
  <c r="I1764" i="3"/>
  <c r="J1764" i="3"/>
  <c r="I1765" i="3"/>
  <c r="J1765" i="3"/>
  <c r="I1766" i="3"/>
  <c r="J1766" i="3"/>
  <c r="I1767" i="3"/>
  <c r="J1767" i="3"/>
  <c r="I1768" i="3"/>
  <c r="J1768" i="3"/>
  <c r="I1769" i="3"/>
  <c r="J1769" i="3"/>
  <c r="I1770" i="3"/>
  <c r="J1770" i="3"/>
  <c r="I1771" i="3"/>
  <c r="J1771" i="3"/>
  <c r="I1772" i="3"/>
  <c r="J1772" i="3"/>
  <c r="I1773" i="3"/>
  <c r="J1773" i="3"/>
  <c r="I1774" i="3"/>
  <c r="J1774" i="3"/>
  <c r="I1775" i="3"/>
  <c r="J1775" i="3"/>
  <c r="I1776" i="3"/>
  <c r="J1776" i="3"/>
  <c r="I1777" i="3"/>
  <c r="J1777" i="3"/>
  <c r="I1778" i="3"/>
  <c r="J1778" i="3"/>
  <c r="I1779" i="3"/>
  <c r="J1779" i="3"/>
  <c r="I1780" i="3"/>
  <c r="J1780" i="3"/>
  <c r="I1781" i="3"/>
  <c r="J1781" i="3"/>
  <c r="I1782" i="3"/>
  <c r="J1782" i="3"/>
  <c r="I1783" i="3"/>
  <c r="J1783" i="3"/>
  <c r="I1784" i="3"/>
  <c r="J1784" i="3"/>
  <c r="I1785" i="3"/>
  <c r="J1785" i="3"/>
  <c r="I1786" i="3"/>
  <c r="J1786" i="3"/>
  <c r="I1787" i="3"/>
  <c r="J1787" i="3"/>
  <c r="I1788" i="3"/>
  <c r="J1788" i="3"/>
  <c r="I1789" i="3"/>
  <c r="J1789" i="3"/>
  <c r="I1790" i="3"/>
  <c r="J1790" i="3"/>
  <c r="I1791" i="3"/>
  <c r="J1791" i="3"/>
  <c r="I1792" i="3"/>
  <c r="J1792" i="3"/>
  <c r="I1793" i="3"/>
  <c r="J1793" i="3"/>
  <c r="I1794" i="3"/>
  <c r="J1794" i="3"/>
  <c r="I1795" i="3"/>
  <c r="J1795" i="3"/>
  <c r="I1796" i="3"/>
  <c r="J1796" i="3"/>
  <c r="I1797" i="3"/>
  <c r="J1797" i="3"/>
  <c r="I1798" i="3"/>
  <c r="J1798" i="3"/>
  <c r="I1799" i="3"/>
  <c r="J1799" i="3"/>
  <c r="I1800" i="3"/>
  <c r="J1800" i="3"/>
  <c r="I1801" i="3"/>
  <c r="J1801" i="3"/>
  <c r="I1802" i="3"/>
  <c r="J1802" i="3"/>
  <c r="I1803" i="3"/>
  <c r="J1803" i="3"/>
  <c r="I1804" i="3"/>
  <c r="J1804" i="3"/>
  <c r="I1805" i="3"/>
  <c r="J1805" i="3"/>
  <c r="I1806" i="3"/>
  <c r="J1806" i="3"/>
  <c r="I1807" i="3"/>
  <c r="J1807" i="3"/>
  <c r="I1808" i="3"/>
  <c r="J1808" i="3"/>
  <c r="I1809" i="3"/>
  <c r="J1809" i="3"/>
  <c r="I1810" i="3"/>
  <c r="J1810" i="3"/>
  <c r="I1811" i="3"/>
  <c r="J1811" i="3"/>
  <c r="I1812" i="3"/>
  <c r="J1812" i="3"/>
  <c r="I1813" i="3"/>
  <c r="J1813" i="3"/>
  <c r="I1814" i="3"/>
  <c r="J1814" i="3"/>
  <c r="I1815" i="3"/>
  <c r="J1815" i="3"/>
  <c r="I1816" i="3"/>
  <c r="J1816" i="3"/>
  <c r="I1817" i="3"/>
  <c r="J1817" i="3"/>
  <c r="I1818" i="3"/>
  <c r="J1818" i="3"/>
  <c r="I1819" i="3"/>
  <c r="J1819" i="3"/>
  <c r="I1820" i="3"/>
  <c r="J1820" i="3"/>
  <c r="I1821" i="3"/>
  <c r="J1821" i="3"/>
  <c r="I1822" i="3"/>
  <c r="J1822" i="3"/>
  <c r="I1823" i="3"/>
  <c r="J1823" i="3"/>
  <c r="I1824" i="3"/>
  <c r="J1824" i="3"/>
  <c r="I1825" i="3"/>
  <c r="J1825" i="3"/>
  <c r="I1826" i="3"/>
  <c r="J1826" i="3"/>
  <c r="I1827" i="3"/>
  <c r="J1827" i="3"/>
  <c r="I1828" i="3"/>
  <c r="J1828" i="3"/>
  <c r="I1829" i="3"/>
  <c r="J1829" i="3"/>
  <c r="I1830" i="3"/>
  <c r="J1830" i="3"/>
  <c r="I1831" i="3"/>
  <c r="J1831" i="3"/>
  <c r="I1832" i="3"/>
  <c r="J1832" i="3"/>
  <c r="I1833" i="3"/>
  <c r="J1833" i="3"/>
  <c r="I1834" i="3"/>
  <c r="J1834" i="3"/>
  <c r="I1835" i="3"/>
  <c r="J1835" i="3"/>
  <c r="I1836" i="3"/>
  <c r="J1836" i="3"/>
  <c r="I1837" i="3"/>
  <c r="J1837" i="3"/>
  <c r="I1838" i="3"/>
  <c r="J1838" i="3"/>
  <c r="I1839" i="3"/>
  <c r="J1839" i="3"/>
  <c r="I1840" i="3"/>
  <c r="J1840" i="3"/>
  <c r="I1841" i="3"/>
  <c r="J1841" i="3"/>
  <c r="I1842" i="3"/>
  <c r="J1842" i="3"/>
  <c r="I1843" i="3"/>
  <c r="J1843" i="3"/>
  <c r="I1844" i="3"/>
  <c r="J1844" i="3"/>
  <c r="I1845" i="3"/>
  <c r="J1845" i="3"/>
  <c r="I1846" i="3"/>
  <c r="J1846" i="3"/>
  <c r="I1847" i="3"/>
  <c r="J1847" i="3"/>
  <c r="I1848" i="3"/>
  <c r="J1848" i="3"/>
  <c r="I1849" i="3"/>
  <c r="J1849" i="3"/>
  <c r="I1850" i="3"/>
  <c r="J1850" i="3"/>
  <c r="I1851" i="3"/>
  <c r="J1851" i="3"/>
  <c r="I1852" i="3"/>
  <c r="J1852" i="3"/>
  <c r="I1853" i="3"/>
  <c r="J1853" i="3"/>
  <c r="I1854" i="3"/>
  <c r="J1854" i="3"/>
  <c r="I1855" i="3"/>
  <c r="J1855" i="3"/>
  <c r="I1856" i="3"/>
  <c r="J1856" i="3"/>
  <c r="I1857" i="3"/>
  <c r="J1857" i="3"/>
  <c r="I1858" i="3"/>
  <c r="J1858" i="3"/>
  <c r="I1859" i="3"/>
  <c r="J1859" i="3"/>
  <c r="I1860" i="3"/>
  <c r="J1860" i="3"/>
  <c r="I1861" i="3"/>
  <c r="J1861" i="3"/>
  <c r="I1862" i="3"/>
  <c r="J1862" i="3"/>
  <c r="I1863" i="3"/>
  <c r="J1863" i="3"/>
  <c r="I1864" i="3"/>
  <c r="J1864" i="3"/>
  <c r="I1865" i="3"/>
  <c r="J1865" i="3"/>
  <c r="I1866" i="3"/>
  <c r="J1866" i="3"/>
  <c r="I1867" i="3"/>
  <c r="J1867" i="3"/>
  <c r="I1868" i="3"/>
  <c r="J1868" i="3"/>
  <c r="I1869" i="3"/>
  <c r="J1869" i="3"/>
  <c r="I1870" i="3"/>
  <c r="J1870" i="3"/>
  <c r="I1871" i="3"/>
  <c r="J1871" i="3"/>
  <c r="I1872" i="3"/>
  <c r="J1872" i="3"/>
  <c r="I1873" i="3"/>
  <c r="J1873" i="3"/>
  <c r="I1874" i="3"/>
  <c r="J1874" i="3"/>
  <c r="I1875" i="3"/>
  <c r="J1875" i="3"/>
  <c r="I1876" i="3"/>
  <c r="J1876" i="3"/>
  <c r="I1877" i="3"/>
  <c r="J1877" i="3"/>
  <c r="I1878" i="3"/>
  <c r="J1878" i="3"/>
  <c r="I1879" i="3"/>
  <c r="J1879" i="3"/>
  <c r="I1880" i="3"/>
  <c r="J1880" i="3"/>
  <c r="I1881" i="3"/>
  <c r="J1881" i="3"/>
  <c r="I1882" i="3"/>
  <c r="J1882" i="3"/>
  <c r="I1883" i="3"/>
  <c r="J1883" i="3"/>
  <c r="I1884" i="3"/>
  <c r="J1884" i="3"/>
  <c r="I1885" i="3"/>
  <c r="J1885" i="3"/>
  <c r="I1886" i="3"/>
  <c r="J1886" i="3"/>
  <c r="I1887" i="3"/>
  <c r="J1887" i="3"/>
  <c r="I1888" i="3"/>
  <c r="J1888" i="3"/>
  <c r="I1889" i="3"/>
  <c r="J1889" i="3"/>
  <c r="I1890" i="3"/>
  <c r="J1890" i="3"/>
  <c r="I1891" i="3"/>
  <c r="J1891" i="3"/>
  <c r="I1892" i="3"/>
  <c r="J1892" i="3"/>
  <c r="I1893" i="3"/>
  <c r="J1893" i="3"/>
  <c r="I1894" i="3"/>
  <c r="J1894" i="3"/>
  <c r="I1895" i="3"/>
  <c r="J1895" i="3"/>
  <c r="I1896" i="3"/>
  <c r="J1896" i="3"/>
  <c r="I1897" i="3"/>
  <c r="J1897" i="3"/>
  <c r="I1898" i="3"/>
  <c r="J1898" i="3"/>
  <c r="I1899" i="3"/>
  <c r="J1899" i="3"/>
  <c r="I1900" i="3"/>
  <c r="J1900" i="3"/>
  <c r="I1901" i="3"/>
  <c r="J1901" i="3"/>
  <c r="I1902" i="3"/>
  <c r="J1902" i="3"/>
  <c r="I1903" i="3"/>
  <c r="J1903" i="3"/>
  <c r="I1904" i="3"/>
  <c r="J1904" i="3"/>
  <c r="I1905" i="3"/>
  <c r="J1905" i="3"/>
  <c r="I1906" i="3"/>
  <c r="J1906" i="3"/>
  <c r="I1907" i="3"/>
  <c r="J1907" i="3"/>
  <c r="I1908" i="3"/>
  <c r="J1908" i="3"/>
  <c r="I1909" i="3"/>
  <c r="J1909" i="3"/>
  <c r="I1910" i="3"/>
  <c r="J1910" i="3"/>
  <c r="I1911" i="3"/>
  <c r="J1911" i="3"/>
  <c r="I1912" i="3"/>
  <c r="J1912" i="3"/>
  <c r="I1913" i="3"/>
  <c r="J1913" i="3"/>
  <c r="I1914" i="3"/>
  <c r="J1914" i="3"/>
  <c r="I1915" i="3"/>
  <c r="J1915" i="3"/>
  <c r="I1916" i="3"/>
  <c r="J1916" i="3"/>
  <c r="I1917" i="3"/>
  <c r="J1917" i="3"/>
  <c r="I1918" i="3"/>
  <c r="J1918" i="3"/>
  <c r="I1919" i="3"/>
  <c r="J1919" i="3"/>
  <c r="I1920" i="3"/>
  <c r="J1920" i="3"/>
  <c r="I1921" i="3"/>
  <c r="J1921" i="3"/>
  <c r="I1922" i="3"/>
  <c r="J1922" i="3"/>
  <c r="I1923" i="3"/>
  <c r="J1923" i="3"/>
  <c r="I1924" i="3"/>
  <c r="J1924" i="3"/>
  <c r="I1925" i="3"/>
  <c r="J1925" i="3"/>
  <c r="I1926" i="3"/>
  <c r="J1926" i="3"/>
  <c r="I1927" i="3"/>
  <c r="J1927" i="3"/>
  <c r="I1928" i="3"/>
  <c r="J1928" i="3"/>
  <c r="I1929" i="3"/>
  <c r="J1929" i="3"/>
  <c r="I1930" i="3"/>
  <c r="J1930" i="3"/>
  <c r="I1931" i="3"/>
  <c r="J1931" i="3"/>
  <c r="I1932" i="3"/>
  <c r="J1932" i="3"/>
  <c r="I1933" i="3"/>
  <c r="J1933" i="3"/>
  <c r="I1934" i="3"/>
  <c r="J1934" i="3"/>
  <c r="I1935" i="3"/>
  <c r="J1935" i="3"/>
  <c r="I1936" i="3"/>
  <c r="J1936" i="3"/>
  <c r="I1937" i="3"/>
  <c r="J1937" i="3"/>
  <c r="I1938" i="3"/>
  <c r="J1938" i="3"/>
  <c r="I1939" i="3"/>
  <c r="J1939" i="3"/>
  <c r="I1940" i="3"/>
  <c r="J1940" i="3"/>
  <c r="I1941" i="3"/>
  <c r="J1941" i="3"/>
  <c r="I1942" i="3"/>
  <c r="J1942" i="3"/>
  <c r="I1943" i="3"/>
  <c r="J1943" i="3"/>
  <c r="I1944" i="3"/>
  <c r="J1944" i="3"/>
  <c r="I1945" i="3"/>
  <c r="J1945" i="3"/>
  <c r="I1946" i="3"/>
  <c r="J1946" i="3"/>
  <c r="I1947" i="3"/>
  <c r="J1947" i="3"/>
  <c r="I1948" i="3"/>
  <c r="J1948" i="3"/>
  <c r="I1949" i="3"/>
  <c r="J1949" i="3"/>
  <c r="I1950" i="3"/>
  <c r="J1950" i="3"/>
  <c r="I1951" i="3"/>
  <c r="J1951" i="3"/>
  <c r="I1952" i="3"/>
  <c r="J1952" i="3"/>
  <c r="I1953" i="3"/>
  <c r="J1953" i="3"/>
  <c r="I1954" i="3"/>
  <c r="J1954" i="3"/>
  <c r="I1955" i="3"/>
  <c r="J1955" i="3"/>
  <c r="I1956" i="3"/>
  <c r="J1956" i="3"/>
  <c r="I1957" i="3"/>
  <c r="J1957" i="3"/>
  <c r="I1958" i="3"/>
  <c r="J1958" i="3"/>
  <c r="I1959" i="3"/>
  <c r="J1959" i="3"/>
  <c r="I1960" i="3"/>
  <c r="J1960" i="3"/>
  <c r="I1961" i="3"/>
  <c r="J1961" i="3"/>
  <c r="I1962" i="3"/>
  <c r="J1962" i="3"/>
  <c r="I1963" i="3"/>
  <c r="J1963" i="3"/>
  <c r="I1964" i="3"/>
  <c r="J1964" i="3"/>
  <c r="I1965" i="3"/>
  <c r="J1965" i="3"/>
  <c r="I1966" i="3"/>
  <c r="J1966" i="3"/>
  <c r="I1967" i="3"/>
  <c r="J1967" i="3"/>
  <c r="I1968" i="3"/>
  <c r="J1968" i="3"/>
  <c r="I1969" i="3"/>
  <c r="J1969" i="3"/>
  <c r="I1970" i="3"/>
  <c r="J1970" i="3"/>
  <c r="I1971" i="3"/>
  <c r="J1971" i="3"/>
  <c r="I1972" i="3"/>
  <c r="J1972" i="3"/>
  <c r="I1973" i="3"/>
  <c r="J1973" i="3"/>
  <c r="I1974" i="3"/>
  <c r="J1974" i="3"/>
  <c r="I1975" i="3"/>
  <c r="J1975" i="3"/>
  <c r="I1976" i="3"/>
  <c r="J1976" i="3"/>
  <c r="I1977" i="3"/>
  <c r="J1977" i="3"/>
  <c r="I1978" i="3"/>
  <c r="J1978" i="3"/>
  <c r="I1979" i="3"/>
  <c r="J1979" i="3"/>
  <c r="I1980" i="3"/>
  <c r="J1980" i="3"/>
  <c r="I1981" i="3"/>
  <c r="J1981" i="3"/>
  <c r="I1982" i="3"/>
  <c r="J1982" i="3"/>
  <c r="I1983" i="3"/>
  <c r="J1983" i="3"/>
  <c r="I1984" i="3"/>
  <c r="J1984" i="3"/>
  <c r="I1985" i="3"/>
  <c r="J1985" i="3"/>
  <c r="I1986" i="3"/>
  <c r="J1986" i="3"/>
  <c r="I1987" i="3"/>
  <c r="J1987" i="3"/>
  <c r="I1988" i="3"/>
  <c r="J1988" i="3"/>
  <c r="I1989" i="3"/>
  <c r="J1989" i="3"/>
  <c r="I1990" i="3"/>
  <c r="J1990" i="3"/>
  <c r="I1991" i="3"/>
  <c r="J1991" i="3"/>
  <c r="I1992" i="3"/>
  <c r="J1992" i="3"/>
  <c r="I1993" i="3"/>
  <c r="J1993" i="3"/>
  <c r="I1994" i="3"/>
  <c r="J1994" i="3"/>
  <c r="I1995" i="3"/>
  <c r="J1995" i="3"/>
  <c r="I1996" i="3"/>
  <c r="J1996" i="3"/>
  <c r="I1997" i="3"/>
  <c r="J1997" i="3"/>
  <c r="I1998" i="3"/>
  <c r="J1998" i="3"/>
  <c r="I1999" i="3"/>
  <c r="J1999" i="3"/>
  <c r="I2000" i="3"/>
  <c r="J2000" i="3"/>
  <c r="I2001" i="3"/>
  <c r="J2001" i="3"/>
  <c r="I2002" i="3"/>
  <c r="J2002" i="3"/>
  <c r="I2003" i="3"/>
  <c r="J2003" i="3"/>
  <c r="I2004" i="3"/>
  <c r="J2004" i="3"/>
  <c r="I2005" i="3"/>
  <c r="J2005" i="3"/>
  <c r="I2006" i="3"/>
  <c r="J2006" i="3"/>
  <c r="I2007" i="3"/>
  <c r="J2007" i="3"/>
  <c r="I2008" i="3"/>
  <c r="J2008" i="3"/>
  <c r="I2009" i="3"/>
  <c r="J2009" i="3"/>
  <c r="I2010" i="3"/>
  <c r="J2010" i="3"/>
  <c r="I2011" i="3"/>
  <c r="J2011" i="3"/>
  <c r="I2012" i="3"/>
  <c r="J2012" i="3"/>
  <c r="I2013" i="3"/>
  <c r="J2013" i="3"/>
  <c r="I2014" i="3"/>
  <c r="J2014" i="3"/>
  <c r="I2015" i="3"/>
  <c r="J2015" i="3"/>
  <c r="I2016" i="3"/>
  <c r="J2016" i="3"/>
  <c r="I2017" i="3"/>
  <c r="J2017" i="3"/>
  <c r="I2018" i="3"/>
  <c r="J2018" i="3"/>
  <c r="I2019" i="3"/>
  <c r="J2019" i="3"/>
  <c r="I2020" i="3"/>
  <c r="J2020" i="3"/>
  <c r="I2021" i="3"/>
  <c r="J2021" i="3"/>
  <c r="I2022" i="3"/>
  <c r="J2022" i="3"/>
  <c r="I2023" i="3"/>
  <c r="J2023" i="3"/>
  <c r="I2024" i="3"/>
  <c r="J2024" i="3"/>
  <c r="I2025" i="3"/>
  <c r="J2025" i="3"/>
  <c r="I2026" i="3"/>
  <c r="J2026" i="3"/>
  <c r="I2027" i="3"/>
  <c r="J2027" i="3"/>
  <c r="I2028" i="3"/>
  <c r="J2028" i="3"/>
  <c r="I2029" i="3"/>
  <c r="J2029" i="3"/>
  <c r="I2030" i="3"/>
  <c r="J2030" i="3"/>
  <c r="I2031" i="3"/>
  <c r="J2031" i="3"/>
  <c r="I2032" i="3"/>
  <c r="J2032" i="3"/>
  <c r="I2033" i="3"/>
  <c r="J2033" i="3"/>
  <c r="I2034" i="3"/>
  <c r="J2034" i="3"/>
  <c r="I2035" i="3"/>
  <c r="J2035" i="3"/>
  <c r="I2036" i="3"/>
  <c r="J2036" i="3"/>
  <c r="I2037" i="3"/>
  <c r="J2037" i="3"/>
  <c r="I2038" i="3"/>
  <c r="J2038" i="3"/>
  <c r="I2039" i="3"/>
  <c r="J2039" i="3"/>
  <c r="I2040" i="3"/>
  <c r="J2040" i="3"/>
  <c r="I2041" i="3"/>
  <c r="J2041" i="3"/>
  <c r="I2042" i="3"/>
  <c r="J2042" i="3"/>
  <c r="I2043" i="3"/>
  <c r="J2043" i="3"/>
  <c r="I2044" i="3"/>
  <c r="J2044" i="3"/>
  <c r="I2045" i="3"/>
  <c r="J2045" i="3"/>
  <c r="I2046" i="3"/>
  <c r="J2046" i="3"/>
  <c r="I2047" i="3"/>
  <c r="J2047" i="3"/>
  <c r="I2048" i="3"/>
  <c r="J2048" i="3"/>
  <c r="I2049" i="3"/>
  <c r="J2049" i="3"/>
  <c r="I2050" i="3"/>
  <c r="J2050" i="3"/>
  <c r="I2051" i="3"/>
  <c r="J2051" i="3"/>
  <c r="I2052" i="3"/>
  <c r="J2052" i="3"/>
  <c r="I2053" i="3"/>
  <c r="J2053" i="3"/>
  <c r="I2054" i="3"/>
  <c r="J2054" i="3"/>
  <c r="I2055" i="3"/>
  <c r="J2055" i="3"/>
  <c r="I2056" i="3"/>
  <c r="J2056" i="3"/>
  <c r="I2057" i="3"/>
  <c r="J2057" i="3"/>
  <c r="I2058" i="3"/>
  <c r="J2058" i="3"/>
  <c r="I2059" i="3"/>
  <c r="J2059" i="3"/>
  <c r="I2060" i="3"/>
  <c r="J2060" i="3"/>
  <c r="I2061" i="3"/>
  <c r="J2061" i="3"/>
  <c r="I2062" i="3"/>
  <c r="J2062" i="3"/>
  <c r="I2063" i="3"/>
  <c r="J2063" i="3"/>
  <c r="I2064" i="3"/>
  <c r="J2064" i="3"/>
  <c r="I2065" i="3"/>
  <c r="J2065" i="3"/>
  <c r="I2066" i="3"/>
  <c r="J2066" i="3"/>
  <c r="I2067" i="3"/>
  <c r="J2067" i="3"/>
  <c r="I2068" i="3"/>
  <c r="J2068" i="3"/>
  <c r="I2069" i="3"/>
  <c r="J2069" i="3"/>
  <c r="I2070" i="3"/>
  <c r="J2070" i="3"/>
  <c r="I2071" i="3"/>
  <c r="J2071" i="3"/>
  <c r="I2072" i="3"/>
  <c r="J2072" i="3"/>
  <c r="I2073" i="3"/>
  <c r="J2073" i="3"/>
  <c r="I2074" i="3"/>
  <c r="J2074" i="3"/>
  <c r="I2075" i="3"/>
  <c r="J2075" i="3"/>
  <c r="I2076" i="3"/>
  <c r="J2076" i="3"/>
  <c r="I2077" i="3"/>
  <c r="J2077" i="3"/>
  <c r="I2078" i="3"/>
  <c r="J2078" i="3"/>
  <c r="I2079" i="3"/>
  <c r="J2079" i="3"/>
  <c r="I2080" i="3"/>
  <c r="J2080" i="3"/>
  <c r="I2081" i="3"/>
  <c r="J2081" i="3"/>
  <c r="I2082" i="3"/>
  <c r="J2082" i="3"/>
  <c r="I2083" i="3"/>
  <c r="J2083" i="3"/>
  <c r="I2084" i="3"/>
  <c r="J2084" i="3"/>
  <c r="I2085" i="3"/>
  <c r="J2085" i="3"/>
  <c r="I2086" i="3"/>
  <c r="J2086" i="3"/>
  <c r="I2087" i="3"/>
  <c r="J2087" i="3"/>
  <c r="I2088" i="3"/>
  <c r="J2088" i="3"/>
  <c r="I2089" i="3"/>
  <c r="J2089" i="3"/>
  <c r="I2090" i="3"/>
  <c r="J2090" i="3"/>
  <c r="I2091" i="3"/>
  <c r="J2091" i="3"/>
  <c r="I2092" i="3"/>
  <c r="J2092" i="3"/>
  <c r="I2093" i="3"/>
  <c r="J2093" i="3"/>
  <c r="I2094" i="3"/>
  <c r="J2094" i="3"/>
  <c r="I2095" i="3"/>
  <c r="J2095" i="3"/>
  <c r="I2096" i="3"/>
  <c r="J2096" i="3"/>
  <c r="I2097" i="3"/>
  <c r="J2097" i="3"/>
  <c r="I2098" i="3"/>
  <c r="J2098" i="3"/>
  <c r="I2099" i="3"/>
  <c r="J2099" i="3"/>
  <c r="I2100" i="3"/>
  <c r="J2100" i="3"/>
  <c r="I2101" i="3"/>
  <c r="J2101" i="3"/>
  <c r="I2102" i="3"/>
  <c r="J2102" i="3"/>
  <c r="I2103" i="3"/>
  <c r="J2103" i="3"/>
  <c r="I2104" i="3"/>
  <c r="J2104" i="3"/>
  <c r="I2105" i="3"/>
  <c r="J2105" i="3"/>
  <c r="I2106" i="3"/>
  <c r="J2106" i="3"/>
  <c r="I2107" i="3"/>
  <c r="J2107" i="3"/>
  <c r="I2108" i="3"/>
  <c r="J2108" i="3"/>
  <c r="I2109" i="3"/>
  <c r="J2109" i="3"/>
  <c r="I2110" i="3"/>
  <c r="J2110" i="3"/>
  <c r="I2111" i="3"/>
  <c r="J2111" i="3"/>
  <c r="I2112" i="3"/>
  <c r="J2112" i="3"/>
  <c r="I2113" i="3"/>
  <c r="J2113" i="3"/>
  <c r="I2114" i="3"/>
  <c r="J2114" i="3"/>
  <c r="I2115" i="3"/>
  <c r="J2115" i="3"/>
  <c r="I2116" i="3"/>
  <c r="J2116" i="3"/>
  <c r="I2117" i="3"/>
  <c r="J2117" i="3"/>
  <c r="I2118" i="3"/>
  <c r="J2118" i="3"/>
  <c r="I2119" i="3"/>
  <c r="J2119" i="3"/>
  <c r="I2120" i="3"/>
  <c r="J2120" i="3"/>
  <c r="I2121" i="3"/>
  <c r="J2121" i="3"/>
  <c r="I2122" i="3"/>
  <c r="J2122" i="3"/>
  <c r="I2123" i="3"/>
  <c r="J2123" i="3"/>
  <c r="I2124" i="3"/>
  <c r="J2124" i="3"/>
  <c r="I2125" i="3"/>
  <c r="J2125" i="3"/>
  <c r="I2126" i="3"/>
  <c r="J2126" i="3"/>
  <c r="I2127" i="3"/>
  <c r="J2127" i="3"/>
  <c r="I2128" i="3"/>
  <c r="J2128" i="3"/>
  <c r="I2129" i="3"/>
  <c r="J2129" i="3"/>
  <c r="I2130" i="3"/>
  <c r="J2130" i="3"/>
  <c r="I2131" i="3"/>
  <c r="J2131" i="3"/>
  <c r="I2132" i="3"/>
  <c r="J2132" i="3"/>
  <c r="I2133" i="3"/>
  <c r="J2133" i="3"/>
  <c r="I2134" i="3"/>
  <c r="J2134" i="3"/>
  <c r="I2135" i="3"/>
  <c r="J2135" i="3"/>
  <c r="I2136" i="3"/>
  <c r="J2136" i="3"/>
  <c r="I2137" i="3"/>
  <c r="J2137" i="3"/>
  <c r="I2138" i="3"/>
  <c r="J2138" i="3"/>
  <c r="I2139" i="3"/>
  <c r="J2139" i="3"/>
  <c r="I2140" i="3"/>
  <c r="J2140" i="3"/>
  <c r="I2141" i="3"/>
  <c r="J2141" i="3"/>
  <c r="I2142" i="3"/>
  <c r="J2142" i="3"/>
  <c r="I2143" i="3"/>
  <c r="J2143" i="3"/>
  <c r="I2144" i="3"/>
  <c r="J2144" i="3"/>
  <c r="I2145" i="3"/>
  <c r="J2145" i="3"/>
  <c r="I2146" i="3"/>
  <c r="J2146" i="3"/>
  <c r="I2147" i="3"/>
  <c r="J2147" i="3"/>
  <c r="I2148" i="3"/>
  <c r="J2148" i="3"/>
  <c r="I2149" i="3"/>
  <c r="J2149" i="3"/>
  <c r="I2150" i="3"/>
  <c r="J2150" i="3"/>
  <c r="I2151" i="3"/>
  <c r="J2151" i="3"/>
  <c r="I2152" i="3"/>
  <c r="J2152" i="3"/>
  <c r="I2153" i="3"/>
  <c r="J2153" i="3"/>
  <c r="I2154" i="3"/>
  <c r="J2154" i="3"/>
  <c r="I2155" i="3"/>
  <c r="J2155" i="3"/>
  <c r="I2156" i="3"/>
  <c r="J2156" i="3"/>
  <c r="I2157" i="3"/>
  <c r="J2157" i="3"/>
  <c r="I2158" i="3"/>
  <c r="J2158" i="3"/>
  <c r="I2159" i="3"/>
  <c r="J2159" i="3"/>
  <c r="I2160" i="3"/>
  <c r="J2160" i="3"/>
  <c r="I2161" i="3"/>
  <c r="J2161" i="3"/>
  <c r="I2162" i="3"/>
  <c r="J2162" i="3"/>
  <c r="I2163" i="3"/>
  <c r="J2163" i="3"/>
  <c r="I2164" i="3"/>
  <c r="J2164" i="3"/>
  <c r="I2165" i="3"/>
  <c r="J2165" i="3"/>
  <c r="I2166" i="3"/>
  <c r="J2166" i="3"/>
  <c r="I2167" i="3"/>
  <c r="J2167" i="3"/>
  <c r="I2168" i="3"/>
  <c r="J2168" i="3"/>
  <c r="I2169" i="3"/>
  <c r="J2169" i="3"/>
  <c r="I2170" i="3"/>
  <c r="J2170" i="3"/>
  <c r="I2171" i="3"/>
  <c r="J2171" i="3"/>
  <c r="I2172" i="3"/>
  <c r="J2172" i="3"/>
  <c r="I2173" i="3"/>
  <c r="J2173" i="3"/>
  <c r="I2174" i="3"/>
  <c r="J2174" i="3"/>
  <c r="I2175" i="3"/>
  <c r="J2175" i="3"/>
  <c r="I2176" i="3"/>
  <c r="J2176" i="3"/>
  <c r="I2177" i="3"/>
  <c r="J2177" i="3"/>
  <c r="I2178" i="3"/>
  <c r="J2178" i="3"/>
  <c r="I2179" i="3"/>
  <c r="J2179" i="3"/>
  <c r="I2180" i="3"/>
  <c r="J2180" i="3"/>
  <c r="I2181" i="3"/>
  <c r="J2181" i="3"/>
  <c r="I2182" i="3"/>
  <c r="J2182" i="3"/>
  <c r="I2183" i="3"/>
  <c r="J2183" i="3"/>
  <c r="I2184" i="3"/>
  <c r="J2184" i="3"/>
  <c r="I2185" i="3"/>
  <c r="J2185" i="3"/>
  <c r="I2186" i="3"/>
  <c r="J2186" i="3"/>
  <c r="I2187" i="3"/>
  <c r="J2187" i="3"/>
  <c r="I2188" i="3"/>
  <c r="J2188" i="3"/>
  <c r="I2189" i="3"/>
  <c r="J2189" i="3"/>
  <c r="I2190" i="3"/>
  <c r="J2190" i="3"/>
  <c r="I2191" i="3"/>
  <c r="J2191" i="3"/>
  <c r="I2192" i="3"/>
  <c r="J2192" i="3"/>
  <c r="I2193" i="3"/>
  <c r="J2193" i="3"/>
  <c r="I2194" i="3"/>
  <c r="J2194" i="3"/>
  <c r="I2195" i="3"/>
  <c r="J2195" i="3"/>
  <c r="I2196" i="3"/>
  <c r="J2196" i="3"/>
  <c r="I2197" i="3"/>
  <c r="J2197" i="3"/>
  <c r="I2198" i="3"/>
  <c r="J2198" i="3"/>
  <c r="I2199" i="3"/>
  <c r="J2199" i="3"/>
  <c r="I2200" i="3"/>
  <c r="J2200" i="3"/>
  <c r="I2201" i="3"/>
  <c r="J2201" i="3"/>
  <c r="I2202" i="3"/>
  <c r="J2202" i="3"/>
  <c r="I2203" i="3"/>
  <c r="J2203" i="3"/>
  <c r="I2204" i="3"/>
  <c r="J2204" i="3"/>
  <c r="I2205" i="3"/>
  <c r="J2205" i="3"/>
  <c r="I2206" i="3"/>
  <c r="J2206" i="3"/>
  <c r="I2207" i="3"/>
  <c r="J2207" i="3"/>
  <c r="I2208" i="3"/>
  <c r="J2208" i="3"/>
  <c r="I2209" i="3"/>
  <c r="J2209" i="3"/>
  <c r="I2210" i="3"/>
  <c r="J2210" i="3"/>
  <c r="I2211" i="3"/>
  <c r="J2211" i="3"/>
  <c r="I2212" i="3"/>
  <c r="J2212" i="3"/>
  <c r="I2213" i="3"/>
  <c r="J2213" i="3"/>
  <c r="I2214" i="3"/>
  <c r="J2214" i="3"/>
  <c r="I2215" i="3"/>
  <c r="J2215" i="3"/>
  <c r="I2216" i="3"/>
  <c r="J2216" i="3"/>
  <c r="I2217" i="3"/>
  <c r="J2217" i="3"/>
  <c r="I2218" i="3"/>
  <c r="J2218" i="3"/>
  <c r="I2219" i="3"/>
  <c r="J2219" i="3"/>
  <c r="I2220" i="3"/>
  <c r="J2220" i="3"/>
  <c r="I2221" i="3"/>
  <c r="J2221" i="3"/>
  <c r="I2222" i="3"/>
  <c r="J2222" i="3"/>
  <c r="I2223" i="3"/>
  <c r="J2223" i="3"/>
  <c r="I2224" i="3"/>
  <c r="J2224" i="3"/>
  <c r="I2225" i="3"/>
  <c r="J2225" i="3"/>
  <c r="I2226" i="3"/>
  <c r="J2226" i="3"/>
  <c r="I2227" i="3"/>
  <c r="J2227" i="3"/>
  <c r="I2228" i="3"/>
  <c r="J2228" i="3"/>
  <c r="I2229" i="3"/>
  <c r="J2229" i="3"/>
  <c r="I2230" i="3"/>
  <c r="J2230" i="3"/>
  <c r="I2231" i="3"/>
  <c r="J2231" i="3"/>
  <c r="I2232" i="3"/>
  <c r="J2232" i="3"/>
  <c r="I2233" i="3"/>
  <c r="J2233" i="3"/>
  <c r="I2234" i="3"/>
  <c r="J2234" i="3"/>
  <c r="I2235" i="3"/>
  <c r="J2235" i="3"/>
  <c r="I2236" i="3"/>
  <c r="J2236" i="3"/>
  <c r="I2237" i="3"/>
  <c r="J2237" i="3"/>
  <c r="I2238" i="3"/>
  <c r="J2238" i="3"/>
  <c r="I2239" i="3"/>
  <c r="J2239" i="3"/>
  <c r="I2240" i="3"/>
  <c r="J2240" i="3"/>
  <c r="I2241" i="3"/>
  <c r="J2241" i="3"/>
  <c r="I2242" i="3"/>
  <c r="J2242" i="3"/>
  <c r="I2243" i="3"/>
  <c r="J2243" i="3"/>
  <c r="I2244" i="3"/>
  <c r="J2244" i="3"/>
  <c r="I2245" i="3"/>
  <c r="J2245" i="3"/>
  <c r="I2246" i="3"/>
  <c r="J2246" i="3"/>
  <c r="I2247" i="3"/>
  <c r="J2247" i="3"/>
  <c r="I2248" i="3"/>
  <c r="J2248" i="3"/>
  <c r="I2249" i="3"/>
  <c r="J2249" i="3"/>
  <c r="I2250" i="3"/>
  <c r="J2250" i="3"/>
  <c r="I2251" i="3"/>
  <c r="J2251" i="3"/>
  <c r="I2252" i="3"/>
  <c r="J2252" i="3"/>
  <c r="I2253" i="3"/>
  <c r="J2253" i="3"/>
  <c r="I2254" i="3"/>
  <c r="J2254" i="3"/>
  <c r="I2255" i="3"/>
  <c r="J2255" i="3"/>
  <c r="I2256" i="3"/>
  <c r="J2256" i="3"/>
  <c r="I2257" i="3"/>
  <c r="J2257" i="3"/>
  <c r="I2258" i="3"/>
  <c r="J2258" i="3"/>
  <c r="I2259" i="3"/>
  <c r="J2259" i="3"/>
  <c r="I2260" i="3"/>
  <c r="J2260" i="3"/>
  <c r="I2261" i="3"/>
  <c r="J2261" i="3"/>
  <c r="I2262" i="3"/>
  <c r="J2262" i="3"/>
  <c r="I2263" i="3"/>
  <c r="J2263" i="3"/>
  <c r="I2264" i="3"/>
  <c r="J2264" i="3"/>
  <c r="I2265" i="3"/>
  <c r="J2265" i="3"/>
  <c r="I2266" i="3"/>
  <c r="J2266" i="3"/>
  <c r="I2267" i="3"/>
  <c r="J2267" i="3"/>
  <c r="I2268" i="3"/>
  <c r="J2268" i="3"/>
  <c r="I2269" i="3"/>
  <c r="J2269" i="3"/>
  <c r="I2270" i="3"/>
  <c r="J2270" i="3"/>
  <c r="I2271" i="3"/>
  <c r="J2271" i="3"/>
  <c r="I2272" i="3"/>
  <c r="J2272" i="3"/>
  <c r="I2273" i="3"/>
  <c r="J2273" i="3"/>
  <c r="I2274" i="3"/>
  <c r="J2274" i="3"/>
  <c r="I2275" i="3"/>
  <c r="J2275" i="3"/>
  <c r="I2276" i="3"/>
  <c r="J2276" i="3"/>
  <c r="I2277" i="3"/>
  <c r="J2277" i="3"/>
  <c r="I2278" i="3"/>
  <c r="J2278" i="3"/>
  <c r="I2279" i="3"/>
  <c r="J2279" i="3"/>
  <c r="I2280" i="3"/>
  <c r="J2280" i="3"/>
  <c r="I2281" i="3"/>
  <c r="J2281" i="3"/>
  <c r="I2282" i="3"/>
  <c r="J2282" i="3"/>
  <c r="I2283" i="3"/>
  <c r="J2283" i="3"/>
  <c r="I2284" i="3"/>
  <c r="J2284" i="3"/>
  <c r="I2285" i="3"/>
  <c r="J2285" i="3"/>
  <c r="I2286" i="3"/>
  <c r="J2286" i="3"/>
  <c r="I2287" i="3"/>
  <c r="J2287" i="3"/>
  <c r="I2288" i="3"/>
  <c r="J2288" i="3"/>
  <c r="I2289" i="3"/>
  <c r="J2289" i="3"/>
  <c r="I2290" i="3"/>
  <c r="J2290" i="3"/>
  <c r="I2291" i="3"/>
  <c r="J2291" i="3"/>
  <c r="I2292" i="3"/>
  <c r="J2292" i="3"/>
  <c r="I2293" i="3"/>
  <c r="J2293" i="3"/>
  <c r="I2294" i="3"/>
  <c r="J2294" i="3"/>
  <c r="I2295" i="3"/>
  <c r="J2295" i="3"/>
  <c r="I2296" i="3"/>
  <c r="J2296" i="3"/>
  <c r="I2297" i="3"/>
  <c r="J2297" i="3"/>
  <c r="I2298" i="3"/>
  <c r="J2298" i="3"/>
  <c r="I2299" i="3"/>
  <c r="J2299" i="3"/>
  <c r="I2300" i="3"/>
  <c r="J2300" i="3"/>
  <c r="I2301" i="3"/>
  <c r="J2301" i="3"/>
  <c r="I2302" i="3"/>
  <c r="J2302" i="3"/>
  <c r="I2303" i="3"/>
  <c r="J2303" i="3"/>
  <c r="I2304" i="3"/>
  <c r="J2304" i="3"/>
  <c r="I2305" i="3"/>
  <c r="J2305" i="3"/>
  <c r="I2306" i="3"/>
  <c r="J2306" i="3"/>
  <c r="I2307" i="3"/>
  <c r="J2307" i="3"/>
  <c r="I2308" i="3"/>
  <c r="J2308" i="3"/>
  <c r="I2309" i="3"/>
  <c r="J2309" i="3"/>
  <c r="I2310" i="3"/>
  <c r="J2310" i="3"/>
  <c r="I2311" i="3"/>
  <c r="J2311" i="3"/>
  <c r="I2312" i="3"/>
  <c r="J2312" i="3"/>
  <c r="I2313" i="3"/>
  <c r="J2313" i="3"/>
  <c r="I2314" i="3"/>
  <c r="J2314" i="3"/>
  <c r="I2315" i="3"/>
  <c r="J2315" i="3"/>
  <c r="I2316" i="3"/>
  <c r="J2316" i="3"/>
  <c r="I2317" i="3"/>
  <c r="J2317" i="3"/>
  <c r="I2318" i="3"/>
  <c r="J2318" i="3"/>
  <c r="I2319" i="3"/>
  <c r="J2319" i="3"/>
  <c r="I2320" i="3"/>
  <c r="J2320" i="3"/>
  <c r="I2321" i="3"/>
  <c r="J2321" i="3"/>
  <c r="I2322" i="3"/>
  <c r="J2322" i="3"/>
  <c r="I2323" i="3"/>
  <c r="J2323" i="3"/>
  <c r="I2324" i="3"/>
  <c r="J2324" i="3"/>
  <c r="I2325" i="3"/>
  <c r="J2325" i="3"/>
  <c r="I2326" i="3"/>
  <c r="J2326" i="3"/>
  <c r="I2327" i="3"/>
  <c r="J2327" i="3"/>
  <c r="I2328" i="3"/>
  <c r="J2328" i="3"/>
  <c r="I2329" i="3"/>
  <c r="J2329" i="3"/>
  <c r="I2330" i="3"/>
  <c r="J2330" i="3"/>
  <c r="I2331" i="3"/>
  <c r="J2331" i="3"/>
  <c r="I2332" i="3"/>
  <c r="J2332" i="3"/>
  <c r="I2333" i="3"/>
  <c r="J2333" i="3"/>
  <c r="I2334" i="3"/>
  <c r="J2334" i="3"/>
  <c r="I2335" i="3"/>
  <c r="J2335" i="3"/>
  <c r="I2336" i="3"/>
  <c r="J2336" i="3"/>
  <c r="I2337" i="3"/>
  <c r="J2337" i="3"/>
  <c r="I2338" i="3"/>
  <c r="J2338" i="3"/>
  <c r="I2339" i="3"/>
  <c r="J2339" i="3"/>
  <c r="I2340" i="3"/>
  <c r="J2340" i="3"/>
  <c r="I2341" i="3"/>
  <c r="J2341" i="3"/>
  <c r="I2342" i="3"/>
  <c r="J2342" i="3"/>
  <c r="I2343" i="3"/>
  <c r="J2343" i="3"/>
  <c r="I2344" i="3"/>
  <c r="J2344" i="3"/>
  <c r="I2345" i="3"/>
  <c r="J2345" i="3"/>
  <c r="I2346" i="3"/>
  <c r="J2346" i="3"/>
  <c r="I2347" i="3"/>
  <c r="J2347" i="3"/>
  <c r="I2348" i="3"/>
  <c r="J2348" i="3"/>
  <c r="I2349" i="3"/>
  <c r="J2349" i="3"/>
  <c r="I2350" i="3"/>
  <c r="J2350" i="3"/>
  <c r="I2351" i="3"/>
  <c r="J2351" i="3"/>
  <c r="I2352" i="3"/>
  <c r="J2352" i="3"/>
  <c r="I2353" i="3"/>
  <c r="J2353" i="3"/>
  <c r="I2354" i="3"/>
  <c r="J2354" i="3"/>
  <c r="I2355" i="3"/>
  <c r="J2355" i="3"/>
  <c r="I2356" i="3"/>
  <c r="J2356" i="3"/>
  <c r="I2357" i="3"/>
  <c r="J2357" i="3"/>
  <c r="I2358" i="3"/>
  <c r="J2358" i="3"/>
  <c r="I2359" i="3"/>
  <c r="J2359" i="3"/>
  <c r="I2360" i="3"/>
  <c r="J2360" i="3"/>
  <c r="I2361" i="3"/>
  <c r="J2361" i="3"/>
  <c r="I2362" i="3"/>
  <c r="J2362" i="3"/>
  <c r="I2363" i="3"/>
  <c r="J2363" i="3"/>
  <c r="I2364" i="3"/>
  <c r="J2364" i="3"/>
  <c r="I2365" i="3"/>
  <c r="J2365" i="3"/>
  <c r="I2366" i="3"/>
  <c r="J2366" i="3"/>
  <c r="I2367" i="3"/>
  <c r="J2367" i="3"/>
  <c r="I2368" i="3"/>
  <c r="J2368" i="3"/>
  <c r="I2369" i="3"/>
  <c r="J2369" i="3"/>
  <c r="I2370" i="3"/>
  <c r="J2370" i="3"/>
  <c r="I2371" i="3"/>
  <c r="J2371" i="3"/>
  <c r="I2372" i="3"/>
  <c r="J2372" i="3"/>
  <c r="I2373" i="3"/>
  <c r="J2373" i="3"/>
  <c r="I2374" i="3"/>
  <c r="J2374" i="3"/>
  <c r="I2375" i="3"/>
  <c r="J2375" i="3"/>
  <c r="I2376" i="3"/>
  <c r="J2376" i="3"/>
  <c r="I2377" i="3"/>
  <c r="J2377" i="3"/>
  <c r="I2378" i="3"/>
  <c r="J2378" i="3"/>
  <c r="I2379" i="3"/>
  <c r="J2379" i="3"/>
  <c r="I2380" i="3"/>
  <c r="J2380" i="3"/>
  <c r="I2381" i="3"/>
  <c r="J2381" i="3"/>
  <c r="I2382" i="3"/>
  <c r="J2382" i="3"/>
  <c r="I2383" i="3"/>
  <c r="J2383" i="3"/>
  <c r="I2384" i="3"/>
  <c r="J2384" i="3"/>
  <c r="I2385" i="3"/>
  <c r="J2385" i="3"/>
  <c r="I2386" i="3"/>
  <c r="J2386" i="3"/>
  <c r="I2387" i="3"/>
  <c r="J2387" i="3"/>
  <c r="I2388" i="3"/>
  <c r="J2388" i="3"/>
  <c r="I2389" i="3"/>
  <c r="J2389" i="3"/>
  <c r="I2390" i="3"/>
  <c r="J2390" i="3"/>
  <c r="I2391" i="3"/>
  <c r="J2391" i="3"/>
  <c r="I2392" i="3"/>
  <c r="J2392" i="3"/>
  <c r="I2393" i="3"/>
  <c r="J2393" i="3"/>
  <c r="I2394" i="3"/>
  <c r="J2394" i="3"/>
  <c r="I2395" i="3"/>
  <c r="J2395" i="3"/>
  <c r="I2396" i="3"/>
  <c r="J2396" i="3"/>
  <c r="I2397" i="3"/>
  <c r="J2397" i="3"/>
  <c r="I2398" i="3"/>
  <c r="J2398" i="3"/>
  <c r="I2399" i="3"/>
  <c r="J2399" i="3"/>
  <c r="I2400" i="3"/>
  <c r="J2400" i="3"/>
  <c r="I2401" i="3"/>
  <c r="J2401" i="3"/>
  <c r="I2402" i="3"/>
  <c r="J2402" i="3"/>
  <c r="I2403" i="3"/>
  <c r="J2403" i="3"/>
  <c r="I2404" i="3"/>
  <c r="J2404" i="3"/>
  <c r="I2405" i="3"/>
  <c r="J2405" i="3"/>
  <c r="I2406" i="3"/>
  <c r="J2406" i="3"/>
  <c r="I2407" i="3"/>
  <c r="J2407" i="3"/>
  <c r="I2408" i="3"/>
  <c r="J2408" i="3"/>
  <c r="I2409" i="3"/>
  <c r="J2409" i="3"/>
  <c r="I2410" i="3"/>
  <c r="J2410" i="3"/>
  <c r="I2411" i="3"/>
  <c r="J2411" i="3"/>
  <c r="I2412" i="3"/>
  <c r="J2412" i="3"/>
  <c r="I2413" i="3"/>
  <c r="J2413" i="3"/>
  <c r="I2414" i="3"/>
  <c r="J2414" i="3"/>
  <c r="I2415" i="3"/>
  <c r="J2415" i="3"/>
  <c r="I2416" i="3"/>
  <c r="J2416" i="3"/>
  <c r="I2417" i="3"/>
  <c r="J2417" i="3"/>
  <c r="I2418" i="3"/>
  <c r="J2418" i="3"/>
  <c r="I2419" i="3"/>
  <c r="J2419" i="3"/>
  <c r="I2420" i="3"/>
  <c r="J2420" i="3"/>
  <c r="I2421" i="3"/>
  <c r="J2421" i="3"/>
  <c r="I2422" i="3"/>
  <c r="J2422" i="3"/>
  <c r="I2423" i="3"/>
  <c r="J2423" i="3"/>
  <c r="I2424" i="3"/>
  <c r="J2424" i="3"/>
  <c r="I2425" i="3"/>
  <c r="J2425" i="3"/>
  <c r="I2426" i="3"/>
  <c r="J2426" i="3"/>
  <c r="I2427" i="3"/>
  <c r="J2427" i="3"/>
  <c r="I2428" i="3"/>
  <c r="J2428" i="3"/>
  <c r="I2429" i="3"/>
  <c r="J2429" i="3"/>
  <c r="I2430" i="3"/>
  <c r="J2430" i="3"/>
  <c r="I2431" i="3"/>
  <c r="J2431" i="3"/>
  <c r="I2432" i="3"/>
  <c r="J2432" i="3"/>
  <c r="I2433" i="3"/>
  <c r="J2433" i="3"/>
  <c r="I2434" i="3"/>
  <c r="J2434" i="3"/>
  <c r="I2435" i="3"/>
  <c r="J2435" i="3"/>
  <c r="I2436" i="3"/>
  <c r="J2436" i="3"/>
  <c r="I2437" i="3"/>
  <c r="J2437" i="3"/>
  <c r="I2438" i="3"/>
  <c r="J2438" i="3"/>
  <c r="I2439" i="3"/>
  <c r="J2439" i="3"/>
  <c r="I2440" i="3"/>
  <c r="J2440" i="3"/>
  <c r="I2441" i="3"/>
  <c r="J2441" i="3"/>
  <c r="I2442" i="3"/>
  <c r="J2442" i="3"/>
  <c r="I2443" i="3"/>
  <c r="J2443" i="3"/>
  <c r="I2444" i="3"/>
  <c r="J2444" i="3"/>
  <c r="I2445" i="3"/>
  <c r="J2445" i="3"/>
  <c r="I2446" i="3"/>
  <c r="J2446" i="3"/>
  <c r="I2447" i="3"/>
  <c r="J2447" i="3"/>
  <c r="I2448" i="3"/>
  <c r="J2448" i="3"/>
  <c r="I2449" i="3"/>
  <c r="J2449" i="3"/>
  <c r="I2450" i="3"/>
  <c r="J2450" i="3"/>
  <c r="I2451" i="3"/>
  <c r="J2451" i="3"/>
  <c r="I2452" i="3"/>
  <c r="J2452" i="3"/>
  <c r="I2453" i="3"/>
  <c r="J2453" i="3"/>
  <c r="I2454" i="3"/>
  <c r="J2454" i="3"/>
  <c r="I2455" i="3"/>
  <c r="J2455" i="3"/>
  <c r="I2456" i="3"/>
  <c r="J2456" i="3"/>
  <c r="I2457" i="3"/>
  <c r="J2457" i="3"/>
  <c r="I2458" i="3"/>
  <c r="J2458" i="3"/>
  <c r="I2459" i="3"/>
  <c r="J2459" i="3"/>
  <c r="I2460" i="3"/>
  <c r="J2460" i="3"/>
  <c r="I2461" i="3"/>
  <c r="J2461" i="3"/>
  <c r="I2462" i="3"/>
  <c r="J2462" i="3"/>
  <c r="I2463" i="3"/>
  <c r="J2463" i="3"/>
  <c r="I2464" i="3"/>
  <c r="J2464" i="3"/>
  <c r="I2465" i="3"/>
  <c r="J2465" i="3"/>
  <c r="I2466" i="3"/>
  <c r="J2466" i="3"/>
  <c r="I2467" i="3"/>
  <c r="J2467" i="3"/>
  <c r="I2468" i="3"/>
  <c r="J2468" i="3"/>
  <c r="I2469" i="3"/>
  <c r="J2469" i="3"/>
  <c r="I2470" i="3"/>
  <c r="J2470" i="3"/>
  <c r="I2471" i="3"/>
  <c r="J2471" i="3"/>
  <c r="I2472" i="3"/>
  <c r="J2472" i="3"/>
  <c r="I2473" i="3"/>
  <c r="J2473" i="3"/>
  <c r="I2474" i="3"/>
  <c r="J2474" i="3"/>
  <c r="I2475" i="3"/>
  <c r="J2475" i="3"/>
  <c r="I2476" i="3"/>
  <c r="J2476" i="3"/>
  <c r="I2477" i="3"/>
  <c r="J2477" i="3"/>
  <c r="I2478" i="3"/>
  <c r="J2478" i="3"/>
  <c r="I2479" i="3"/>
  <c r="J2479" i="3"/>
  <c r="I2480" i="3"/>
  <c r="J2480" i="3"/>
  <c r="I2481" i="3"/>
  <c r="J2481" i="3"/>
  <c r="I2482" i="3"/>
  <c r="J2482" i="3"/>
  <c r="I2483" i="3"/>
  <c r="J2483" i="3"/>
  <c r="I2484" i="3"/>
  <c r="J2484" i="3"/>
  <c r="I2485" i="3"/>
  <c r="J2485" i="3"/>
  <c r="I2486" i="3"/>
  <c r="J2486" i="3"/>
  <c r="I2487" i="3"/>
  <c r="J2487" i="3"/>
  <c r="I2488" i="3"/>
  <c r="J2488" i="3"/>
  <c r="I2489" i="3"/>
  <c r="J2489" i="3"/>
  <c r="I2490" i="3"/>
  <c r="J2490" i="3"/>
  <c r="I2491" i="3"/>
  <c r="J2491" i="3"/>
  <c r="I2492" i="3"/>
  <c r="J2492" i="3"/>
  <c r="I2493" i="3"/>
  <c r="J2493" i="3"/>
  <c r="I2494" i="3"/>
  <c r="J2494" i="3"/>
  <c r="I2495" i="3"/>
  <c r="J2495" i="3"/>
  <c r="I2496" i="3"/>
  <c r="J2496" i="3"/>
  <c r="I2497" i="3"/>
  <c r="J2497" i="3"/>
  <c r="I2498" i="3"/>
  <c r="J2498" i="3"/>
  <c r="I2499" i="3"/>
  <c r="J2499" i="3"/>
  <c r="I2500" i="3"/>
  <c r="J2500" i="3"/>
  <c r="I2501" i="3"/>
  <c r="J2501" i="3"/>
  <c r="I2502" i="3"/>
  <c r="J2502" i="3"/>
  <c r="I2503" i="3"/>
  <c r="J2503" i="3"/>
  <c r="I2504" i="3"/>
  <c r="J2504" i="3"/>
  <c r="I2505" i="3"/>
  <c r="J2505" i="3"/>
  <c r="I2506" i="3"/>
  <c r="J2506" i="3"/>
  <c r="I2507" i="3"/>
  <c r="J2507" i="3"/>
  <c r="I2508" i="3"/>
  <c r="J2508" i="3"/>
  <c r="I2509" i="3"/>
  <c r="J2509" i="3"/>
  <c r="I2510" i="3"/>
  <c r="J2510" i="3"/>
  <c r="I2511" i="3"/>
  <c r="J2511" i="3"/>
  <c r="I2512" i="3"/>
  <c r="J2512" i="3"/>
  <c r="I2513" i="3"/>
  <c r="J2513" i="3"/>
  <c r="I2514" i="3"/>
  <c r="J2514" i="3"/>
  <c r="I2515" i="3"/>
  <c r="J2515" i="3"/>
  <c r="I2516" i="3"/>
  <c r="J2516" i="3"/>
  <c r="I2517" i="3"/>
  <c r="J2517" i="3"/>
  <c r="I2518" i="3"/>
  <c r="J2518" i="3"/>
  <c r="I2519" i="3"/>
  <c r="J2519" i="3"/>
  <c r="I2520" i="3"/>
  <c r="J2520" i="3"/>
  <c r="I2521" i="3"/>
  <c r="J2521" i="3"/>
  <c r="I2522" i="3"/>
  <c r="J2522" i="3"/>
  <c r="I2523" i="3"/>
  <c r="J2523" i="3"/>
  <c r="I2524" i="3"/>
  <c r="J2524" i="3"/>
  <c r="I2525" i="3"/>
  <c r="J2525" i="3"/>
  <c r="I2526" i="3"/>
  <c r="J2526" i="3"/>
  <c r="I2527" i="3"/>
  <c r="J2527" i="3"/>
  <c r="I2528" i="3"/>
  <c r="J2528" i="3"/>
  <c r="I2529" i="3"/>
  <c r="J2529" i="3"/>
  <c r="I2530" i="3"/>
  <c r="J2530" i="3"/>
  <c r="I2531" i="3"/>
  <c r="J2531" i="3"/>
  <c r="I2532" i="3"/>
  <c r="J2532" i="3"/>
  <c r="I2533" i="3"/>
  <c r="J2533" i="3"/>
  <c r="I2534" i="3"/>
  <c r="J2534" i="3"/>
  <c r="I2535" i="3"/>
  <c r="J2535" i="3"/>
  <c r="I2536" i="3"/>
  <c r="J2536" i="3"/>
  <c r="I2537" i="3"/>
  <c r="J2537" i="3"/>
  <c r="I2538" i="3"/>
  <c r="J2538" i="3"/>
  <c r="I2539" i="3"/>
  <c r="J2539" i="3"/>
  <c r="I2540" i="3"/>
  <c r="J2540" i="3"/>
  <c r="I2541" i="3"/>
  <c r="J2541" i="3"/>
  <c r="I2542" i="3"/>
  <c r="J2542" i="3"/>
  <c r="I2543" i="3"/>
  <c r="J2543" i="3"/>
  <c r="I2544" i="3"/>
  <c r="J2544" i="3"/>
  <c r="I2545" i="3"/>
  <c r="J2545" i="3"/>
  <c r="I2546" i="3"/>
  <c r="J2546" i="3"/>
  <c r="I2547" i="3"/>
  <c r="J2547" i="3"/>
  <c r="I2548" i="3"/>
  <c r="J2548" i="3"/>
  <c r="I2549" i="3"/>
  <c r="J2549" i="3"/>
  <c r="I2550" i="3"/>
  <c r="J2550" i="3"/>
  <c r="I2551" i="3"/>
  <c r="J2551" i="3"/>
  <c r="I2552" i="3"/>
  <c r="J2552" i="3"/>
  <c r="I2553" i="3"/>
  <c r="J2553" i="3"/>
  <c r="I2554" i="3"/>
  <c r="J2554" i="3"/>
  <c r="I2555" i="3"/>
  <c r="J2555" i="3"/>
  <c r="I2556" i="3"/>
  <c r="J2556" i="3"/>
  <c r="I2557" i="3"/>
  <c r="J2557" i="3"/>
  <c r="I2558" i="3"/>
  <c r="J2558" i="3"/>
  <c r="I2559" i="3"/>
  <c r="J2559" i="3"/>
  <c r="I2560" i="3"/>
  <c r="J2560" i="3"/>
  <c r="I2561" i="3"/>
  <c r="J2561" i="3"/>
  <c r="I2562" i="3"/>
  <c r="J2562" i="3"/>
  <c r="I2563" i="3"/>
  <c r="J2563" i="3"/>
  <c r="I2564" i="3"/>
  <c r="J2564" i="3"/>
  <c r="I2565" i="3"/>
  <c r="J2565" i="3"/>
  <c r="I2566" i="3"/>
  <c r="J2566" i="3"/>
  <c r="I2567" i="3"/>
  <c r="J2567" i="3"/>
  <c r="I2568" i="3"/>
  <c r="J2568" i="3"/>
  <c r="I2569" i="3"/>
  <c r="J2569" i="3"/>
  <c r="I2570" i="3"/>
  <c r="J2570" i="3"/>
  <c r="I2571" i="3"/>
  <c r="J2571" i="3"/>
  <c r="I2572" i="3"/>
  <c r="J2572" i="3"/>
  <c r="I2573" i="3"/>
  <c r="J2573" i="3"/>
  <c r="I2574" i="3"/>
  <c r="J2574" i="3"/>
  <c r="I2575" i="3"/>
  <c r="J2575" i="3"/>
  <c r="I2576" i="3"/>
  <c r="J2576" i="3"/>
  <c r="I2577" i="3"/>
  <c r="J2577" i="3"/>
  <c r="I2578" i="3"/>
  <c r="J2578" i="3"/>
  <c r="I2579" i="3"/>
  <c r="J2579" i="3"/>
  <c r="I2580" i="3"/>
  <c r="J2580" i="3"/>
  <c r="I2581" i="3"/>
  <c r="J2581" i="3"/>
  <c r="I2582" i="3"/>
  <c r="J2582" i="3"/>
  <c r="I2583" i="3"/>
  <c r="J2583" i="3"/>
  <c r="I2584" i="3"/>
  <c r="J2584" i="3"/>
  <c r="I2585" i="3"/>
  <c r="J2585" i="3"/>
  <c r="I2586" i="3"/>
  <c r="J2586" i="3"/>
  <c r="I2587" i="3"/>
  <c r="J2587" i="3"/>
  <c r="I2588" i="3"/>
  <c r="J2588" i="3"/>
  <c r="I2589" i="3"/>
  <c r="J2589" i="3"/>
  <c r="I2590" i="3"/>
  <c r="J2590" i="3"/>
  <c r="I2591" i="3"/>
  <c r="J2591" i="3"/>
  <c r="I2592" i="3"/>
  <c r="J2592" i="3"/>
  <c r="I2593" i="3"/>
  <c r="J2593" i="3"/>
  <c r="I2594" i="3"/>
  <c r="J2594" i="3"/>
  <c r="I2595" i="3"/>
  <c r="J2595" i="3"/>
  <c r="I2596" i="3"/>
  <c r="J2596" i="3"/>
  <c r="I2597" i="3"/>
  <c r="J2597" i="3"/>
  <c r="I2598" i="3"/>
  <c r="J2598" i="3"/>
  <c r="I2599" i="3"/>
  <c r="J2599" i="3"/>
  <c r="I2600" i="3"/>
  <c r="J2600" i="3"/>
  <c r="I2601" i="3"/>
  <c r="J2601" i="3"/>
  <c r="I2602" i="3"/>
  <c r="J2602" i="3"/>
  <c r="I2603" i="3"/>
  <c r="J2603" i="3"/>
  <c r="I2604" i="3"/>
  <c r="J2604" i="3"/>
  <c r="I2605" i="3"/>
  <c r="J2605" i="3"/>
  <c r="I2606" i="3"/>
  <c r="J2606" i="3"/>
  <c r="I2607" i="3"/>
  <c r="J2607" i="3"/>
  <c r="I2608" i="3"/>
  <c r="J2608" i="3"/>
  <c r="I2609" i="3"/>
  <c r="J2609" i="3"/>
  <c r="I2610" i="3"/>
  <c r="J2610" i="3"/>
  <c r="I2611" i="3"/>
  <c r="J2611" i="3"/>
  <c r="I2612" i="3"/>
  <c r="J2612" i="3"/>
  <c r="I2613" i="3"/>
  <c r="J2613" i="3"/>
  <c r="I2614" i="3"/>
  <c r="J2614" i="3"/>
  <c r="I2615" i="3"/>
  <c r="J2615" i="3"/>
  <c r="I2616" i="3"/>
  <c r="J2616" i="3"/>
  <c r="I2617" i="3"/>
  <c r="J2617" i="3"/>
  <c r="I2618" i="3"/>
  <c r="J2618" i="3"/>
  <c r="I2619" i="3"/>
  <c r="J2619" i="3"/>
  <c r="I2620" i="3"/>
  <c r="J2620" i="3"/>
  <c r="I2621" i="3"/>
  <c r="J2621" i="3"/>
  <c r="I2622" i="3"/>
  <c r="J2622" i="3"/>
  <c r="I2623" i="3"/>
  <c r="J2623" i="3"/>
  <c r="I2624" i="3"/>
  <c r="J2624" i="3"/>
  <c r="I2625" i="3"/>
  <c r="J2625" i="3"/>
  <c r="I2626" i="3"/>
  <c r="J2626" i="3"/>
  <c r="I2627" i="3"/>
  <c r="J2627" i="3"/>
  <c r="I2628" i="3"/>
  <c r="J2628" i="3"/>
  <c r="I2629" i="3"/>
  <c r="J2629" i="3"/>
  <c r="I2630" i="3"/>
  <c r="J2630" i="3"/>
  <c r="I2631" i="3"/>
  <c r="J2631" i="3"/>
  <c r="I2632" i="3"/>
  <c r="J2632" i="3"/>
  <c r="I2633" i="3"/>
  <c r="J2633" i="3"/>
  <c r="I2634" i="3"/>
  <c r="J2634" i="3"/>
  <c r="I2635" i="3"/>
  <c r="J2635" i="3"/>
  <c r="I2636" i="3"/>
  <c r="J2636" i="3"/>
  <c r="I2637" i="3"/>
  <c r="J2637" i="3"/>
  <c r="I2638" i="3"/>
  <c r="J2638" i="3"/>
  <c r="I2639" i="3"/>
  <c r="J2639" i="3"/>
  <c r="I2640" i="3"/>
  <c r="J2640" i="3"/>
  <c r="I2641" i="3"/>
  <c r="J2641" i="3"/>
  <c r="I2642" i="3"/>
  <c r="J2642" i="3"/>
  <c r="I2643" i="3"/>
  <c r="J2643" i="3"/>
  <c r="I2644" i="3"/>
  <c r="J2644" i="3"/>
  <c r="I2645" i="3"/>
  <c r="J2645" i="3"/>
  <c r="I2646" i="3"/>
  <c r="J2646" i="3"/>
  <c r="I2647" i="3"/>
  <c r="J2647" i="3"/>
  <c r="I2648" i="3"/>
  <c r="J2648" i="3"/>
  <c r="I2649" i="3"/>
  <c r="J2649" i="3"/>
  <c r="I2650" i="3"/>
  <c r="J2650" i="3"/>
  <c r="I2651" i="3"/>
  <c r="J2651" i="3"/>
  <c r="I2652" i="3"/>
  <c r="J2652" i="3"/>
  <c r="I2653" i="3"/>
  <c r="J2653" i="3"/>
  <c r="I2654" i="3"/>
  <c r="J2654" i="3"/>
  <c r="I2655" i="3"/>
  <c r="J2655" i="3"/>
  <c r="I2656" i="3"/>
  <c r="J2656" i="3"/>
  <c r="I2657" i="3"/>
  <c r="J2657" i="3"/>
  <c r="I2658" i="3"/>
  <c r="J2658" i="3"/>
  <c r="I2659" i="3"/>
  <c r="J2659" i="3"/>
  <c r="I2660" i="3"/>
  <c r="J2660" i="3"/>
  <c r="I2661" i="3"/>
  <c r="J2661" i="3"/>
  <c r="I2662" i="3"/>
  <c r="J2662" i="3"/>
  <c r="I2663" i="3"/>
  <c r="J2663" i="3"/>
  <c r="I2664" i="3"/>
  <c r="J2664" i="3"/>
  <c r="I2665" i="3"/>
  <c r="J2665" i="3"/>
  <c r="I2666" i="3"/>
  <c r="J2666" i="3"/>
  <c r="I2667" i="3"/>
  <c r="J2667" i="3"/>
  <c r="I2668" i="3"/>
  <c r="J2668" i="3"/>
  <c r="I2669" i="3"/>
  <c r="J2669" i="3"/>
  <c r="I2670" i="3"/>
  <c r="J2670" i="3"/>
  <c r="I2671" i="3"/>
  <c r="J2671" i="3"/>
  <c r="I2672" i="3"/>
  <c r="J2672" i="3"/>
  <c r="I2673" i="3"/>
  <c r="J2673" i="3"/>
  <c r="I2674" i="3"/>
  <c r="J2674" i="3"/>
  <c r="I2675" i="3"/>
  <c r="J2675" i="3"/>
  <c r="I2676" i="3"/>
  <c r="J2676" i="3"/>
  <c r="I2677" i="3"/>
  <c r="J2677" i="3"/>
  <c r="I2678" i="3"/>
  <c r="J2678" i="3"/>
  <c r="I2679" i="3"/>
  <c r="J2679" i="3"/>
  <c r="I2680" i="3"/>
  <c r="J2680" i="3"/>
  <c r="I2681" i="3"/>
  <c r="J2681" i="3"/>
  <c r="I2682" i="3"/>
  <c r="J2682" i="3"/>
  <c r="I2683" i="3"/>
  <c r="J2683" i="3"/>
  <c r="I2684" i="3"/>
  <c r="J2684" i="3"/>
  <c r="I2685" i="3"/>
  <c r="J2685" i="3"/>
  <c r="I2686" i="3"/>
  <c r="J2686" i="3"/>
  <c r="I2687" i="3"/>
  <c r="J2687" i="3"/>
  <c r="I2688" i="3"/>
  <c r="J2688" i="3"/>
  <c r="I2689" i="3"/>
  <c r="J2689" i="3"/>
  <c r="I2690" i="3"/>
  <c r="J2690" i="3"/>
  <c r="I2691" i="3"/>
  <c r="J2691" i="3"/>
  <c r="I2692" i="3"/>
  <c r="J2692" i="3"/>
  <c r="I2693" i="3"/>
  <c r="J2693" i="3"/>
  <c r="I2694" i="3"/>
  <c r="J2694" i="3"/>
  <c r="I2695" i="3"/>
  <c r="J2695" i="3"/>
  <c r="I2696" i="3"/>
  <c r="J2696" i="3"/>
  <c r="I2697" i="3"/>
  <c r="J2697" i="3"/>
  <c r="I2698" i="3"/>
  <c r="J2698" i="3"/>
  <c r="I2699" i="3"/>
  <c r="J2699" i="3"/>
  <c r="I2700" i="3"/>
  <c r="J2700" i="3"/>
  <c r="I2701" i="3"/>
  <c r="J2701" i="3"/>
  <c r="I2702" i="3"/>
  <c r="J2702" i="3"/>
  <c r="I2703" i="3"/>
  <c r="J2703" i="3"/>
  <c r="I2704" i="3"/>
  <c r="J2704" i="3"/>
  <c r="I2705" i="3"/>
  <c r="J2705" i="3"/>
  <c r="I2706" i="3"/>
  <c r="J2706" i="3"/>
  <c r="I2707" i="3"/>
  <c r="J2707" i="3"/>
  <c r="I2708" i="3"/>
  <c r="J2708" i="3"/>
  <c r="I2709" i="3"/>
  <c r="J2709" i="3"/>
  <c r="I2710" i="3"/>
  <c r="J2710" i="3"/>
  <c r="I2711" i="3"/>
  <c r="J2711" i="3"/>
  <c r="I2712" i="3"/>
  <c r="J2712" i="3"/>
  <c r="I2713" i="3"/>
  <c r="J2713" i="3"/>
  <c r="I2714" i="3"/>
  <c r="J2714" i="3"/>
  <c r="I2715" i="3"/>
  <c r="J2715" i="3"/>
  <c r="I2716" i="3"/>
  <c r="J2716" i="3"/>
  <c r="I2717" i="3"/>
  <c r="J2717" i="3"/>
  <c r="I2718" i="3"/>
  <c r="J2718" i="3"/>
  <c r="I2719" i="3"/>
  <c r="J2719" i="3"/>
  <c r="I2720" i="3"/>
  <c r="J2720" i="3"/>
  <c r="I2721" i="3"/>
  <c r="J2721" i="3"/>
  <c r="I2722" i="3"/>
  <c r="J2722" i="3"/>
  <c r="I2723" i="3"/>
  <c r="J2723" i="3"/>
  <c r="I2724" i="3"/>
  <c r="J2724" i="3"/>
  <c r="I2725" i="3"/>
  <c r="J2725" i="3"/>
  <c r="I2726" i="3"/>
  <c r="J2726" i="3"/>
  <c r="I2727" i="3"/>
  <c r="J2727" i="3"/>
  <c r="I2728" i="3"/>
  <c r="J2728" i="3"/>
  <c r="I2729" i="3"/>
  <c r="J2729" i="3"/>
  <c r="I2730" i="3"/>
  <c r="J2730" i="3"/>
  <c r="I2731" i="3"/>
  <c r="J2731" i="3"/>
  <c r="I2732" i="3"/>
  <c r="J2732" i="3"/>
  <c r="I2733" i="3"/>
  <c r="J2733" i="3"/>
  <c r="I2734" i="3"/>
  <c r="J2734" i="3"/>
  <c r="I2735" i="3"/>
  <c r="J2735" i="3"/>
  <c r="I2736" i="3"/>
  <c r="J2736" i="3"/>
  <c r="I2737" i="3"/>
  <c r="J2737" i="3"/>
  <c r="I2738" i="3"/>
  <c r="J2738" i="3"/>
  <c r="I2739" i="3"/>
  <c r="J2739" i="3"/>
  <c r="I2740" i="3"/>
  <c r="J2740" i="3"/>
  <c r="I2741" i="3"/>
  <c r="J2741" i="3"/>
  <c r="I2742" i="3"/>
  <c r="J2742" i="3"/>
  <c r="I2743" i="3"/>
  <c r="J2743" i="3"/>
  <c r="I2744" i="3"/>
  <c r="J2744" i="3"/>
  <c r="I2745" i="3"/>
  <c r="J2745" i="3"/>
  <c r="I2746" i="3"/>
  <c r="J2746" i="3"/>
  <c r="I2747" i="3"/>
  <c r="J2747" i="3"/>
  <c r="I2748" i="3"/>
  <c r="J2748" i="3"/>
  <c r="I2749" i="3"/>
  <c r="J2749" i="3"/>
  <c r="I2750" i="3"/>
  <c r="J2750" i="3"/>
  <c r="I2751" i="3"/>
  <c r="J2751" i="3"/>
  <c r="I2752" i="3"/>
  <c r="J2752" i="3"/>
  <c r="I2753" i="3"/>
  <c r="J2753" i="3"/>
  <c r="I2754" i="3"/>
  <c r="J2754" i="3"/>
  <c r="I2755" i="3"/>
  <c r="J2755" i="3"/>
  <c r="I2756" i="3"/>
  <c r="J2756" i="3"/>
  <c r="I2757" i="3"/>
  <c r="J2757" i="3"/>
  <c r="I2758" i="3"/>
  <c r="J2758" i="3"/>
  <c r="I2759" i="3"/>
  <c r="J2759" i="3"/>
  <c r="I2760" i="3"/>
  <c r="J2760" i="3"/>
  <c r="I2761" i="3"/>
  <c r="J2761" i="3"/>
  <c r="I2762" i="3"/>
  <c r="J2762" i="3"/>
  <c r="I2763" i="3"/>
  <c r="J2763" i="3"/>
  <c r="I2764" i="3"/>
  <c r="J2764" i="3"/>
  <c r="I2765" i="3"/>
  <c r="J2765" i="3"/>
  <c r="I2766" i="3"/>
  <c r="J2766" i="3"/>
  <c r="I2767" i="3"/>
  <c r="J2767" i="3"/>
  <c r="I2768" i="3"/>
  <c r="J2768" i="3"/>
  <c r="I2769" i="3"/>
  <c r="J2769" i="3"/>
  <c r="I2770" i="3"/>
  <c r="J2770" i="3"/>
  <c r="I2771" i="3"/>
  <c r="J2771" i="3"/>
  <c r="I2772" i="3"/>
  <c r="J2772" i="3"/>
  <c r="I2773" i="3"/>
  <c r="J2773" i="3"/>
  <c r="I2774" i="3"/>
  <c r="J2774" i="3"/>
  <c r="I2775" i="3"/>
  <c r="J2775" i="3"/>
  <c r="I2776" i="3"/>
  <c r="J2776" i="3"/>
  <c r="I2777" i="3"/>
  <c r="J2777" i="3"/>
  <c r="I2778" i="3"/>
  <c r="J2778" i="3"/>
  <c r="I2779" i="3"/>
  <c r="J2779" i="3"/>
  <c r="I2780" i="3"/>
  <c r="J2780" i="3"/>
  <c r="I2781" i="3"/>
  <c r="J2781" i="3"/>
  <c r="I2782" i="3"/>
  <c r="J2782" i="3"/>
  <c r="I2783" i="3"/>
  <c r="J2783" i="3"/>
  <c r="I2784" i="3"/>
  <c r="J2784" i="3"/>
  <c r="I2785" i="3"/>
  <c r="J2785" i="3"/>
  <c r="I2786" i="3"/>
  <c r="J2786" i="3"/>
  <c r="I2787" i="3"/>
  <c r="J2787" i="3"/>
  <c r="I2788" i="3"/>
  <c r="J2788" i="3"/>
  <c r="I2789" i="3"/>
  <c r="J2789" i="3"/>
  <c r="I2790" i="3"/>
  <c r="J2790" i="3"/>
  <c r="I2791" i="3"/>
  <c r="J2791" i="3"/>
  <c r="I2792" i="3"/>
  <c r="J2792" i="3"/>
  <c r="I2793" i="3"/>
  <c r="J2793" i="3"/>
  <c r="I2794" i="3"/>
  <c r="J2794" i="3"/>
  <c r="I2795" i="3"/>
  <c r="J2795" i="3"/>
  <c r="I2796" i="3"/>
  <c r="J2796" i="3"/>
  <c r="I2797" i="3"/>
  <c r="J2797" i="3"/>
  <c r="I2798" i="3"/>
  <c r="J2798" i="3"/>
  <c r="I2799" i="3"/>
  <c r="J2799" i="3"/>
  <c r="I2800" i="3"/>
  <c r="J2800" i="3"/>
  <c r="I2801" i="3"/>
  <c r="J2801" i="3"/>
  <c r="I2802" i="3"/>
  <c r="J2802" i="3"/>
  <c r="I2803" i="3"/>
  <c r="J2803" i="3"/>
  <c r="I2804" i="3"/>
  <c r="J2804" i="3"/>
  <c r="I2805" i="3"/>
  <c r="J2805" i="3"/>
  <c r="I2806" i="3"/>
  <c r="J2806" i="3"/>
  <c r="I2807" i="3"/>
  <c r="J2807" i="3"/>
  <c r="I2808" i="3"/>
  <c r="J2808" i="3"/>
  <c r="I2809" i="3"/>
  <c r="J2809" i="3"/>
  <c r="I2810" i="3"/>
  <c r="J2810" i="3"/>
  <c r="I2811" i="3"/>
  <c r="J2811" i="3"/>
  <c r="I2812" i="3"/>
  <c r="J2812" i="3"/>
  <c r="I2813" i="3"/>
  <c r="J2813" i="3"/>
  <c r="I2814" i="3"/>
  <c r="J2814" i="3"/>
  <c r="I2815" i="3"/>
  <c r="J2815" i="3"/>
  <c r="I2816" i="3"/>
  <c r="J2816" i="3"/>
  <c r="I2817" i="3"/>
  <c r="J2817" i="3"/>
  <c r="I2818" i="3"/>
  <c r="J2818" i="3"/>
  <c r="I2819" i="3"/>
  <c r="J2819" i="3"/>
  <c r="I2820" i="3"/>
  <c r="J2820" i="3"/>
  <c r="I2821" i="3"/>
  <c r="J2821" i="3"/>
  <c r="I2822" i="3"/>
  <c r="J2822" i="3"/>
  <c r="I2823" i="3"/>
  <c r="J2823" i="3"/>
  <c r="I2824" i="3"/>
  <c r="J2824" i="3"/>
  <c r="I2825" i="3"/>
  <c r="J2825" i="3"/>
  <c r="I2826" i="3"/>
  <c r="J2826" i="3"/>
  <c r="I2827" i="3"/>
  <c r="J2827" i="3"/>
  <c r="I2828" i="3"/>
  <c r="J2828" i="3"/>
  <c r="I2829" i="3"/>
  <c r="J2829" i="3"/>
  <c r="I2830" i="3"/>
  <c r="J2830" i="3"/>
  <c r="I2831" i="3"/>
  <c r="J2831" i="3"/>
  <c r="I2832" i="3"/>
  <c r="J2832" i="3"/>
  <c r="I2833" i="3"/>
  <c r="J2833" i="3"/>
  <c r="I2834" i="3"/>
  <c r="J2834" i="3"/>
  <c r="I2835" i="3"/>
  <c r="J2835" i="3"/>
  <c r="I2836" i="3"/>
  <c r="J2836" i="3"/>
  <c r="I2837" i="3"/>
  <c r="J2837" i="3"/>
  <c r="I2838" i="3"/>
  <c r="J2838" i="3"/>
  <c r="I2839" i="3"/>
  <c r="J2839" i="3"/>
  <c r="I2840" i="3"/>
  <c r="J2840" i="3"/>
  <c r="I2841" i="3"/>
  <c r="J2841" i="3"/>
  <c r="I2842" i="3"/>
  <c r="J2842" i="3"/>
  <c r="I2843" i="3"/>
  <c r="J2843" i="3"/>
  <c r="I2844" i="3"/>
  <c r="J2844" i="3"/>
  <c r="I2845" i="3"/>
  <c r="J2845" i="3"/>
  <c r="I2846" i="3"/>
  <c r="J2846" i="3"/>
  <c r="I2847" i="3"/>
  <c r="J2847" i="3"/>
  <c r="I2848" i="3"/>
  <c r="J2848" i="3"/>
  <c r="I2849" i="3"/>
  <c r="J2849" i="3"/>
  <c r="I2850" i="3"/>
  <c r="J2850" i="3"/>
  <c r="I2851" i="3"/>
  <c r="J2851" i="3"/>
  <c r="I2852" i="3"/>
  <c r="J2852" i="3"/>
  <c r="I2853" i="3"/>
  <c r="J2853" i="3"/>
  <c r="I2854" i="3"/>
  <c r="J2854" i="3"/>
  <c r="I2855" i="3"/>
  <c r="J2855" i="3"/>
  <c r="I2856" i="3"/>
  <c r="J2856" i="3"/>
  <c r="I2857" i="3"/>
  <c r="J2857" i="3"/>
  <c r="I2858" i="3"/>
  <c r="J2858" i="3"/>
  <c r="I2859" i="3"/>
  <c r="J2859" i="3"/>
  <c r="I2860" i="3"/>
  <c r="J2860" i="3"/>
  <c r="I2861" i="3"/>
  <c r="J2861" i="3"/>
  <c r="I2862" i="3"/>
  <c r="J2862" i="3"/>
  <c r="I2863" i="3"/>
  <c r="J2863" i="3"/>
  <c r="I2864" i="3"/>
  <c r="J2864" i="3"/>
  <c r="I2865" i="3"/>
  <c r="J2865" i="3"/>
  <c r="I2866" i="3"/>
  <c r="J2866" i="3"/>
  <c r="I2867" i="3"/>
  <c r="J2867" i="3"/>
  <c r="I2868" i="3"/>
  <c r="J2868" i="3"/>
  <c r="I2869" i="3"/>
  <c r="J2869" i="3"/>
  <c r="I2870" i="3"/>
  <c r="J2870" i="3"/>
  <c r="I2871" i="3"/>
  <c r="J2871" i="3"/>
  <c r="I2872" i="3"/>
  <c r="J2872" i="3"/>
  <c r="I2873" i="3"/>
  <c r="J2873" i="3"/>
  <c r="I2874" i="3"/>
  <c r="J2874" i="3"/>
  <c r="I2875" i="3"/>
  <c r="J2875" i="3"/>
  <c r="I2876" i="3"/>
  <c r="J2876" i="3"/>
  <c r="I2877" i="3"/>
  <c r="J2877" i="3"/>
  <c r="I2878" i="3"/>
  <c r="J2878" i="3"/>
  <c r="I2879" i="3"/>
  <c r="J2879" i="3"/>
  <c r="I2880" i="3"/>
  <c r="J2880" i="3"/>
  <c r="I2881" i="3"/>
  <c r="J2881" i="3"/>
  <c r="I2882" i="3"/>
  <c r="J2882" i="3"/>
  <c r="I2883" i="3"/>
  <c r="J2883" i="3"/>
  <c r="I2884" i="3"/>
  <c r="J2884" i="3"/>
  <c r="I2885" i="3"/>
  <c r="J2885" i="3"/>
  <c r="I2886" i="3"/>
  <c r="J2886" i="3"/>
  <c r="I2887" i="3"/>
  <c r="J2887" i="3"/>
  <c r="I2888" i="3"/>
  <c r="J2888" i="3"/>
  <c r="I2889" i="3"/>
  <c r="J2889" i="3"/>
  <c r="I2890" i="3"/>
  <c r="J2890" i="3"/>
  <c r="I2891" i="3"/>
  <c r="J2891" i="3"/>
  <c r="I2892" i="3"/>
  <c r="J2892" i="3"/>
  <c r="I2893" i="3"/>
  <c r="J2893" i="3"/>
  <c r="I2894" i="3"/>
  <c r="J2894" i="3"/>
  <c r="I2895" i="3"/>
  <c r="J2895" i="3"/>
  <c r="I2896" i="3"/>
  <c r="J2896" i="3"/>
  <c r="I2897" i="3"/>
  <c r="J2897" i="3"/>
  <c r="I2898" i="3"/>
  <c r="J2898" i="3"/>
  <c r="I2899" i="3"/>
  <c r="J2899" i="3"/>
  <c r="I2900" i="3"/>
  <c r="J2900" i="3"/>
  <c r="I2901" i="3"/>
  <c r="J2901" i="3"/>
  <c r="I2902" i="3"/>
  <c r="J2902" i="3"/>
  <c r="I2903" i="3"/>
  <c r="J2903" i="3"/>
  <c r="I2904" i="3"/>
  <c r="J2904" i="3"/>
  <c r="I2905" i="3"/>
  <c r="J2905" i="3"/>
  <c r="I2906" i="3"/>
  <c r="J2906" i="3"/>
  <c r="I2907" i="3"/>
  <c r="J2907" i="3"/>
  <c r="I2908" i="3"/>
  <c r="J2908" i="3"/>
  <c r="I2909" i="3"/>
  <c r="J2909" i="3"/>
  <c r="I2910" i="3"/>
  <c r="J2910" i="3"/>
  <c r="I2911" i="3"/>
  <c r="J2911" i="3"/>
  <c r="I2912" i="3"/>
  <c r="J2912" i="3"/>
  <c r="I2913" i="3"/>
  <c r="J2913" i="3"/>
  <c r="I2914" i="3"/>
  <c r="J2914" i="3"/>
  <c r="I2915" i="3"/>
  <c r="J2915" i="3"/>
  <c r="I2916" i="3"/>
  <c r="J2916" i="3"/>
  <c r="I2917" i="3"/>
  <c r="J2917" i="3"/>
  <c r="I2918" i="3"/>
  <c r="J2918" i="3"/>
  <c r="I2919" i="3"/>
  <c r="J2919" i="3"/>
  <c r="I2920" i="3"/>
  <c r="J2920" i="3"/>
  <c r="I2921" i="3"/>
  <c r="J2921" i="3"/>
  <c r="I2922" i="3"/>
  <c r="J2922" i="3"/>
  <c r="I2923" i="3"/>
  <c r="J2923" i="3"/>
  <c r="I2924" i="3"/>
  <c r="J2924" i="3"/>
  <c r="I2925" i="3"/>
  <c r="J2925" i="3"/>
  <c r="I2926" i="3"/>
  <c r="J2926" i="3"/>
  <c r="I2927" i="3"/>
  <c r="J2927" i="3"/>
  <c r="I2928" i="3"/>
  <c r="J2928" i="3"/>
  <c r="I2929" i="3"/>
  <c r="J2929" i="3"/>
  <c r="I2930" i="3"/>
  <c r="J2930" i="3"/>
  <c r="I2931" i="3"/>
  <c r="J2931" i="3"/>
  <c r="I2932" i="3"/>
  <c r="J2932" i="3"/>
  <c r="I2933" i="3"/>
  <c r="J2933" i="3"/>
  <c r="I2934" i="3"/>
  <c r="J2934" i="3"/>
  <c r="I2935" i="3"/>
  <c r="J2935" i="3"/>
  <c r="I2936" i="3"/>
  <c r="J2936" i="3"/>
  <c r="I2937" i="3"/>
  <c r="J2937" i="3"/>
  <c r="I2938" i="3"/>
  <c r="J2938" i="3"/>
  <c r="I2939" i="3"/>
  <c r="J2939" i="3"/>
  <c r="I2940" i="3"/>
  <c r="J2940" i="3"/>
  <c r="I2941" i="3"/>
  <c r="J2941" i="3"/>
  <c r="I2942" i="3"/>
  <c r="J2942" i="3"/>
  <c r="I2943" i="3"/>
  <c r="J2943" i="3"/>
  <c r="I2944" i="3"/>
  <c r="J2944" i="3"/>
  <c r="I2945" i="3"/>
  <c r="J2945" i="3"/>
  <c r="I2946" i="3"/>
  <c r="J2946" i="3"/>
  <c r="I2947" i="3"/>
  <c r="J2947" i="3"/>
  <c r="I2948" i="3"/>
  <c r="J2948" i="3"/>
  <c r="I2949" i="3"/>
  <c r="J2949" i="3"/>
  <c r="I2950" i="3"/>
  <c r="J2950" i="3"/>
  <c r="I2951" i="3"/>
  <c r="J2951" i="3"/>
  <c r="I2952" i="3"/>
  <c r="J2952" i="3"/>
  <c r="I2953" i="3"/>
  <c r="J2953" i="3"/>
  <c r="I2954" i="3"/>
  <c r="J2954" i="3"/>
  <c r="I2955" i="3"/>
  <c r="J2955" i="3"/>
  <c r="I2956" i="3"/>
  <c r="J2956" i="3"/>
  <c r="I2957" i="3"/>
  <c r="J2957" i="3"/>
  <c r="I2958" i="3"/>
  <c r="J2958" i="3"/>
  <c r="I2959" i="3"/>
  <c r="J2959" i="3"/>
  <c r="I2960" i="3"/>
  <c r="J2960" i="3"/>
  <c r="I2961" i="3"/>
  <c r="J2961" i="3"/>
  <c r="I2962" i="3"/>
  <c r="J2962" i="3"/>
  <c r="I2963" i="3"/>
  <c r="J2963" i="3"/>
  <c r="I2964" i="3"/>
  <c r="J2964" i="3"/>
  <c r="I2965" i="3"/>
  <c r="J2965" i="3"/>
  <c r="I2966" i="3"/>
  <c r="J2966" i="3"/>
  <c r="I2967" i="3"/>
  <c r="J2967" i="3"/>
  <c r="I2968" i="3"/>
  <c r="J2968" i="3"/>
  <c r="I2969" i="3"/>
  <c r="J2969" i="3"/>
  <c r="I2970" i="3"/>
  <c r="J2970" i="3"/>
  <c r="I2971" i="3"/>
  <c r="J2971" i="3"/>
  <c r="I2972" i="3"/>
  <c r="J2972" i="3"/>
  <c r="I2973" i="3"/>
  <c r="J2973" i="3"/>
  <c r="I2974" i="3"/>
  <c r="J2974" i="3"/>
  <c r="I2975" i="3"/>
  <c r="J2975" i="3"/>
  <c r="I2976" i="3"/>
  <c r="J2976" i="3"/>
  <c r="I2977" i="3"/>
  <c r="J2977" i="3"/>
  <c r="I2978" i="3"/>
  <c r="J2978" i="3"/>
  <c r="I2979" i="3"/>
  <c r="J2979" i="3"/>
  <c r="I2980" i="3"/>
  <c r="J2980" i="3"/>
  <c r="I2981" i="3"/>
  <c r="J2981" i="3"/>
  <c r="I2982" i="3"/>
  <c r="J2982" i="3"/>
  <c r="I2983" i="3"/>
  <c r="J2983" i="3"/>
  <c r="I2984" i="3"/>
  <c r="J2984" i="3"/>
  <c r="I2985" i="3"/>
  <c r="J2985" i="3"/>
  <c r="I2986" i="3"/>
  <c r="J2986" i="3"/>
  <c r="I2987" i="3"/>
  <c r="J2987" i="3"/>
  <c r="I2988" i="3"/>
  <c r="J2988" i="3"/>
  <c r="I2989" i="3"/>
  <c r="J2989" i="3"/>
  <c r="I2990" i="3"/>
  <c r="J2990" i="3"/>
  <c r="I2991" i="3"/>
  <c r="J2991" i="3"/>
  <c r="I2992" i="3"/>
  <c r="J2992" i="3"/>
  <c r="I2993" i="3"/>
  <c r="J2993" i="3"/>
  <c r="I2994" i="3"/>
  <c r="J2994" i="3"/>
  <c r="I2995" i="3"/>
  <c r="J2995" i="3"/>
  <c r="I2996" i="3"/>
  <c r="J2996" i="3"/>
  <c r="I2997" i="3"/>
  <c r="J2997" i="3"/>
  <c r="I2998" i="3"/>
  <c r="J2998" i="3"/>
  <c r="I2999" i="3"/>
  <c r="J2999" i="3"/>
  <c r="I3000" i="3"/>
  <c r="J3000" i="3"/>
  <c r="I3001" i="3"/>
  <c r="J3001" i="3"/>
  <c r="I3002" i="3"/>
  <c r="J3002" i="3"/>
  <c r="I3003" i="3"/>
  <c r="J3003" i="3"/>
  <c r="I3004" i="3"/>
  <c r="J3004" i="3"/>
  <c r="I3005" i="3"/>
  <c r="J3005" i="3"/>
  <c r="I3006" i="3"/>
  <c r="J3006" i="3"/>
  <c r="I3007" i="3"/>
  <c r="J3007" i="3"/>
  <c r="I3008" i="3"/>
  <c r="J3008" i="3"/>
  <c r="I3009" i="3"/>
  <c r="J3009" i="3"/>
  <c r="I3010" i="3"/>
  <c r="J3010" i="3"/>
  <c r="I3011" i="3"/>
  <c r="J3011" i="3"/>
  <c r="I3012" i="3"/>
  <c r="J3012" i="3"/>
  <c r="I3013" i="3"/>
  <c r="J3013" i="3"/>
  <c r="I3014" i="3"/>
  <c r="J3014" i="3"/>
  <c r="I3015" i="3"/>
  <c r="J3015" i="3"/>
  <c r="I3016" i="3"/>
  <c r="J3016" i="3"/>
  <c r="I3017" i="3"/>
  <c r="J3017" i="3"/>
  <c r="I3018" i="3"/>
  <c r="J3018" i="3"/>
  <c r="I3019" i="3"/>
  <c r="J3019" i="3"/>
  <c r="I3020" i="3"/>
  <c r="J3020" i="3"/>
  <c r="I3021" i="3"/>
  <c r="J3021" i="3"/>
  <c r="I3022" i="3"/>
  <c r="J3022" i="3"/>
  <c r="I3023" i="3"/>
  <c r="J3023" i="3"/>
  <c r="I3024" i="3"/>
  <c r="J3024" i="3"/>
  <c r="I3025" i="3"/>
  <c r="J3025" i="3"/>
  <c r="I3026" i="3"/>
  <c r="J3026" i="3"/>
  <c r="I3027" i="3"/>
  <c r="J3027" i="3"/>
  <c r="I3028" i="3"/>
  <c r="J3028" i="3"/>
  <c r="I3029" i="3"/>
  <c r="J3029" i="3"/>
  <c r="I3030" i="3"/>
  <c r="J3030" i="3"/>
  <c r="I3031" i="3"/>
  <c r="J3031" i="3"/>
  <c r="I3032" i="3"/>
  <c r="J3032" i="3"/>
  <c r="I3033" i="3"/>
  <c r="J3033" i="3"/>
  <c r="I3034" i="3"/>
  <c r="J3034" i="3"/>
  <c r="I3035" i="3"/>
  <c r="J3035" i="3"/>
  <c r="I3036" i="3"/>
  <c r="J3036" i="3"/>
  <c r="I3037" i="3"/>
  <c r="J3037" i="3"/>
  <c r="I3038" i="3"/>
  <c r="J3038" i="3"/>
  <c r="I3039" i="3"/>
  <c r="J3039" i="3"/>
  <c r="I3040" i="3"/>
  <c r="J3040" i="3"/>
  <c r="I3041" i="3"/>
  <c r="J3041" i="3"/>
  <c r="I3042" i="3"/>
  <c r="J3042" i="3"/>
  <c r="I3043" i="3"/>
  <c r="J3043" i="3"/>
  <c r="I3044" i="3"/>
  <c r="J3044" i="3"/>
  <c r="I3045" i="3"/>
  <c r="J3045" i="3"/>
  <c r="I3046" i="3"/>
  <c r="J3046" i="3"/>
  <c r="I3047" i="3"/>
  <c r="J3047" i="3"/>
  <c r="I3048" i="3"/>
  <c r="J3048" i="3"/>
  <c r="I3049" i="3"/>
  <c r="J3049" i="3"/>
  <c r="I3050" i="3"/>
  <c r="J3050" i="3"/>
  <c r="I3051" i="3"/>
  <c r="J3051" i="3"/>
  <c r="I3052" i="3"/>
  <c r="J3052" i="3"/>
  <c r="I3053" i="3"/>
  <c r="J3053" i="3"/>
  <c r="I3054" i="3"/>
  <c r="J3054" i="3"/>
  <c r="I3055" i="3"/>
  <c r="J3055" i="3"/>
  <c r="I3056" i="3"/>
  <c r="J3056" i="3"/>
  <c r="I3057" i="3"/>
  <c r="J3057" i="3"/>
  <c r="I3058" i="3"/>
  <c r="J3058" i="3"/>
  <c r="I3059" i="3"/>
  <c r="J3059" i="3"/>
  <c r="I3060" i="3"/>
  <c r="J3060" i="3"/>
  <c r="I3061" i="3"/>
  <c r="J3061" i="3"/>
  <c r="I3062" i="3"/>
  <c r="J3062" i="3"/>
  <c r="I3063" i="3"/>
  <c r="J3063" i="3"/>
  <c r="I3064" i="3"/>
  <c r="J3064" i="3"/>
  <c r="I3065" i="3"/>
  <c r="J3065" i="3"/>
  <c r="I3066" i="3"/>
  <c r="J3066" i="3"/>
  <c r="I3067" i="3"/>
  <c r="J3067" i="3"/>
  <c r="I3068" i="3"/>
  <c r="J3068" i="3"/>
  <c r="I3069" i="3"/>
  <c r="J3069" i="3"/>
  <c r="I3070" i="3"/>
  <c r="J3070" i="3"/>
  <c r="I3071" i="3"/>
  <c r="J3071" i="3"/>
  <c r="I3072" i="3"/>
  <c r="J3072" i="3"/>
  <c r="I3073" i="3"/>
  <c r="J3073" i="3"/>
  <c r="I3074" i="3"/>
  <c r="J3074" i="3"/>
  <c r="I3075" i="3"/>
  <c r="J3075" i="3"/>
  <c r="I3076" i="3"/>
  <c r="J3076" i="3"/>
  <c r="I3077" i="3"/>
  <c r="J3077" i="3"/>
  <c r="I3078" i="3"/>
  <c r="J3078" i="3"/>
  <c r="I3079" i="3"/>
  <c r="J3079" i="3"/>
  <c r="I3080" i="3"/>
  <c r="J3080" i="3"/>
  <c r="I3081" i="3"/>
  <c r="J3081" i="3"/>
  <c r="I3082" i="3"/>
  <c r="J3082" i="3"/>
  <c r="I3083" i="3"/>
  <c r="J3083" i="3"/>
  <c r="I3084" i="3"/>
  <c r="J3084" i="3"/>
  <c r="I3085" i="3"/>
  <c r="J3085" i="3"/>
  <c r="I3086" i="3"/>
  <c r="J3086" i="3"/>
  <c r="I3087" i="3"/>
  <c r="J3087" i="3"/>
  <c r="I3088" i="3"/>
  <c r="J3088" i="3"/>
  <c r="I3089" i="3"/>
  <c r="J3089" i="3"/>
  <c r="I3090" i="3"/>
  <c r="J3090" i="3"/>
  <c r="I3091" i="3"/>
  <c r="J3091" i="3"/>
  <c r="I3092" i="3"/>
  <c r="J3092" i="3"/>
  <c r="I3093" i="3"/>
  <c r="J3093" i="3"/>
  <c r="I3094" i="3"/>
  <c r="J3094" i="3"/>
  <c r="I3095" i="3"/>
  <c r="J3095" i="3"/>
  <c r="I3096" i="3"/>
  <c r="J3096" i="3"/>
  <c r="I3097" i="3"/>
  <c r="J3097" i="3"/>
  <c r="I3098" i="3"/>
  <c r="J3098" i="3"/>
  <c r="I3099" i="3"/>
  <c r="J3099" i="3"/>
  <c r="I3100" i="3"/>
  <c r="J3100" i="3"/>
  <c r="I3101" i="3"/>
  <c r="J3101" i="3"/>
  <c r="I3102" i="3"/>
  <c r="J3102" i="3"/>
  <c r="I3103" i="3"/>
  <c r="J3103" i="3"/>
  <c r="I3104" i="3"/>
  <c r="J3104" i="3"/>
  <c r="I3105" i="3"/>
  <c r="J3105" i="3"/>
  <c r="I3106" i="3"/>
  <c r="J3106" i="3"/>
  <c r="I3107" i="3"/>
  <c r="J3107" i="3"/>
  <c r="I3108" i="3"/>
  <c r="J3108" i="3"/>
  <c r="I3109" i="3"/>
  <c r="J3109" i="3"/>
  <c r="I3110" i="3"/>
  <c r="J3110" i="3"/>
  <c r="I3111" i="3"/>
  <c r="J3111" i="3"/>
  <c r="I3112" i="3"/>
  <c r="J3112" i="3"/>
  <c r="I3113" i="3"/>
  <c r="J3113" i="3"/>
  <c r="I3114" i="3"/>
  <c r="J3114" i="3"/>
  <c r="I3115" i="3"/>
  <c r="J3115" i="3"/>
  <c r="I3116" i="3"/>
  <c r="J3116" i="3"/>
  <c r="I3117" i="3"/>
  <c r="J3117" i="3"/>
  <c r="I3118" i="3"/>
  <c r="J3118" i="3"/>
  <c r="I3119" i="3"/>
  <c r="J3119" i="3"/>
  <c r="I3120" i="3"/>
  <c r="J3120" i="3"/>
  <c r="I3121" i="3"/>
  <c r="J3121" i="3"/>
  <c r="I3122" i="3"/>
  <c r="J3122" i="3"/>
  <c r="I3123" i="3"/>
  <c r="J3123" i="3"/>
  <c r="I3124" i="3"/>
  <c r="J3124" i="3"/>
  <c r="I3125" i="3"/>
  <c r="J3125" i="3"/>
  <c r="I3126" i="3"/>
  <c r="J3126" i="3"/>
  <c r="I3127" i="3"/>
  <c r="J3127" i="3"/>
  <c r="I3128" i="3"/>
  <c r="J3128" i="3"/>
  <c r="I3129" i="3"/>
  <c r="J3129" i="3"/>
  <c r="I3130" i="3"/>
  <c r="J3130" i="3"/>
  <c r="I3131" i="3"/>
  <c r="J3131" i="3"/>
  <c r="I3132" i="3"/>
  <c r="J3132" i="3"/>
  <c r="I3133" i="3"/>
  <c r="J3133" i="3"/>
  <c r="I3134" i="3"/>
  <c r="J3134" i="3"/>
  <c r="I3135" i="3"/>
  <c r="J3135" i="3"/>
  <c r="I3136" i="3"/>
  <c r="J3136" i="3"/>
  <c r="I3137" i="3"/>
  <c r="J3137" i="3"/>
  <c r="I3138" i="3"/>
  <c r="J3138" i="3"/>
  <c r="I3139" i="3"/>
  <c r="J3139" i="3"/>
  <c r="I3140" i="3"/>
  <c r="J3140" i="3"/>
  <c r="I3141" i="3"/>
  <c r="J3141" i="3"/>
  <c r="I3142" i="3"/>
  <c r="J3142" i="3"/>
  <c r="I3143" i="3"/>
  <c r="J3143" i="3"/>
  <c r="I3144" i="3"/>
  <c r="J3144" i="3"/>
  <c r="I3145" i="3"/>
  <c r="J3145" i="3"/>
  <c r="I3146" i="3"/>
  <c r="J3146" i="3"/>
  <c r="I3147" i="3"/>
  <c r="J3147" i="3"/>
  <c r="I3148" i="3"/>
  <c r="J3148" i="3"/>
  <c r="I3149" i="3"/>
  <c r="J3149" i="3"/>
  <c r="I3150" i="3"/>
  <c r="J3150" i="3"/>
  <c r="I3151" i="3"/>
  <c r="J3151" i="3"/>
  <c r="I3152" i="3"/>
  <c r="J3152" i="3"/>
  <c r="I3153" i="3"/>
  <c r="J3153" i="3"/>
  <c r="I3154" i="3"/>
  <c r="J3154" i="3"/>
  <c r="I3155" i="3"/>
  <c r="J3155" i="3"/>
  <c r="I3156" i="3"/>
  <c r="J3156" i="3"/>
  <c r="I3157" i="3"/>
  <c r="J3157" i="3"/>
  <c r="I3158" i="3"/>
  <c r="J3158" i="3"/>
  <c r="I3159" i="3"/>
  <c r="J3159" i="3"/>
  <c r="I3160" i="3"/>
  <c r="J3160" i="3"/>
  <c r="I3161" i="3"/>
  <c r="J3161" i="3"/>
  <c r="I3162" i="3"/>
  <c r="J3162" i="3"/>
  <c r="I3163" i="3"/>
  <c r="J3163" i="3"/>
  <c r="I3164" i="3"/>
  <c r="J3164" i="3"/>
  <c r="I3165" i="3"/>
  <c r="J3165" i="3"/>
  <c r="I3166" i="3"/>
  <c r="J3166" i="3"/>
  <c r="I3167" i="3"/>
  <c r="J3167" i="3"/>
  <c r="I3168" i="3"/>
  <c r="J3168" i="3"/>
  <c r="I3169" i="3"/>
  <c r="J3169" i="3"/>
  <c r="I3170" i="3"/>
  <c r="J3170" i="3"/>
  <c r="I3171" i="3"/>
  <c r="J3171" i="3"/>
  <c r="I3172" i="3"/>
  <c r="J3172" i="3"/>
  <c r="I3173" i="3"/>
  <c r="J3173" i="3"/>
  <c r="I3174" i="3"/>
  <c r="J3174" i="3"/>
  <c r="I3175" i="3"/>
  <c r="J3175" i="3"/>
  <c r="I3176" i="3"/>
  <c r="J3176" i="3"/>
  <c r="I3177" i="3"/>
  <c r="J3177" i="3"/>
  <c r="I3178" i="3"/>
  <c r="J3178" i="3"/>
  <c r="I3179" i="3"/>
  <c r="J3179" i="3"/>
  <c r="I3180" i="3"/>
  <c r="J3180" i="3"/>
  <c r="I3181" i="3"/>
  <c r="J3181" i="3"/>
  <c r="I3182" i="3"/>
  <c r="J3182" i="3"/>
  <c r="I3183" i="3"/>
  <c r="J3183" i="3"/>
  <c r="I3184" i="3"/>
  <c r="J3184" i="3"/>
  <c r="I3185" i="3"/>
  <c r="J3185" i="3"/>
  <c r="I3186" i="3"/>
  <c r="J3186" i="3"/>
  <c r="I3187" i="3"/>
  <c r="J3187" i="3"/>
  <c r="I3188" i="3"/>
  <c r="J3188" i="3"/>
  <c r="I3189" i="3"/>
  <c r="J3189" i="3"/>
  <c r="I3190" i="3"/>
  <c r="J3190" i="3"/>
  <c r="I3191" i="3"/>
  <c r="J3191" i="3"/>
  <c r="I3192" i="3"/>
  <c r="J3192" i="3"/>
  <c r="I3193" i="3"/>
  <c r="J3193" i="3"/>
  <c r="I3194" i="3"/>
  <c r="J3194" i="3"/>
  <c r="I3195" i="3"/>
  <c r="J3195" i="3"/>
  <c r="I3196" i="3"/>
  <c r="J3196" i="3"/>
  <c r="I3197" i="3"/>
  <c r="J3197" i="3"/>
  <c r="I3198" i="3"/>
  <c r="J3198" i="3"/>
  <c r="I3199" i="3"/>
  <c r="J3199" i="3"/>
  <c r="I3200" i="3"/>
  <c r="J3200" i="3"/>
  <c r="I3201" i="3"/>
  <c r="J3201" i="3"/>
  <c r="I3202" i="3"/>
  <c r="J3202" i="3"/>
  <c r="I3203" i="3"/>
  <c r="J3203" i="3"/>
  <c r="I3204" i="3"/>
  <c r="J3204" i="3"/>
  <c r="I3205" i="3"/>
  <c r="J3205" i="3"/>
  <c r="I3206" i="3"/>
  <c r="J3206" i="3"/>
  <c r="I3207" i="3"/>
  <c r="J3207" i="3"/>
  <c r="I3208" i="3"/>
  <c r="J3208" i="3"/>
  <c r="I3209" i="3"/>
  <c r="J3209" i="3"/>
  <c r="I3210" i="3"/>
  <c r="J3210" i="3"/>
  <c r="I3211" i="3"/>
  <c r="J3211" i="3"/>
  <c r="I3212" i="3"/>
  <c r="J3212" i="3"/>
  <c r="I3213" i="3"/>
  <c r="J3213" i="3"/>
  <c r="I3214" i="3"/>
  <c r="J3214" i="3"/>
  <c r="I3215" i="3"/>
  <c r="J3215" i="3"/>
  <c r="I3216" i="3"/>
  <c r="J3216" i="3"/>
  <c r="I3217" i="3"/>
  <c r="J3217" i="3"/>
  <c r="I3218" i="3"/>
  <c r="J3218" i="3"/>
  <c r="I3219" i="3"/>
  <c r="J3219" i="3"/>
  <c r="I3220" i="3"/>
  <c r="J3220" i="3"/>
  <c r="I3221" i="3"/>
  <c r="J3221" i="3"/>
  <c r="I3222" i="3"/>
  <c r="J3222" i="3"/>
  <c r="I3223" i="3"/>
  <c r="J3223" i="3"/>
  <c r="I3224" i="3"/>
  <c r="J3224" i="3"/>
  <c r="I3225" i="3"/>
  <c r="J3225" i="3"/>
  <c r="I3226" i="3"/>
  <c r="J3226" i="3"/>
  <c r="I3227" i="3"/>
  <c r="J3227" i="3"/>
  <c r="I3228" i="3"/>
  <c r="J3228" i="3"/>
  <c r="I3229" i="3"/>
  <c r="J3229" i="3"/>
  <c r="I3230" i="3"/>
  <c r="J3230" i="3"/>
  <c r="I3231" i="3"/>
  <c r="J3231" i="3"/>
  <c r="I3232" i="3"/>
  <c r="J3232" i="3"/>
  <c r="I3233" i="3"/>
  <c r="J3233" i="3"/>
  <c r="I3234" i="3"/>
  <c r="J3234" i="3"/>
  <c r="I3235" i="3"/>
  <c r="J3235" i="3"/>
  <c r="I3236" i="3"/>
  <c r="J3236" i="3"/>
  <c r="I3237" i="3"/>
  <c r="J3237" i="3"/>
  <c r="I3238" i="3"/>
  <c r="J3238" i="3"/>
  <c r="I3239" i="3"/>
  <c r="J3239" i="3"/>
  <c r="I3240" i="3"/>
  <c r="J3240" i="3"/>
  <c r="I3241" i="3"/>
  <c r="J3241" i="3"/>
  <c r="I3242" i="3"/>
  <c r="J3242" i="3"/>
  <c r="I3243" i="3"/>
  <c r="J3243" i="3"/>
  <c r="I3244" i="3"/>
  <c r="J3244" i="3"/>
  <c r="I3245" i="3"/>
  <c r="J3245" i="3"/>
  <c r="I3246" i="3"/>
  <c r="J3246" i="3"/>
  <c r="I3247" i="3"/>
  <c r="J3247" i="3"/>
  <c r="I3248" i="3"/>
  <c r="J3248" i="3"/>
  <c r="I3249" i="3"/>
  <c r="J3249" i="3"/>
  <c r="I3250" i="3"/>
  <c r="J3250" i="3"/>
  <c r="I3251" i="3"/>
  <c r="J3251" i="3"/>
  <c r="I3252" i="3"/>
  <c r="J3252" i="3"/>
  <c r="I3253" i="3"/>
  <c r="J3253" i="3"/>
  <c r="I3254" i="3"/>
  <c r="J3254" i="3"/>
  <c r="I3255" i="3"/>
  <c r="J3255" i="3"/>
  <c r="I3256" i="3"/>
  <c r="J3256" i="3"/>
  <c r="I3257" i="3"/>
  <c r="J3257" i="3"/>
  <c r="I3258" i="3"/>
  <c r="J3258" i="3"/>
  <c r="I3259" i="3"/>
  <c r="J3259" i="3"/>
  <c r="I3260" i="3"/>
  <c r="J3260" i="3"/>
  <c r="I3261" i="3"/>
  <c r="J3261" i="3"/>
  <c r="I3262" i="3"/>
  <c r="J3262" i="3"/>
  <c r="I3263" i="3"/>
  <c r="J3263" i="3"/>
  <c r="I3264" i="3"/>
  <c r="J3264" i="3"/>
  <c r="I3265" i="3"/>
  <c r="J3265" i="3"/>
  <c r="I3266" i="3"/>
  <c r="J3266" i="3"/>
  <c r="I3267" i="3"/>
  <c r="J3267" i="3"/>
  <c r="I3268" i="3"/>
  <c r="J3268" i="3"/>
  <c r="I3269" i="3"/>
  <c r="J3269" i="3"/>
  <c r="I3270" i="3"/>
  <c r="J3270" i="3"/>
  <c r="I3271" i="3"/>
  <c r="J3271" i="3"/>
  <c r="I3272" i="3"/>
  <c r="J3272" i="3"/>
  <c r="I3273" i="3"/>
  <c r="J3273" i="3"/>
  <c r="I3274" i="3"/>
  <c r="J3274" i="3"/>
  <c r="I3275" i="3"/>
  <c r="J3275" i="3"/>
  <c r="I3276" i="3"/>
  <c r="J3276" i="3"/>
  <c r="I3277" i="3"/>
  <c r="J3277" i="3"/>
  <c r="I3278" i="3"/>
  <c r="J3278" i="3"/>
  <c r="I3279" i="3"/>
  <c r="J3279" i="3"/>
  <c r="I3280" i="3"/>
  <c r="J3280" i="3"/>
  <c r="I3281" i="3"/>
  <c r="J3281" i="3"/>
  <c r="I3282" i="3"/>
  <c r="J3282" i="3"/>
  <c r="I3283" i="3"/>
  <c r="J3283" i="3"/>
  <c r="I3284" i="3"/>
  <c r="J3284" i="3"/>
  <c r="I3285" i="3"/>
  <c r="J3285" i="3"/>
  <c r="I3286" i="3"/>
  <c r="J3286" i="3"/>
  <c r="I3287" i="3"/>
  <c r="J3287" i="3"/>
  <c r="I3288" i="3"/>
  <c r="J3288" i="3"/>
  <c r="I3289" i="3"/>
  <c r="J3289" i="3"/>
  <c r="I3290" i="3"/>
  <c r="J3290" i="3"/>
  <c r="I3291" i="3"/>
  <c r="J3291" i="3"/>
  <c r="I3292" i="3"/>
  <c r="J3292" i="3"/>
  <c r="I3293" i="3"/>
  <c r="J3293" i="3"/>
  <c r="I3294" i="3"/>
  <c r="J3294" i="3"/>
  <c r="I3295" i="3"/>
  <c r="J3295" i="3"/>
  <c r="I3296" i="3"/>
  <c r="J3296" i="3"/>
  <c r="I3297" i="3"/>
  <c r="J3297" i="3"/>
  <c r="I3298" i="3"/>
  <c r="J3298" i="3"/>
  <c r="I3299" i="3"/>
  <c r="J3299" i="3"/>
  <c r="I3300" i="3"/>
  <c r="J3300" i="3"/>
  <c r="I3301" i="3"/>
  <c r="J3301" i="3"/>
  <c r="I3302" i="3"/>
  <c r="J3302" i="3"/>
  <c r="I3303" i="3"/>
  <c r="J3303" i="3"/>
  <c r="I3304" i="3"/>
  <c r="J3304" i="3"/>
  <c r="I3305" i="3"/>
  <c r="J3305" i="3"/>
  <c r="I3306" i="3"/>
  <c r="J3306" i="3"/>
  <c r="I3307" i="3"/>
  <c r="J3307" i="3"/>
  <c r="I3308" i="3"/>
  <c r="J3308" i="3"/>
  <c r="I3309" i="3"/>
  <c r="J3309" i="3"/>
  <c r="I3310" i="3"/>
  <c r="J3310" i="3"/>
  <c r="I3311" i="3"/>
  <c r="J3311" i="3"/>
  <c r="I3312" i="3"/>
  <c r="J3312" i="3"/>
  <c r="I3313" i="3"/>
  <c r="J3313" i="3"/>
  <c r="I3314" i="3"/>
  <c r="J3314" i="3"/>
  <c r="I3315" i="3"/>
  <c r="J3315" i="3"/>
  <c r="I3316" i="3"/>
  <c r="J3316" i="3"/>
  <c r="I3317" i="3"/>
  <c r="J3317" i="3"/>
  <c r="I3318" i="3"/>
  <c r="J3318" i="3"/>
  <c r="I3319" i="3"/>
  <c r="J3319" i="3"/>
  <c r="I3320" i="3"/>
  <c r="J3320" i="3"/>
  <c r="I3321" i="3"/>
  <c r="J3321" i="3"/>
  <c r="I3322" i="3"/>
  <c r="J3322" i="3"/>
  <c r="I3323" i="3"/>
  <c r="J3323" i="3"/>
  <c r="I3324" i="3"/>
  <c r="J3324" i="3"/>
  <c r="I3325" i="3"/>
  <c r="J3325" i="3"/>
  <c r="I3326" i="3"/>
  <c r="J3326" i="3"/>
  <c r="I3327" i="3"/>
  <c r="J3327" i="3"/>
  <c r="I3328" i="3"/>
  <c r="J3328" i="3"/>
  <c r="I3329" i="3"/>
  <c r="J3329" i="3"/>
  <c r="I3330" i="3"/>
  <c r="J3330" i="3"/>
  <c r="I3331" i="3"/>
  <c r="J3331" i="3"/>
  <c r="I3332" i="3"/>
  <c r="J3332" i="3"/>
  <c r="I3333" i="3"/>
  <c r="J3333" i="3"/>
  <c r="I3334" i="3"/>
  <c r="J3334" i="3"/>
  <c r="I3335" i="3"/>
  <c r="J3335" i="3"/>
  <c r="I3336" i="3"/>
  <c r="J3336" i="3"/>
  <c r="I3337" i="3"/>
  <c r="J3337" i="3"/>
  <c r="I3338" i="3"/>
  <c r="J3338" i="3"/>
  <c r="I3339" i="3"/>
  <c r="J3339" i="3"/>
  <c r="I3340" i="3"/>
  <c r="J3340" i="3"/>
  <c r="I3341" i="3"/>
  <c r="J3341" i="3"/>
  <c r="I3342" i="3"/>
  <c r="J3342" i="3"/>
  <c r="I3343" i="3"/>
  <c r="J3343" i="3"/>
  <c r="I3344" i="3"/>
  <c r="J3344" i="3"/>
  <c r="I3345" i="3"/>
  <c r="J3345" i="3"/>
  <c r="I3346" i="3"/>
  <c r="J3346" i="3"/>
  <c r="I3347" i="3"/>
  <c r="J3347" i="3"/>
  <c r="I3348" i="3"/>
  <c r="J3348" i="3"/>
  <c r="I3349" i="3"/>
  <c r="J3349" i="3"/>
  <c r="I3350" i="3"/>
  <c r="J3350" i="3"/>
  <c r="I3351" i="3"/>
  <c r="J3351" i="3"/>
  <c r="I3352" i="3"/>
  <c r="J3352" i="3"/>
  <c r="I3353" i="3"/>
  <c r="J3353" i="3"/>
  <c r="I3354" i="3"/>
  <c r="J3354" i="3"/>
  <c r="I3355" i="3"/>
  <c r="J3355" i="3"/>
  <c r="I3356" i="3"/>
  <c r="J3356" i="3"/>
  <c r="I3357" i="3"/>
  <c r="J3357" i="3"/>
  <c r="I3358" i="3"/>
  <c r="J3358" i="3"/>
  <c r="I3359" i="3"/>
  <c r="J3359" i="3"/>
  <c r="I3360" i="3"/>
  <c r="J3360" i="3"/>
  <c r="I3361" i="3"/>
  <c r="J3361" i="3"/>
  <c r="I3362" i="3"/>
  <c r="J3362" i="3"/>
  <c r="I3363" i="3"/>
  <c r="J3363" i="3"/>
  <c r="I3364" i="3"/>
  <c r="J3364" i="3"/>
  <c r="I3365" i="3"/>
  <c r="J3365" i="3"/>
  <c r="I3366" i="3"/>
  <c r="J3366" i="3"/>
  <c r="I3367" i="3"/>
  <c r="J3367" i="3"/>
  <c r="I3368" i="3"/>
  <c r="J3368" i="3"/>
  <c r="I3369" i="3"/>
  <c r="J3369" i="3"/>
  <c r="I3370" i="3"/>
  <c r="J3370" i="3"/>
  <c r="I3371" i="3"/>
  <c r="J3371" i="3"/>
  <c r="I3372" i="3"/>
  <c r="J3372" i="3"/>
  <c r="I3373" i="3"/>
  <c r="J3373" i="3"/>
  <c r="I3374" i="3"/>
  <c r="J3374" i="3"/>
  <c r="I3375" i="3"/>
  <c r="J3375" i="3"/>
  <c r="I3376" i="3"/>
  <c r="J3376" i="3"/>
  <c r="I3377" i="3"/>
  <c r="J3377" i="3"/>
  <c r="I3378" i="3"/>
  <c r="J3378" i="3"/>
  <c r="I3379" i="3"/>
  <c r="J3379" i="3"/>
  <c r="I3380" i="3"/>
  <c r="J3380" i="3"/>
  <c r="I3381" i="3"/>
  <c r="J3381" i="3"/>
  <c r="I3382" i="3"/>
  <c r="J3382" i="3"/>
  <c r="I3383" i="3"/>
  <c r="J3383" i="3"/>
  <c r="I3384" i="3"/>
  <c r="J3384" i="3"/>
  <c r="I3385" i="3"/>
  <c r="J3385" i="3"/>
  <c r="I3386" i="3"/>
  <c r="J3386" i="3"/>
  <c r="I3387" i="3"/>
  <c r="J3387" i="3"/>
  <c r="I3388" i="3"/>
  <c r="J3388" i="3"/>
  <c r="I3389" i="3"/>
  <c r="J3389" i="3"/>
  <c r="I3390" i="3"/>
  <c r="J3390" i="3"/>
  <c r="I3391" i="3"/>
  <c r="J3391" i="3"/>
  <c r="I3392" i="3"/>
  <c r="J3392" i="3"/>
  <c r="I3393" i="3"/>
  <c r="J3393" i="3"/>
  <c r="I3394" i="3"/>
  <c r="J3394" i="3"/>
  <c r="I3395" i="3"/>
  <c r="J3395" i="3"/>
  <c r="I3396" i="3"/>
  <c r="J3396" i="3"/>
  <c r="I3397" i="3"/>
  <c r="J3397" i="3"/>
  <c r="I3398" i="3"/>
  <c r="J3398" i="3"/>
  <c r="I3399" i="3"/>
  <c r="J3399" i="3"/>
  <c r="I3400" i="3"/>
  <c r="J3400" i="3"/>
  <c r="I3401" i="3"/>
  <c r="J3401" i="3"/>
  <c r="I3402" i="3"/>
  <c r="J3402" i="3"/>
  <c r="I3403" i="3"/>
  <c r="J3403" i="3"/>
  <c r="I3404" i="3"/>
  <c r="J3404" i="3"/>
  <c r="I3405" i="3"/>
  <c r="J3405" i="3"/>
  <c r="I3406" i="3"/>
  <c r="J3406" i="3"/>
  <c r="I3407" i="3"/>
  <c r="J3407" i="3"/>
  <c r="I3408" i="3"/>
  <c r="J3408" i="3"/>
  <c r="I3409" i="3"/>
  <c r="J3409" i="3"/>
  <c r="I3410" i="3"/>
  <c r="J3410" i="3"/>
  <c r="I3411" i="3"/>
  <c r="J3411" i="3"/>
  <c r="I3412" i="3"/>
  <c r="J3412" i="3"/>
  <c r="I3413" i="3"/>
  <c r="J3413" i="3"/>
  <c r="I3414" i="3"/>
  <c r="J3414" i="3"/>
  <c r="I3415" i="3"/>
  <c r="J3415" i="3"/>
  <c r="I3416" i="3"/>
  <c r="J3416" i="3"/>
  <c r="I3417" i="3"/>
  <c r="J3417" i="3"/>
  <c r="I3418" i="3"/>
  <c r="J3418" i="3"/>
  <c r="I3419" i="3"/>
  <c r="J3419" i="3"/>
  <c r="I3420" i="3"/>
  <c r="J3420" i="3"/>
  <c r="I3421" i="3"/>
  <c r="J3421" i="3"/>
  <c r="I3422" i="3"/>
  <c r="J3422" i="3"/>
  <c r="I3423" i="3"/>
  <c r="J3423" i="3"/>
  <c r="I3424" i="3"/>
  <c r="J3424" i="3"/>
  <c r="I3425" i="3"/>
  <c r="J3425" i="3"/>
  <c r="I3426" i="3"/>
  <c r="J3426" i="3"/>
  <c r="I3427" i="3"/>
  <c r="J3427" i="3"/>
  <c r="I3428" i="3"/>
  <c r="J3428" i="3"/>
  <c r="I3429" i="3"/>
  <c r="J3429" i="3"/>
  <c r="I3430" i="3"/>
  <c r="J3430" i="3"/>
  <c r="I3431" i="3"/>
  <c r="J3431" i="3"/>
  <c r="I3432" i="3"/>
  <c r="J3432" i="3"/>
  <c r="I3433" i="3"/>
  <c r="J3433" i="3"/>
  <c r="I3434" i="3"/>
  <c r="J3434" i="3"/>
  <c r="I3435" i="3"/>
  <c r="J3435" i="3"/>
  <c r="I3436" i="3"/>
  <c r="J3436" i="3"/>
  <c r="I3437" i="3"/>
  <c r="J3437" i="3"/>
  <c r="I3438" i="3"/>
  <c r="J3438" i="3"/>
  <c r="I3439" i="3"/>
  <c r="J3439" i="3"/>
  <c r="I3440" i="3"/>
  <c r="J3440" i="3"/>
  <c r="I3441" i="3"/>
  <c r="J3441" i="3"/>
  <c r="I3442" i="3"/>
  <c r="J3442" i="3"/>
  <c r="I3443" i="3"/>
  <c r="J3443" i="3"/>
  <c r="I3444" i="3"/>
  <c r="J3444" i="3"/>
  <c r="I3445" i="3"/>
  <c r="J3445" i="3"/>
  <c r="I3446" i="3"/>
  <c r="J3446" i="3"/>
  <c r="I3447" i="3"/>
  <c r="J3447" i="3"/>
  <c r="I3448" i="3"/>
  <c r="J3448" i="3"/>
  <c r="I3449" i="3"/>
  <c r="J3449" i="3"/>
  <c r="I3450" i="3"/>
  <c r="J3450" i="3"/>
  <c r="I3451" i="3"/>
  <c r="J3451" i="3"/>
  <c r="I3452" i="3"/>
  <c r="J3452" i="3"/>
  <c r="I3453" i="3"/>
  <c r="J3453" i="3"/>
  <c r="I3454" i="3"/>
  <c r="J3454" i="3"/>
  <c r="I3455" i="3"/>
  <c r="J3455" i="3"/>
  <c r="I3456" i="3"/>
  <c r="J3456" i="3"/>
  <c r="I3457" i="3"/>
  <c r="J3457" i="3"/>
  <c r="I3458" i="3"/>
  <c r="J3458" i="3"/>
  <c r="I3459" i="3"/>
  <c r="J3459" i="3"/>
  <c r="I3460" i="3"/>
  <c r="J3460" i="3"/>
  <c r="I3461" i="3"/>
  <c r="J3461" i="3"/>
  <c r="I3462" i="3"/>
  <c r="J3462" i="3"/>
  <c r="I3463" i="3"/>
  <c r="J3463" i="3"/>
  <c r="I3464" i="3"/>
  <c r="J3464" i="3"/>
  <c r="I3465" i="3"/>
  <c r="J3465" i="3"/>
  <c r="I3466" i="3"/>
  <c r="J3466" i="3"/>
  <c r="I3467" i="3"/>
  <c r="J3467" i="3"/>
  <c r="I3468" i="3"/>
  <c r="J3468" i="3"/>
  <c r="I3469" i="3"/>
  <c r="J3469" i="3"/>
  <c r="I3470" i="3"/>
  <c r="J3470" i="3"/>
  <c r="I3471" i="3"/>
  <c r="J3471" i="3"/>
  <c r="I3472" i="3"/>
  <c r="J3472" i="3"/>
  <c r="I3473" i="3"/>
  <c r="J3473" i="3"/>
  <c r="I3474" i="3"/>
  <c r="J3474" i="3"/>
  <c r="I3475" i="3"/>
  <c r="J3475" i="3"/>
  <c r="I3476" i="3"/>
  <c r="J3476" i="3"/>
  <c r="I3477" i="3"/>
  <c r="J3477" i="3"/>
  <c r="I3478" i="3"/>
  <c r="J3478" i="3"/>
  <c r="I3479" i="3"/>
  <c r="J3479" i="3"/>
  <c r="I3480" i="3"/>
  <c r="J3480" i="3"/>
  <c r="I3481" i="3"/>
  <c r="J3481" i="3"/>
  <c r="I3482" i="3"/>
  <c r="J3482" i="3"/>
  <c r="I3483" i="3"/>
  <c r="J3483" i="3"/>
  <c r="I3484" i="3"/>
  <c r="J3484" i="3"/>
  <c r="I3485" i="3"/>
  <c r="J3485" i="3"/>
  <c r="I3486" i="3"/>
  <c r="J3486" i="3"/>
  <c r="I3487" i="3"/>
  <c r="J3487" i="3"/>
  <c r="I3488" i="3"/>
  <c r="J3488" i="3"/>
  <c r="I3489" i="3"/>
  <c r="J3489" i="3"/>
  <c r="I3490" i="3"/>
  <c r="J3490" i="3"/>
  <c r="I3491" i="3"/>
  <c r="J3491" i="3"/>
  <c r="I3492" i="3"/>
  <c r="J3492" i="3"/>
  <c r="I3493" i="3"/>
  <c r="J3493" i="3"/>
  <c r="I3494" i="3"/>
  <c r="J3494" i="3"/>
  <c r="I3495" i="3"/>
  <c r="J3495" i="3"/>
  <c r="I3496" i="3"/>
  <c r="J3496" i="3"/>
  <c r="I3497" i="3"/>
  <c r="J3497" i="3"/>
  <c r="I3498" i="3"/>
  <c r="J3498" i="3"/>
  <c r="I3499" i="3"/>
  <c r="J3499" i="3"/>
  <c r="I3500" i="3"/>
  <c r="J3500" i="3"/>
  <c r="I3501" i="3"/>
  <c r="J3501" i="3"/>
  <c r="I3502" i="3"/>
  <c r="J3502" i="3"/>
  <c r="I3503" i="3"/>
  <c r="J3503" i="3"/>
  <c r="I3504" i="3"/>
  <c r="J3504" i="3"/>
  <c r="I3505" i="3"/>
  <c r="J3505" i="3"/>
  <c r="I3506" i="3"/>
  <c r="J3506" i="3"/>
  <c r="I3507" i="3"/>
  <c r="J3507" i="3"/>
  <c r="I3508" i="3"/>
  <c r="J3508" i="3"/>
  <c r="I3509" i="3"/>
  <c r="J3509" i="3"/>
  <c r="I3510" i="3"/>
  <c r="J3510" i="3"/>
  <c r="I3511" i="3"/>
  <c r="J3511" i="3"/>
  <c r="I3512" i="3"/>
  <c r="J3512" i="3"/>
  <c r="I3513" i="3"/>
  <c r="J3513" i="3"/>
  <c r="I3514" i="3"/>
  <c r="J3514" i="3"/>
  <c r="I3515" i="3"/>
  <c r="J3515" i="3"/>
  <c r="I3516" i="3"/>
  <c r="J3516" i="3"/>
  <c r="I3517" i="3"/>
  <c r="J3517" i="3"/>
  <c r="I3518" i="3"/>
  <c r="J3518" i="3"/>
  <c r="I3519" i="3"/>
  <c r="J3519" i="3"/>
  <c r="I3520" i="3"/>
  <c r="J3520" i="3"/>
  <c r="I3521" i="3"/>
  <c r="J3521" i="3"/>
  <c r="I3522" i="3"/>
  <c r="J3522" i="3"/>
  <c r="I3523" i="3"/>
  <c r="J3523" i="3"/>
  <c r="I3524" i="3"/>
  <c r="J3524" i="3"/>
  <c r="I3525" i="3"/>
  <c r="J3525" i="3"/>
  <c r="I3526" i="3"/>
  <c r="J3526" i="3"/>
  <c r="I3527" i="3"/>
  <c r="J3527" i="3"/>
  <c r="I3528" i="3"/>
  <c r="J3528" i="3"/>
  <c r="I3529" i="3"/>
  <c r="J3529" i="3"/>
  <c r="I3530" i="3"/>
  <c r="J3530" i="3"/>
  <c r="I3531" i="3"/>
  <c r="J3531" i="3"/>
  <c r="I3532" i="3"/>
  <c r="J3532" i="3"/>
  <c r="I3533" i="3"/>
  <c r="J3533" i="3"/>
  <c r="I3534" i="3"/>
  <c r="J3534" i="3"/>
  <c r="I3535" i="3"/>
  <c r="J3535" i="3"/>
  <c r="I3536" i="3"/>
  <c r="J3536" i="3"/>
  <c r="I3537" i="3"/>
  <c r="J3537" i="3"/>
  <c r="I3538" i="3"/>
  <c r="J3538" i="3"/>
  <c r="I3539" i="3"/>
  <c r="J3539" i="3"/>
  <c r="I3540" i="3"/>
  <c r="J3540" i="3"/>
  <c r="I3541" i="3"/>
  <c r="J3541" i="3"/>
  <c r="I3542" i="3"/>
  <c r="J3542" i="3"/>
  <c r="I3543" i="3"/>
  <c r="J3543" i="3"/>
  <c r="I3544" i="3"/>
  <c r="J3544" i="3"/>
  <c r="I3545" i="3"/>
  <c r="J3545" i="3"/>
  <c r="I3546" i="3"/>
  <c r="J3546" i="3"/>
  <c r="I3547" i="3"/>
  <c r="J3547" i="3"/>
  <c r="I3548" i="3"/>
  <c r="J3548" i="3"/>
  <c r="I3549" i="3"/>
  <c r="J3549" i="3"/>
  <c r="I3550" i="3"/>
  <c r="J3550" i="3"/>
  <c r="I3551" i="3"/>
  <c r="J3551" i="3"/>
  <c r="I3552" i="3"/>
  <c r="J3552" i="3"/>
  <c r="I3553" i="3"/>
  <c r="J3553" i="3"/>
  <c r="I3554" i="3"/>
  <c r="J3554" i="3"/>
  <c r="I3555" i="3"/>
  <c r="J3555" i="3"/>
  <c r="I3556" i="3"/>
  <c r="J3556" i="3"/>
  <c r="I3557" i="3"/>
  <c r="J3557" i="3"/>
  <c r="I3558" i="3"/>
  <c r="J3558" i="3"/>
  <c r="I3559" i="3"/>
  <c r="J3559" i="3"/>
  <c r="I3560" i="3"/>
  <c r="J3560" i="3"/>
  <c r="I3561" i="3"/>
  <c r="J3561" i="3"/>
  <c r="I3562" i="3"/>
  <c r="J3562" i="3"/>
  <c r="I3563" i="3"/>
  <c r="J3563" i="3"/>
  <c r="I3564" i="3"/>
  <c r="J3564" i="3"/>
  <c r="I3565" i="3"/>
  <c r="J3565" i="3"/>
  <c r="I3566" i="3"/>
  <c r="J3566" i="3"/>
  <c r="I3567" i="3"/>
  <c r="J3567" i="3"/>
  <c r="I3568" i="3"/>
  <c r="J3568" i="3"/>
  <c r="I3569" i="3"/>
  <c r="J3569" i="3"/>
  <c r="I3570" i="3"/>
  <c r="J3570" i="3"/>
  <c r="I3571" i="3"/>
  <c r="J3571" i="3"/>
  <c r="I3572" i="3"/>
  <c r="J3572" i="3"/>
  <c r="I3573" i="3"/>
  <c r="J3573" i="3"/>
  <c r="I3574" i="3"/>
  <c r="J3574" i="3"/>
  <c r="I3575" i="3"/>
  <c r="J3575" i="3"/>
  <c r="I3576" i="3"/>
  <c r="J3576" i="3"/>
  <c r="I3577" i="3"/>
  <c r="J3577" i="3"/>
  <c r="I3578" i="3"/>
  <c r="J3578" i="3"/>
  <c r="I3579" i="3"/>
  <c r="J3579" i="3"/>
  <c r="I3580" i="3"/>
  <c r="J3580" i="3"/>
  <c r="I3581" i="3"/>
  <c r="J3581" i="3"/>
  <c r="I3582" i="3"/>
  <c r="J3582" i="3"/>
  <c r="I3583" i="3"/>
  <c r="J3583" i="3"/>
  <c r="I3584" i="3"/>
  <c r="J3584" i="3"/>
  <c r="I3585" i="3"/>
  <c r="J3585" i="3"/>
  <c r="I3586" i="3"/>
  <c r="J3586" i="3"/>
  <c r="I3587" i="3"/>
  <c r="J3587" i="3"/>
  <c r="I3588" i="3"/>
  <c r="J3588" i="3"/>
  <c r="I3589" i="3"/>
  <c r="J3589" i="3"/>
  <c r="I3590" i="3"/>
  <c r="J3590" i="3"/>
  <c r="I3591" i="3"/>
  <c r="J3591" i="3"/>
  <c r="I3592" i="3"/>
  <c r="J3592" i="3"/>
  <c r="I3593" i="3"/>
  <c r="J3593" i="3"/>
  <c r="I3594" i="3"/>
  <c r="J3594" i="3"/>
  <c r="I3595" i="3"/>
  <c r="J3595" i="3"/>
  <c r="I3596" i="3"/>
  <c r="J3596" i="3"/>
  <c r="I3597" i="3"/>
  <c r="J3597" i="3"/>
  <c r="I3598" i="3"/>
  <c r="J3598" i="3"/>
  <c r="I3599" i="3"/>
  <c r="J3599" i="3"/>
  <c r="I3600" i="3"/>
  <c r="J3600" i="3"/>
  <c r="I3601" i="3"/>
  <c r="J3601" i="3"/>
  <c r="I3602" i="3"/>
  <c r="J3602" i="3"/>
  <c r="I3603" i="3"/>
  <c r="J3603" i="3"/>
  <c r="I3604" i="3"/>
  <c r="J3604" i="3"/>
  <c r="I3605" i="3"/>
  <c r="J3605" i="3"/>
  <c r="I3606" i="3"/>
  <c r="J3606" i="3"/>
  <c r="I3607" i="3"/>
  <c r="J3607" i="3"/>
  <c r="I3608" i="3"/>
  <c r="J3608" i="3"/>
  <c r="I3609" i="3"/>
  <c r="J3609" i="3"/>
  <c r="I3610" i="3"/>
  <c r="J3610" i="3"/>
  <c r="I3611" i="3"/>
  <c r="J3611" i="3"/>
  <c r="I3612" i="3"/>
  <c r="J3612" i="3"/>
  <c r="I3613" i="3"/>
  <c r="J3613" i="3"/>
  <c r="I3614" i="3"/>
  <c r="J3614" i="3"/>
  <c r="I3615" i="3"/>
  <c r="J3615" i="3"/>
  <c r="I3616" i="3"/>
  <c r="J3616" i="3"/>
  <c r="I3617" i="3"/>
  <c r="J3617" i="3"/>
  <c r="I3618" i="3"/>
  <c r="J3618" i="3"/>
  <c r="I3619" i="3"/>
  <c r="J3619" i="3"/>
  <c r="I3620" i="3"/>
  <c r="J3620" i="3"/>
  <c r="I3621" i="3"/>
  <c r="J3621" i="3"/>
  <c r="I3622" i="3"/>
  <c r="J3622" i="3"/>
  <c r="I3623" i="3"/>
  <c r="J3623" i="3"/>
  <c r="I3624" i="3"/>
  <c r="J3624" i="3"/>
  <c r="I3625" i="3"/>
  <c r="J3625" i="3"/>
  <c r="I3626" i="3"/>
  <c r="J3626" i="3"/>
  <c r="I3627" i="3"/>
  <c r="J3627" i="3"/>
  <c r="I3628" i="3"/>
  <c r="J3628" i="3"/>
  <c r="I3629" i="3"/>
  <c r="J3629" i="3"/>
  <c r="I3630" i="3"/>
  <c r="J3630" i="3"/>
  <c r="I3631" i="3"/>
  <c r="J3631" i="3"/>
  <c r="I3632" i="3"/>
  <c r="J3632" i="3"/>
  <c r="I3633" i="3"/>
  <c r="J3633" i="3"/>
  <c r="I3634" i="3"/>
  <c r="J3634" i="3"/>
  <c r="I3635" i="3"/>
  <c r="J3635" i="3"/>
  <c r="I3636" i="3"/>
  <c r="J3636" i="3"/>
  <c r="I3637" i="3"/>
  <c r="J3637" i="3"/>
  <c r="I3638" i="3"/>
  <c r="J3638" i="3"/>
  <c r="I3639" i="3"/>
  <c r="J3639" i="3"/>
  <c r="I3640" i="3"/>
  <c r="J3640" i="3"/>
  <c r="I3641" i="3"/>
  <c r="J3641" i="3"/>
  <c r="I3642" i="3"/>
  <c r="J3642" i="3"/>
  <c r="I3643" i="3"/>
  <c r="J3643" i="3"/>
  <c r="I3644" i="3"/>
  <c r="J3644" i="3"/>
  <c r="I3645" i="3"/>
  <c r="J3645" i="3"/>
  <c r="I3646" i="3"/>
  <c r="J3646" i="3"/>
  <c r="I3647" i="3"/>
  <c r="J3647" i="3"/>
  <c r="I3648" i="3"/>
  <c r="J3648" i="3"/>
  <c r="I3649" i="3"/>
  <c r="J3649" i="3"/>
  <c r="I3650" i="3"/>
  <c r="J3650" i="3"/>
  <c r="I3651" i="3"/>
  <c r="J3651" i="3"/>
  <c r="I3652" i="3"/>
  <c r="J3652" i="3"/>
  <c r="I3653" i="3"/>
  <c r="J3653" i="3"/>
  <c r="I3654" i="3"/>
  <c r="J3654" i="3"/>
  <c r="I3655" i="3"/>
  <c r="J3655" i="3"/>
  <c r="I3656" i="3"/>
  <c r="J3656" i="3"/>
  <c r="I3657" i="3"/>
  <c r="J3657" i="3"/>
  <c r="I3658" i="3"/>
  <c r="J3658" i="3"/>
  <c r="I3659" i="3"/>
  <c r="J3659" i="3"/>
  <c r="I3660" i="3"/>
  <c r="J3660" i="3"/>
  <c r="I3661" i="3"/>
  <c r="J3661" i="3"/>
  <c r="I3662" i="3"/>
  <c r="J3662" i="3"/>
  <c r="I3663" i="3"/>
  <c r="J3663" i="3"/>
  <c r="I3664" i="3"/>
  <c r="J3664" i="3"/>
  <c r="I3665" i="3"/>
  <c r="J3665" i="3"/>
  <c r="I3666" i="3"/>
  <c r="J3666" i="3"/>
  <c r="I3667" i="3"/>
  <c r="J3667" i="3"/>
  <c r="I3668" i="3"/>
  <c r="J3668" i="3"/>
  <c r="I3669" i="3"/>
  <c r="J3669" i="3"/>
  <c r="I3670" i="3"/>
  <c r="J3670" i="3"/>
  <c r="I3671" i="3"/>
  <c r="J3671" i="3"/>
  <c r="I3672" i="3"/>
  <c r="J3672" i="3"/>
  <c r="I3673" i="3"/>
  <c r="J3673" i="3"/>
  <c r="I3674" i="3"/>
  <c r="J3674" i="3"/>
  <c r="I3675" i="3"/>
  <c r="J3675" i="3"/>
  <c r="I3676" i="3"/>
  <c r="J3676" i="3"/>
  <c r="I3677" i="3"/>
  <c r="J3677" i="3"/>
  <c r="I3678" i="3"/>
  <c r="J3678" i="3"/>
  <c r="I3679" i="3"/>
  <c r="J3679" i="3"/>
  <c r="I3680" i="3"/>
  <c r="J3680" i="3"/>
  <c r="I3681" i="3"/>
  <c r="J3681" i="3"/>
  <c r="I3682" i="3"/>
  <c r="J3682" i="3"/>
  <c r="I3683" i="3"/>
  <c r="J3683" i="3"/>
  <c r="I3684" i="3"/>
  <c r="J3684" i="3"/>
  <c r="I3685" i="3"/>
  <c r="J3685" i="3"/>
  <c r="I3686" i="3"/>
  <c r="J3686" i="3"/>
  <c r="I3687" i="3"/>
  <c r="J3687" i="3"/>
  <c r="I3688" i="3"/>
  <c r="J3688" i="3"/>
  <c r="I3689" i="3"/>
  <c r="J3689" i="3"/>
  <c r="I3690" i="3"/>
  <c r="J3690" i="3"/>
  <c r="I3691" i="3"/>
  <c r="J3691" i="3"/>
  <c r="I3692" i="3"/>
  <c r="J3692" i="3"/>
  <c r="I3693" i="3"/>
  <c r="J3693" i="3"/>
  <c r="I3694" i="3"/>
  <c r="J3694" i="3"/>
  <c r="I3695" i="3"/>
  <c r="J3695" i="3"/>
  <c r="I3696" i="3"/>
  <c r="J3696" i="3"/>
  <c r="I3697" i="3"/>
  <c r="J3697" i="3"/>
  <c r="I3698" i="3"/>
  <c r="J3698" i="3"/>
  <c r="I3699" i="3"/>
  <c r="J3699" i="3"/>
  <c r="I3700" i="3"/>
  <c r="J3700" i="3"/>
  <c r="I3701" i="3"/>
  <c r="J3701" i="3"/>
  <c r="I3702" i="3"/>
  <c r="J3702" i="3"/>
  <c r="I3703" i="3"/>
  <c r="J3703" i="3"/>
  <c r="I3704" i="3"/>
  <c r="J3704" i="3"/>
  <c r="I3705" i="3"/>
  <c r="J3705" i="3"/>
  <c r="I3706" i="3"/>
  <c r="J3706" i="3"/>
  <c r="I3707" i="3"/>
  <c r="J3707" i="3"/>
  <c r="I3708" i="3"/>
  <c r="J3708" i="3"/>
  <c r="I3709" i="3"/>
  <c r="J3709" i="3"/>
  <c r="I3710" i="3"/>
  <c r="J3710" i="3"/>
  <c r="I3711" i="3"/>
  <c r="J3711" i="3"/>
  <c r="I3712" i="3"/>
  <c r="J3712" i="3"/>
  <c r="I3713" i="3"/>
  <c r="J3713" i="3"/>
  <c r="I3714" i="3"/>
  <c r="J3714" i="3"/>
  <c r="I3715" i="3"/>
  <c r="J3715" i="3"/>
  <c r="I3716" i="3"/>
  <c r="J3716" i="3"/>
  <c r="I3717" i="3"/>
  <c r="J3717" i="3"/>
  <c r="I3718" i="3"/>
  <c r="J3718" i="3"/>
  <c r="I3719" i="3"/>
  <c r="J3719" i="3"/>
  <c r="I3720" i="3"/>
  <c r="J3720" i="3"/>
  <c r="I3721" i="3"/>
  <c r="J3721" i="3"/>
  <c r="I3722" i="3"/>
  <c r="J3722" i="3"/>
  <c r="I3723" i="3"/>
  <c r="J3723" i="3"/>
  <c r="I3724" i="3"/>
  <c r="J3724" i="3"/>
  <c r="I3725" i="3"/>
  <c r="J3725" i="3"/>
  <c r="I3726" i="3"/>
  <c r="J3726" i="3"/>
  <c r="I3727" i="3"/>
  <c r="J3727" i="3"/>
  <c r="I3728" i="3"/>
  <c r="J3728" i="3"/>
  <c r="I3729" i="3"/>
  <c r="J3729" i="3"/>
  <c r="I3730" i="3"/>
  <c r="J3730" i="3"/>
  <c r="I3731" i="3"/>
  <c r="J3731" i="3"/>
  <c r="I3732" i="3"/>
  <c r="J3732" i="3"/>
  <c r="I3733" i="3"/>
  <c r="J3733" i="3"/>
  <c r="I3734" i="3"/>
  <c r="J3734" i="3"/>
  <c r="I3735" i="3"/>
  <c r="J3735" i="3"/>
  <c r="I3736" i="3"/>
  <c r="J3736" i="3"/>
  <c r="I3737" i="3"/>
  <c r="J3737" i="3"/>
  <c r="I3738" i="3"/>
  <c r="J3738" i="3"/>
  <c r="I3739" i="3"/>
  <c r="J3739" i="3"/>
  <c r="I3740" i="3"/>
  <c r="J3740" i="3"/>
  <c r="I3741" i="3"/>
  <c r="J3741" i="3"/>
  <c r="I3742" i="3"/>
  <c r="J3742" i="3"/>
  <c r="I3743" i="3"/>
  <c r="J3743" i="3"/>
  <c r="I3744" i="3"/>
  <c r="J3744" i="3"/>
  <c r="I3745" i="3"/>
  <c r="J3745" i="3"/>
  <c r="I3746" i="3"/>
  <c r="J3746" i="3"/>
  <c r="I3747" i="3"/>
  <c r="J3747" i="3"/>
  <c r="I3748" i="3"/>
  <c r="J3748" i="3"/>
  <c r="I3749" i="3"/>
  <c r="J3749" i="3"/>
  <c r="I3750" i="3"/>
  <c r="J3750" i="3"/>
  <c r="I3751" i="3"/>
  <c r="J3751" i="3"/>
  <c r="I3752" i="3"/>
  <c r="J3752" i="3"/>
  <c r="I3753" i="3"/>
  <c r="J3753" i="3"/>
  <c r="I3754" i="3"/>
  <c r="J3754" i="3"/>
  <c r="I3755" i="3"/>
  <c r="J3755" i="3"/>
  <c r="I3756" i="3"/>
  <c r="J3756" i="3"/>
  <c r="I3757" i="3"/>
  <c r="J3757" i="3"/>
  <c r="I3758" i="3"/>
  <c r="J3758" i="3"/>
  <c r="I3759" i="3"/>
  <c r="J3759" i="3"/>
  <c r="I3760" i="3"/>
  <c r="J3760" i="3"/>
  <c r="I3761" i="3"/>
  <c r="J3761" i="3"/>
  <c r="I3762" i="3"/>
  <c r="J3762" i="3"/>
  <c r="I3763" i="3"/>
  <c r="J3763" i="3"/>
  <c r="I3764" i="3"/>
  <c r="J3764" i="3"/>
  <c r="I3765" i="3"/>
  <c r="J3765" i="3"/>
  <c r="I3766" i="3"/>
  <c r="J3766" i="3"/>
  <c r="I3767" i="3"/>
  <c r="J3767" i="3"/>
  <c r="I3768" i="3"/>
  <c r="J3768" i="3"/>
  <c r="I3769" i="3"/>
  <c r="J3769" i="3"/>
  <c r="I3770" i="3"/>
  <c r="J3770" i="3"/>
  <c r="I3771" i="3"/>
  <c r="J3771" i="3"/>
  <c r="I3772" i="3"/>
  <c r="J3772" i="3"/>
  <c r="I3773" i="3"/>
  <c r="J3773" i="3"/>
  <c r="I3774" i="3"/>
  <c r="J3774" i="3"/>
  <c r="I3775" i="3"/>
  <c r="J3775" i="3"/>
  <c r="I3776" i="3"/>
  <c r="J3776" i="3"/>
  <c r="I3777" i="3"/>
  <c r="J3777" i="3"/>
  <c r="I3778" i="3"/>
  <c r="J3778" i="3"/>
  <c r="I3779" i="3"/>
  <c r="J3779" i="3"/>
  <c r="I3780" i="3"/>
  <c r="J3780" i="3"/>
  <c r="I3781" i="3"/>
  <c r="J3781" i="3"/>
  <c r="I3782" i="3"/>
  <c r="J3782" i="3"/>
  <c r="I3783" i="3"/>
  <c r="J3783" i="3"/>
  <c r="I3784" i="3"/>
  <c r="J3784" i="3"/>
  <c r="I3785" i="3"/>
  <c r="J3785" i="3"/>
  <c r="I3786" i="3"/>
  <c r="J3786" i="3"/>
  <c r="I3787" i="3"/>
  <c r="J3787" i="3"/>
  <c r="I3788" i="3"/>
  <c r="J3788" i="3"/>
  <c r="I3789" i="3"/>
  <c r="J3789" i="3"/>
  <c r="I3790" i="3"/>
  <c r="J3790" i="3"/>
  <c r="I3791" i="3"/>
  <c r="J3791" i="3"/>
  <c r="I3792" i="3"/>
  <c r="J3792" i="3"/>
  <c r="I3793" i="3"/>
  <c r="J3793" i="3"/>
  <c r="I3794" i="3"/>
  <c r="J3794" i="3"/>
  <c r="I3795" i="3"/>
  <c r="J3795" i="3"/>
  <c r="I3796" i="3"/>
  <c r="J3796" i="3"/>
  <c r="I3797" i="3"/>
  <c r="J3797" i="3"/>
  <c r="I3798" i="3"/>
  <c r="J3798" i="3"/>
  <c r="I3799" i="3"/>
  <c r="J3799" i="3"/>
  <c r="I3800" i="3"/>
  <c r="J3800" i="3"/>
  <c r="I3801" i="3"/>
  <c r="J3801" i="3"/>
  <c r="I3802" i="3"/>
  <c r="J3802" i="3"/>
  <c r="I3803" i="3"/>
  <c r="J3803" i="3"/>
  <c r="I3804" i="3"/>
  <c r="J3804" i="3"/>
  <c r="I3805" i="3"/>
  <c r="J3805" i="3"/>
  <c r="I3806" i="3"/>
  <c r="J3806" i="3"/>
  <c r="I3807" i="3"/>
  <c r="J3807" i="3"/>
  <c r="I3808" i="3"/>
  <c r="J3808" i="3"/>
  <c r="I3809" i="3"/>
  <c r="J3809" i="3"/>
  <c r="I3810" i="3"/>
  <c r="J3810" i="3"/>
  <c r="I3811" i="3"/>
  <c r="J3811" i="3"/>
  <c r="I3812" i="3"/>
  <c r="J3812" i="3"/>
  <c r="I3813" i="3"/>
  <c r="J3813" i="3"/>
  <c r="I3814" i="3"/>
  <c r="J3814" i="3"/>
  <c r="I3815" i="3"/>
  <c r="J3815" i="3"/>
  <c r="I3816" i="3"/>
  <c r="J3816" i="3"/>
  <c r="I3817" i="3"/>
  <c r="J3817" i="3"/>
  <c r="I3818" i="3"/>
  <c r="J3818" i="3"/>
  <c r="I3819" i="3"/>
  <c r="J3819" i="3"/>
  <c r="I3820" i="3"/>
  <c r="J3820" i="3"/>
  <c r="I3821" i="3"/>
  <c r="J3821" i="3"/>
  <c r="I3822" i="3"/>
  <c r="J3822" i="3"/>
  <c r="I3823" i="3"/>
  <c r="J3823" i="3"/>
  <c r="I3824" i="3"/>
  <c r="J3824" i="3"/>
  <c r="I3825" i="3"/>
  <c r="J3825" i="3"/>
  <c r="I3826" i="3"/>
  <c r="J3826" i="3"/>
  <c r="I3827" i="3"/>
  <c r="J3827" i="3"/>
  <c r="I3828" i="3"/>
  <c r="J3828" i="3"/>
  <c r="I3829" i="3"/>
  <c r="J3829" i="3"/>
  <c r="I3830" i="3"/>
  <c r="J3830" i="3"/>
  <c r="I3831" i="3"/>
  <c r="J3831" i="3"/>
  <c r="I3832" i="3"/>
  <c r="J3832" i="3"/>
  <c r="I3833" i="3"/>
  <c r="J3833" i="3"/>
  <c r="I3834" i="3"/>
  <c r="J3834" i="3"/>
  <c r="I3835" i="3"/>
  <c r="J3835" i="3"/>
  <c r="I3836" i="3"/>
  <c r="J3836" i="3"/>
  <c r="I3837" i="3"/>
  <c r="J3837" i="3"/>
  <c r="I3838" i="3"/>
  <c r="J3838" i="3"/>
  <c r="I3839" i="3"/>
  <c r="J3839" i="3"/>
  <c r="I3840" i="3"/>
  <c r="J3840" i="3"/>
  <c r="I3841" i="3"/>
  <c r="J3841" i="3"/>
  <c r="I3842" i="3"/>
  <c r="J3842" i="3"/>
  <c r="I3843" i="3"/>
  <c r="J3843" i="3"/>
  <c r="I3844" i="3"/>
  <c r="J3844" i="3"/>
  <c r="I3845" i="3"/>
  <c r="J3845" i="3"/>
  <c r="I3846" i="3"/>
  <c r="J3846" i="3"/>
  <c r="I3847" i="3"/>
  <c r="J3847" i="3"/>
  <c r="I3848" i="3"/>
  <c r="J3848" i="3"/>
  <c r="I3849" i="3"/>
  <c r="J3849" i="3"/>
  <c r="I3850" i="3"/>
  <c r="J3850" i="3"/>
  <c r="I3851" i="3"/>
  <c r="J3851" i="3"/>
  <c r="I3852" i="3"/>
  <c r="J3852" i="3"/>
  <c r="I3853" i="3"/>
  <c r="J3853" i="3"/>
  <c r="I3854" i="3"/>
  <c r="J3854" i="3"/>
  <c r="I3855" i="3"/>
  <c r="J3855" i="3"/>
  <c r="I3856" i="3"/>
  <c r="J3856" i="3"/>
  <c r="I3857" i="3"/>
  <c r="J3857" i="3"/>
  <c r="I3858" i="3"/>
  <c r="J3858" i="3"/>
  <c r="I3859" i="3"/>
  <c r="J3859" i="3"/>
  <c r="I3860" i="3"/>
  <c r="J3860" i="3"/>
  <c r="I3861" i="3"/>
  <c r="J3861" i="3"/>
  <c r="I3862" i="3"/>
  <c r="J3862" i="3"/>
  <c r="I3863" i="3"/>
  <c r="J3863" i="3"/>
  <c r="I3864" i="3"/>
  <c r="J3864" i="3"/>
  <c r="I3865" i="3"/>
  <c r="J3865" i="3"/>
  <c r="I3866" i="3"/>
  <c r="J3866" i="3"/>
  <c r="I3867" i="3"/>
  <c r="J3867" i="3"/>
  <c r="I3868" i="3"/>
  <c r="J3868" i="3"/>
  <c r="I3869" i="3"/>
  <c r="J3869" i="3"/>
  <c r="I3870" i="3"/>
  <c r="J3870" i="3"/>
  <c r="I3871" i="3"/>
  <c r="J3871" i="3"/>
  <c r="I3872" i="3"/>
  <c r="J3872" i="3"/>
  <c r="I3873" i="3"/>
  <c r="J3873" i="3"/>
  <c r="I3874" i="3"/>
  <c r="J3874" i="3"/>
  <c r="I3875" i="3"/>
  <c r="J3875" i="3"/>
  <c r="I3876" i="3"/>
  <c r="J3876" i="3"/>
  <c r="I3877" i="3"/>
  <c r="J3877" i="3"/>
  <c r="I3878" i="3"/>
  <c r="J3878" i="3"/>
  <c r="I3879" i="3"/>
  <c r="J3879" i="3"/>
  <c r="I3880" i="3"/>
  <c r="J3880" i="3"/>
  <c r="I3881" i="3"/>
  <c r="J3881" i="3"/>
  <c r="I3882" i="3"/>
  <c r="J3882" i="3"/>
  <c r="I3883" i="3"/>
  <c r="J3883" i="3"/>
  <c r="I3884" i="3"/>
  <c r="J3884" i="3"/>
  <c r="I3885" i="3"/>
  <c r="J3885" i="3"/>
  <c r="I3886" i="3"/>
  <c r="J3886" i="3"/>
  <c r="I3887" i="3"/>
  <c r="J3887" i="3"/>
  <c r="I3888" i="3"/>
  <c r="J3888" i="3"/>
  <c r="I3889" i="3"/>
  <c r="J3889" i="3"/>
  <c r="I3890" i="3"/>
  <c r="J3890" i="3"/>
  <c r="I3891" i="3"/>
  <c r="J3891" i="3"/>
  <c r="I3892" i="3"/>
  <c r="J3892" i="3"/>
  <c r="I3893" i="3"/>
  <c r="J3893" i="3"/>
  <c r="I3894" i="3"/>
  <c r="J3894" i="3"/>
  <c r="I3895" i="3"/>
  <c r="J3895" i="3"/>
  <c r="I3896" i="3"/>
  <c r="J3896" i="3"/>
  <c r="I3897" i="3"/>
  <c r="J3897" i="3"/>
  <c r="I3898" i="3"/>
  <c r="J3898" i="3"/>
  <c r="I3899" i="3"/>
  <c r="J3899" i="3"/>
  <c r="I3900" i="3"/>
  <c r="J3900" i="3"/>
  <c r="I3901" i="3"/>
  <c r="J3901" i="3"/>
  <c r="I3902" i="3"/>
  <c r="J3902" i="3"/>
  <c r="I3903" i="3"/>
  <c r="J3903" i="3"/>
  <c r="I3904" i="3"/>
  <c r="J3904" i="3"/>
  <c r="I3905" i="3"/>
  <c r="J3905" i="3"/>
  <c r="I3906" i="3"/>
  <c r="J3906" i="3"/>
  <c r="I3907" i="3"/>
  <c r="J3907" i="3"/>
  <c r="I3908" i="3"/>
  <c r="J3908" i="3"/>
  <c r="I3909" i="3"/>
  <c r="J3909" i="3"/>
  <c r="I3910" i="3"/>
  <c r="J3910" i="3"/>
  <c r="I3911" i="3"/>
  <c r="J3911" i="3"/>
  <c r="I3912" i="3"/>
  <c r="J3912" i="3"/>
  <c r="I3913" i="3"/>
  <c r="J3913" i="3"/>
  <c r="I3914" i="3"/>
  <c r="J3914" i="3"/>
  <c r="I3915" i="3"/>
  <c r="J3915" i="3"/>
  <c r="I3916" i="3"/>
  <c r="J3916" i="3"/>
  <c r="I3917" i="3"/>
  <c r="J3917" i="3"/>
  <c r="I3918" i="3"/>
  <c r="J3918" i="3"/>
  <c r="I3919" i="3"/>
  <c r="J3919" i="3"/>
  <c r="I3920" i="3"/>
  <c r="J3920" i="3"/>
  <c r="I3921" i="3"/>
  <c r="J3921" i="3"/>
  <c r="I3922" i="3"/>
  <c r="J3922" i="3"/>
  <c r="I3923" i="3"/>
  <c r="J3923" i="3"/>
  <c r="I3924" i="3"/>
  <c r="J3924" i="3"/>
  <c r="I3925" i="3"/>
  <c r="J3925" i="3"/>
  <c r="I3926" i="3"/>
  <c r="J3926" i="3"/>
  <c r="I3927" i="3"/>
  <c r="J3927" i="3"/>
  <c r="I3928" i="3"/>
  <c r="J3928" i="3"/>
  <c r="I3929" i="3"/>
  <c r="J3929" i="3"/>
  <c r="I3930" i="3"/>
  <c r="J3930" i="3"/>
  <c r="I3931" i="3"/>
  <c r="J3931" i="3"/>
  <c r="I3932" i="3"/>
  <c r="J3932" i="3"/>
  <c r="I3933" i="3"/>
  <c r="J3933" i="3"/>
  <c r="I3934" i="3"/>
  <c r="J3934" i="3"/>
  <c r="I3935" i="3"/>
  <c r="J3935" i="3"/>
  <c r="I3936" i="3"/>
  <c r="J3936" i="3"/>
  <c r="I3937" i="3"/>
  <c r="J3937" i="3"/>
  <c r="I3938" i="3"/>
  <c r="J3938" i="3"/>
  <c r="I3939" i="3"/>
  <c r="J3939" i="3"/>
  <c r="I3940" i="3"/>
  <c r="J3940" i="3"/>
  <c r="I3941" i="3"/>
  <c r="J3941" i="3"/>
  <c r="I3942" i="3"/>
  <c r="J3942" i="3"/>
  <c r="I3943" i="3"/>
  <c r="J3943" i="3"/>
  <c r="I3944" i="3"/>
  <c r="J3944" i="3"/>
  <c r="I3945" i="3"/>
  <c r="J3945" i="3"/>
  <c r="I3946" i="3"/>
  <c r="J3946" i="3"/>
  <c r="I3947" i="3"/>
  <c r="J3947" i="3"/>
  <c r="I3948" i="3"/>
  <c r="J3948" i="3"/>
  <c r="I3949" i="3"/>
  <c r="J3949" i="3"/>
  <c r="I3950" i="3"/>
  <c r="J3950" i="3"/>
  <c r="I3951" i="3"/>
  <c r="J3951" i="3"/>
  <c r="I3952" i="3"/>
  <c r="J3952" i="3"/>
  <c r="I3953" i="3"/>
  <c r="J3953" i="3"/>
  <c r="I3954" i="3"/>
  <c r="J3954" i="3"/>
  <c r="I3955" i="3"/>
  <c r="J3955" i="3"/>
  <c r="I3956" i="3"/>
  <c r="J3956" i="3"/>
  <c r="I3957" i="3"/>
  <c r="J3957" i="3"/>
  <c r="I3958" i="3"/>
  <c r="J3958" i="3"/>
  <c r="I3959" i="3"/>
  <c r="J3959" i="3"/>
  <c r="I3960" i="3"/>
  <c r="J3960" i="3"/>
  <c r="I3961" i="3"/>
  <c r="J3961" i="3"/>
  <c r="I3962" i="3"/>
  <c r="J3962" i="3"/>
  <c r="I3963" i="3"/>
  <c r="J3963" i="3"/>
  <c r="I3964" i="3"/>
  <c r="J3964" i="3"/>
  <c r="I3965" i="3"/>
  <c r="J3965" i="3"/>
  <c r="I3966" i="3"/>
  <c r="J3966" i="3"/>
  <c r="I3967" i="3"/>
  <c r="J3967" i="3"/>
  <c r="I3968" i="3"/>
  <c r="J3968" i="3"/>
  <c r="I3969" i="3"/>
  <c r="J3969" i="3"/>
  <c r="I3970" i="3"/>
  <c r="J3970" i="3"/>
  <c r="I3971" i="3"/>
  <c r="J3971" i="3"/>
  <c r="I3972" i="3"/>
  <c r="J3972" i="3"/>
  <c r="I3973" i="3"/>
  <c r="J3973" i="3"/>
  <c r="I3974" i="3"/>
  <c r="J3974" i="3"/>
  <c r="I3975" i="3"/>
  <c r="J3975" i="3"/>
  <c r="I3976" i="3"/>
  <c r="J3976" i="3"/>
  <c r="I3977" i="3"/>
  <c r="J3977" i="3"/>
  <c r="I3978" i="3"/>
  <c r="J3978" i="3"/>
  <c r="I3979" i="3"/>
  <c r="J3979" i="3"/>
  <c r="I3980" i="3"/>
  <c r="J3980" i="3"/>
  <c r="I3981" i="3"/>
  <c r="J3981" i="3"/>
  <c r="I3982" i="3"/>
  <c r="J3982" i="3"/>
  <c r="I3983" i="3"/>
  <c r="J3983" i="3"/>
  <c r="I3984" i="3"/>
  <c r="J3984" i="3"/>
  <c r="I3985" i="3"/>
  <c r="J3985" i="3"/>
  <c r="I3986" i="3"/>
  <c r="J3986" i="3"/>
  <c r="I3987" i="3"/>
  <c r="J3987" i="3"/>
  <c r="I3988" i="3"/>
  <c r="J3988" i="3"/>
  <c r="I3989" i="3"/>
  <c r="J3989" i="3"/>
  <c r="I3990" i="3"/>
  <c r="J3990" i="3"/>
  <c r="I3991" i="3"/>
  <c r="J3991" i="3"/>
  <c r="I3992" i="3"/>
  <c r="J3992" i="3"/>
  <c r="I3993" i="3"/>
  <c r="J3993" i="3"/>
  <c r="I3994" i="3"/>
  <c r="J3994" i="3"/>
  <c r="I3995" i="3"/>
  <c r="J3995" i="3"/>
  <c r="I3996" i="3"/>
  <c r="J3996" i="3"/>
  <c r="I3997" i="3"/>
  <c r="J3997" i="3"/>
  <c r="I3998" i="3"/>
  <c r="J3998" i="3"/>
  <c r="I3999" i="3"/>
  <c r="J3999" i="3"/>
  <c r="I4000" i="3"/>
  <c r="J4000" i="3"/>
  <c r="I4001" i="3"/>
  <c r="J4001" i="3"/>
  <c r="I4002" i="3"/>
  <c r="J4002" i="3"/>
  <c r="I4003" i="3"/>
  <c r="J4003" i="3"/>
  <c r="I4004" i="3"/>
  <c r="J4004" i="3"/>
  <c r="I4005" i="3"/>
  <c r="J4005" i="3"/>
  <c r="I4006" i="3"/>
  <c r="J4006" i="3"/>
  <c r="I4007" i="3"/>
  <c r="J4007" i="3"/>
  <c r="I4008" i="3"/>
  <c r="J4008" i="3"/>
  <c r="I4009" i="3"/>
  <c r="J4009" i="3"/>
  <c r="I4010" i="3"/>
  <c r="J4010" i="3"/>
  <c r="I4011" i="3"/>
  <c r="J4011" i="3"/>
  <c r="I4012" i="3"/>
  <c r="J4012" i="3"/>
  <c r="I4013" i="3"/>
  <c r="J4013" i="3"/>
  <c r="I4014" i="3"/>
  <c r="J4014" i="3"/>
  <c r="I4015" i="3"/>
  <c r="J4015" i="3"/>
  <c r="I4016" i="3"/>
  <c r="J4016" i="3"/>
  <c r="I4017" i="3"/>
  <c r="J4017" i="3"/>
  <c r="I4018" i="3"/>
  <c r="J4018" i="3"/>
  <c r="I4019" i="3"/>
  <c r="J4019" i="3"/>
  <c r="I4020" i="3"/>
  <c r="J4020" i="3"/>
  <c r="I4021" i="3"/>
  <c r="J4021" i="3"/>
  <c r="I4022" i="3"/>
  <c r="J4022" i="3"/>
  <c r="I4023" i="3"/>
  <c r="J4023" i="3"/>
  <c r="I4024" i="3"/>
  <c r="J4024" i="3"/>
  <c r="I4025" i="3"/>
  <c r="J4025" i="3"/>
  <c r="I4026" i="3"/>
  <c r="J4026" i="3"/>
  <c r="I4027" i="3"/>
  <c r="J4027" i="3"/>
  <c r="I4028" i="3"/>
  <c r="J4028" i="3"/>
  <c r="I4029" i="3"/>
  <c r="J4029" i="3"/>
  <c r="I4030" i="3"/>
  <c r="J4030" i="3"/>
  <c r="I4031" i="3"/>
  <c r="J4031" i="3"/>
  <c r="I4032" i="3"/>
  <c r="J4032" i="3"/>
  <c r="I4033" i="3"/>
  <c r="J4033" i="3"/>
  <c r="I4034" i="3"/>
  <c r="J4034" i="3"/>
  <c r="I4035" i="3"/>
  <c r="J4035" i="3"/>
  <c r="I4036" i="3"/>
  <c r="J4036" i="3"/>
  <c r="I4037" i="3"/>
  <c r="J4037" i="3"/>
  <c r="I4038" i="3"/>
  <c r="J4038" i="3"/>
  <c r="I4039" i="3"/>
  <c r="J4039" i="3"/>
  <c r="I4040" i="3"/>
  <c r="J4040" i="3"/>
  <c r="I4041" i="3"/>
  <c r="J4041" i="3"/>
  <c r="I4042" i="3"/>
  <c r="J4042" i="3"/>
  <c r="I4043" i="3"/>
  <c r="J4043" i="3"/>
  <c r="I4044" i="3"/>
  <c r="J4044" i="3"/>
  <c r="I4045" i="3"/>
  <c r="J4045" i="3"/>
  <c r="I4046" i="3"/>
  <c r="J4046" i="3"/>
  <c r="I4047" i="3"/>
  <c r="J4047" i="3"/>
  <c r="I4048" i="3"/>
  <c r="J4048" i="3"/>
  <c r="I4049" i="3"/>
  <c r="J4049" i="3"/>
  <c r="I4050" i="3"/>
  <c r="J4050" i="3"/>
  <c r="I4051" i="3"/>
  <c r="J4051" i="3"/>
  <c r="I4052" i="3"/>
  <c r="J4052" i="3"/>
  <c r="I4053" i="3"/>
  <c r="J4053" i="3"/>
  <c r="I4054" i="3"/>
  <c r="J4054" i="3"/>
  <c r="I4055" i="3"/>
  <c r="J4055" i="3"/>
  <c r="I4056" i="3"/>
  <c r="J4056" i="3"/>
  <c r="I4057" i="3"/>
  <c r="J4057" i="3"/>
  <c r="I4058" i="3"/>
  <c r="J4058" i="3"/>
  <c r="I4059" i="3"/>
  <c r="J4059" i="3"/>
  <c r="I4060" i="3"/>
  <c r="J4060" i="3"/>
  <c r="I4061" i="3"/>
  <c r="J4061" i="3"/>
  <c r="I4062" i="3"/>
  <c r="J4062" i="3"/>
  <c r="I4063" i="3"/>
  <c r="J4063" i="3"/>
  <c r="I4064" i="3"/>
  <c r="J4064" i="3"/>
  <c r="I4065" i="3"/>
  <c r="J4065" i="3"/>
  <c r="I4066" i="3"/>
  <c r="J4066" i="3"/>
  <c r="I4067" i="3"/>
  <c r="J4067" i="3"/>
  <c r="I4068" i="3"/>
  <c r="J4068" i="3"/>
  <c r="I4069" i="3"/>
  <c r="J4069" i="3"/>
  <c r="I4070" i="3"/>
  <c r="J4070" i="3"/>
  <c r="I4071" i="3"/>
  <c r="J4071" i="3"/>
  <c r="I4072" i="3"/>
  <c r="J4072" i="3"/>
  <c r="I4073" i="3"/>
  <c r="J4073" i="3"/>
  <c r="I4074" i="3"/>
  <c r="J4074" i="3"/>
  <c r="I4075" i="3"/>
  <c r="J4075" i="3"/>
  <c r="I4076" i="3"/>
  <c r="J4076" i="3"/>
  <c r="I4077" i="3"/>
  <c r="J4077" i="3"/>
  <c r="I4078" i="3"/>
  <c r="J4078" i="3"/>
  <c r="I4079" i="3"/>
  <c r="J4079" i="3"/>
  <c r="I4080" i="3"/>
  <c r="J4080" i="3"/>
  <c r="I4081" i="3"/>
  <c r="J4081" i="3"/>
  <c r="I4082" i="3"/>
  <c r="J4082" i="3"/>
  <c r="I4083" i="3"/>
  <c r="J4083" i="3"/>
  <c r="I4084" i="3"/>
  <c r="J4084" i="3"/>
  <c r="I4085" i="3"/>
  <c r="J4085" i="3"/>
  <c r="I4086" i="3"/>
  <c r="J4086" i="3"/>
  <c r="I4087" i="3"/>
  <c r="J4087" i="3"/>
  <c r="I4088" i="3"/>
  <c r="J4088" i="3"/>
  <c r="I4089" i="3"/>
  <c r="J4089" i="3"/>
  <c r="I4090" i="3"/>
  <c r="J4090" i="3"/>
  <c r="I4091" i="3"/>
  <c r="J4091" i="3"/>
  <c r="I4092" i="3"/>
  <c r="J4092" i="3"/>
  <c r="I4093" i="3"/>
  <c r="J4093" i="3"/>
  <c r="I4094" i="3"/>
  <c r="J4094" i="3"/>
  <c r="I4095" i="3"/>
  <c r="J4095" i="3"/>
  <c r="I4096" i="3"/>
  <c r="J4096" i="3"/>
  <c r="I4097" i="3"/>
  <c r="J4097" i="3"/>
  <c r="I4098" i="3"/>
  <c r="J4098" i="3"/>
  <c r="I4099" i="3"/>
  <c r="J4099" i="3"/>
  <c r="I4100" i="3"/>
  <c r="J4100" i="3"/>
  <c r="I4101" i="3"/>
  <c r="J4101" i="3"/>
  <c r="I4102" i="3"/>
  <c r="J4102" i="3"/>
  <c r="I4103" i="3"/>
  <c r="J4103" i="3"/>
  <c r="I4104" i="3"/>
  <c r="J4104" i="3"/>
  <c r="I4105" i="3"/>
  <c r="J4105" i="3"/>
  <c r="I4106" i="3"/>
  <c r="J4106" i="3"/>
  <c r="I4107" i="3"/>
  <c r="J4107" i="3"/>
  <c r="I4108" i="3"/>
  <c r="J4108" i="3"/>
  <c r="I4109" i="3"/>
  <c r="J4109" i="3"/>
  <c r="I4110" i="3"/>
  <c r="J4110" i="3"/>
  <c r="I4111" i="3"/>
  <c r="J4111" i="3"/>
  <c r="I4112" i="3"/>
  <c r="J4112" i="3"/>
  <c r="I4113" i="3"/>
  <c r="J4113" i="3"/>
  <c r="I4114" i="3"/>
  <c r="J4114" i="3"/>
  <c r="I4115" i="3"/>
  <c r="J4115" i="3"/>
  <c r="J2" i="3"/>
  <c r="I2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R2042" i="3"/>
  <c r="R2043" i="3"/>
  <c r="R2044" i="3"/>
  <c r="R2045" i="3"/>
  <c r="R2046" i="3"/>
  <c r="R2047" i="3"/>
  <c r="R2048" i="3"/>
  <c r="R2049" i="3"/>
  <c r="R2050" i="3"/>
  <c r="R2051" i="3"/>
  <c r="R2052" i="3"/>
  <c r="R2053" i="3"/>
  <c r="R2054" i="3"/>
  <c r="R2055" i="3"/>
  <c r="R2056" i="3"/>
  <c r="R2057" i="3"/>
  <c r="R2058" i="3"/>
  <c r="R2059" i="3"/>
  <c r="R2060" i="3"/>
  <c r="R2061" i="3"/>
  <c r="R2062" i="3"/>
  <c r="R2063" i="3"/>
  <c r="R2064" i="3"/>
  <c r="R2065" i="3"/>
  <c r="R2066" i="3"/>
  <c r="R2067" i="3"/>
  <c r="R2068" i="3"/>
  <c r="R2069" i="3"/>
  <c r="R2070" i="3"/>
  <c r="R2071" i="3"/>
  <c r="R2072" i="3"/>
  <c r="R2073" i="3"/>
  <c r="R2074" i="3"/>
  <c r="R2075" i="3"/>
  <c r="R2076" i="3"/>
  <c r="R2077" i="3"/>
  <c r="R2078" i="3"/>
  <c r="R2079" i="3"/>
  <c r="R2080" i="3"/>
  <c r="R2081" i="3"/>
  <c r="R2082" i="3"/>
  <c r="R2083" i="3"/>
  <c r="R2084" i="3"/>
  <c r="R2085" i="3"/>
  <c r="R2086" i="3"/>
  <c r="R2087" i="3"/>
  <c r="R2088" i="3"/>
  <c r="R2089" i="3"/>
  <c r="R2090" i="3"/>
  <c r="R2091" i="3"/>
  <c r="R2092" i="3"/>
  <c r="R2093" i="3"/>
  <c r="R2094" i="3"/>
  <c r="R2095" i="3"/>
  <c r="R2096" i="3"/>
  <c r="R2097" i="3"/>
  <c r="R2098" i="3"/>
  <c r="R2099" i="3"/>
  <c r="R2100" i="3"/>
  <c r="R2101" i="3"/>
  <c r="R2102" i="3"/>
  <c r="R2103" i="3"/>
  <c r="R2104" i="3"/>
  <c r="R2105" i="3"/>
  <c r="R2106" i="3"/>
  <c r="R2107" i="3"/>
  <c r="R2108" i="3"/>
  <c r="R2109" i="3"/>
  <c r="R2110" i="3"/>
  <c r="R2111" i="3"/>
  <c r="R2112" i="3"/>
  <c r="R2113" i="3"/>
  <c r="R2114" i="3"/>
  <c r="R2115" i="3"/>
  <c r="R2116" i="3"/>
  <c r="R2117" i="3"/>
  <c r="R2118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R2247" i="3"/>
  <c r="R2248" i="3"/>
  <c r="R2249" i="3"/>
  <c r="R2250" i="3"/>
  <c r="R2251" i="3"/>
  <c r="R2252" i="3"/>
  <c r="R2253" i="3"/>
  <c r="R2254" i="3"/>
  <c r="R2255" i="3"/>
  <c r="R2256" i="3"/>
  <c r="R2257" i="3"/>
  <c r="R2258" i="3"/>
  <c r="R2259" i="3"/>
  <c r="R2260" i="3"/>
  <c r="R2261" i="3"/>
  <c r="R2262" i="3"/>
  <c r="R2263" i="3"/>
  <c r="R2264" i="3"/>
  <c r="R2265" i="3"/>
  <c r="R2266" i="3"/>
  <c r="R2267" i="3"/>
  <c r="R2268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R2398" i="3"/>
  <c r="R2399" i="3"/>
  <c r="R2400" i="3"/>
  <c r="R2401" i="3"/>
  <c r="R2402" i="3"/>
  <c r="R2403" i="3"/>
  <c r="R2404" i="3"/>
  <c r="R2405" i="3"/>
  <c r="R2406" i="3"/>
  <c r="R2407" i="3"/>
  <c r="R2408" i="3"/>
  <c r="R2409" i="3"/>
  <c r="R2410" i="3"/>
  <c r="R2411" i="3"/>
  <c r="R2412" i="3"/>
  <c r="R2413" i="3"/>
  <c r="R2414" i="3"/>
  <c r="R2415" i="3"/>
  <c r="R2416" i="3"/>
  <c r="R2417" i="3"/>
  <c r="R2418" i="3"/>
  <c r="R2419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R2513" i="3"/>
  <c r="R2514" i="3"/>
  <c r="R2515" i="3"/>
  <c r="R2516" i="3"/>
  <c r="R2517" i="3"/>
  <c r="R2518" i="3"/>
  <c r="R2519" i="3"/>
  <c r="R2520" i="3"/>
  <c r="R2521" i="3"/>
  <c r="R2522" i="3"/>
  <c r="R2523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R2548" i="3"/>
  <c r="R2549" i="3"/>
  <c r="R2550" i="3"/>
  <c r="R2551" i="3"/>
  <c r="R2552" i="3"/>
  <c r="R2553" i="3"/>
  <c r="R2554" i="3"/>
  <c r="R2555" i="3"/>
  <c r="R2556" i="3"/>
  <c r="R2557" i="3"/>
  <c r="R2558" i="3"/>
  <c r="R2559" i="3"/>
  <c r="R2560" i="3"/>
  <c r="R2561" i="3"/>
  <c r="R2562" i="3"/>
  <c r="R2563" i="3"/>
  <c r="R2564" i="3"/>
  <c r="R2565" i="3"/>
  <c r="R2566" i="3"/>
  <c r="R2567" i="3"/>
  <c r="R2568" i="3"/>
  <c r="R2569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R2616" i="3"/>
  <c r="R2617" i="3"/>
  <c r="R2618" i="3"/>
  <c r="R2619" i="3"/>
  <c r="R2620" i="3"/>
  <c r="R2621" i="3"/>
  <c r="R2622" i="3"/>
  <c r="R2623" i="3"/>
  <c r="R2624" i="3"/>
  <c r="R2625" i="3"/>
  <c r="R2626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R2699" i="3"/>
  <c r="R2700" i="3"/>
  <c r="R2701" i="3"/>
  <c r="R2702" i="3"/>
  <c r="R2703" i="3"/>
  <c r="R2704" i="3"/>
  <c r="R2705" i="3"/>
  <c r="R2706" i="3"/>
  <c r="R2707" i="3"/>
  <c r="R2708" i="3"/>
  <c r="R2709" i="3"/>
  <c r="R2710" i="3"/>
  <c r="R2711" i="3"/>
  <c r="R2712" i="3"/>
  <c r="R2713" i="3"/>
  <c r="R2714" i="3"/>
  <c r="R2715" i="3"/>
  <c r="R2716" i="3"/>
  <c r="R2717" i="3"/>
  <c r="R2718" i="3"/>
  <c r="R2719" i="3"/>
  <c r="R2720" i="3"/>
  <c r="R2721" i="3"/>
  <c r="R2722" i="3"/>
  <c r="R2723" i="3"/>
  <c r="R2724" i="3"/>
  <c r="R2725" i="3"/>
  <c r="R2726" i="3"/>
  <c r="R2727" i="3"/>
  <c r="R2728" i="3"/>
  <c r="R2729" i="3"/>
  <c r="R2730" i="3"/>
  <c r="R2731" i="3"/>
  <c r="R2732" i="3"/>
  <c r="R2733" i="3"/>
  <c r="R2734" i="3"/>
  <c r="R2735" i="3"/>
  <c r="R2736" i="3"/>
  <c r="R2737" i="3"/>
  <c r="R2738" i="3"/>
  <c r="R2739" i="3"/>
  <c r="R2740" i="3"/>
  <c r="R2741" i="3"/>
  <c r="R2742" i="3"/>
  <c r="R2743" i="3"/>
  <c r="R2744" i="3"/>
  <c r="R2745" i="3"/>
  <c r="R2746" i="3"/>
  <c r="R2747" i="3"/>
  <c r="R2748" i="3"/>
  <c r="R2749" i="3"/>
  <c r="R2750" i="3"/>
  <c r="R2751" i="3"/>
  <c r="R2752" i="3"/>
  <c r="R2753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R2775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R2799" i="3"/>
  <c r="R2800" i="3"/>
  <c r="R2801" i="3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R2820" i="3"/>
  <c r="R2821" i="3"/>
  <c r="R2822" i="3"/>
  <c r="R2823" i="3"/>
  <c r="R2824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R2848" i="3"/>
  <c r="R2849" i="3"/>
  <c r="R2850" i="3"/>
  <c r="R2851" i="3"/>
  <c r="R2852" i="3"/>
  <c r="R2853" i="3"/>
  <c r="R2854" i="3"/>
  <c r="R2855" i="3"/>
  <c r="R2856" i="3"/>
  <c r="R2857" i="3"/>
  <c r="R2858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R2885" i="3"/>
  <c r="R2886" i="3"/>
  <c r="R2887" i="3"/>
  <c r="R2888" i="3"/>
  <c r="R2889" i="3"/>
  <c r="R2890" i="3"/>
  <c r="R2891" i="3"/>
  <c r="R2892" i="3"/>
  <c r="R2893" i="3"/>
  <c r="R2894" i="3"/>
  <c r="R2895" i="3"/>
  <c r="R2896" i="3"/>
  <c r="R2897" i="3"/>
  <c r="R2898" i="3"/>
  <c r="R2899" i="3"/>
  <c r="R2900" i="3"/>
  <c r="R2901" i="3"/>
  <c r="R2902" i="3"/>
  <c r="R2903" i="3"/>
  <c r="R2904" i="3"/>
  <c r="R2905" i="3"/>
  <c r="R2906" i="3"/>
  <c r="R2907" i="3"/>
  <c r="R2908" i="3"/>
  <c r="R2909" i="3"/>
  <c r="R2910" i="3"/>
  <c r="R2911" i="3"/>
  <c r="R2912" i="3"/>
  <c r="R2913" i="3"/>
  <c r="R2914" i="3"/>
  <c r="R2915" i="3"/>
  <c r="R2916" i="3"/>
  <c r="R2917" i="3"/>
  <c r="R2918" i="3"/>
  <c r="R2919" i="3"/>
  <c r="R2920" i="3"/>
  <c r="R2921" i="3"/>
  <c r="R2922" i="3"/>
  <c r="R2923" i="3"/>
  <c r="R2924" i="3"/>
  <c r="R2925" i="3"/>
  <c r="R2926" i="3"/>
  <c r="R2927" i="3"/>
  <c r="R2928" i="3"/>
  <c r="R2929" i="3"/>
  <c r="R2930" i="3"/>
  <c r="R2931" i="3"/>
  <c r="R2932" i="3"/>
  <c r="R2933" i="3"/>
  <c r="R2934" i="3"/>
  <c r="R2935" i="3"/>
  <c r="R2936" i="3"/>
  <c r="R2937" i="3"/>
  <c r="R2938" i="3"/>
  <c r="R2939" i="3"/>
  <c r="R2940" i="3"/>
  <c r="R2941" i="3"/>
  <c r="R2942" i="3"/>
  <c r="R2943" i="3"/>
  <c r="R2944" i="3"/>
  <c r="R2945" i="3"/>
  <c r="R2946" i="3"/>
  <c r="R2947" i="3"/>
  <c r="R2948" i="3"/>
  <c r="R2949" i="3"/>
  <c r="R2950" i="3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R2964" i="3"/>
  <c r="R2965" i="3"/>
  <c r="R2966" i="3"/>
  <c r="R2967" i="3"/>
  <c r="R2968" i="3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R3016" i="3"/>
  <c r="R3017" i="3"/>
  <c r="R3018" i="3"/>
  <c r="R3019" i="3"/>
  <c r="R3020" i="3"/>
  <c r="R3021" i="3"/>
  <c r="R3022" i="3"/>
  <c r="R3023" i="3"/>
  <c r="R3024" i="3"/>
  <c r="R3025" i="3"/>
  <c r="R3026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R3067" i="3"/>
  <c r="R3068" i="3"/>
  <c r="R3069" i="3"/>
  <c r="R3070" i="3"/>
  <c r="R3071" i="3"/>
  <c r="R3072" i="3"/>
  <c r="R3073" i="3"/>
  <c r="R3074" i="3"/>
  <c r="R3075" i="3"/>
  <c r="R3076" i="3"/>
  <c r="R3077" i="3"/>
  <c r="R3078" i="3"/>
  <c r="R3079" i="3"/>
  <c r="R3080" i="3"/>
  <c r="R3081" i="3"/>
  <c r="R3082" i="3"/>
  <c r="R3083" i="3"/>
  <c r="R3084" i="3"/>
  <c r="R3085" i="3"/>
  <c r="R3086" i="3"/>
  <c r="R3087" i="3"/>
  <c r="R3088" i="3"/>
  <c r="R3089" i="3"/>
  <c r="R3090" i="3"/>
  <c r="R3091" i="3"/>
  <c r="R3092" i="3"/>
  <c r="R3093" i="3"/>
  <c r="R3094" i="3"/>
  <c r="R3095" i="3"/>
  <c r="R3096" i="3"/>
  <c r="R3097" i="3"/>
  <c r="R3098" i="3"/>
  <c r="R3099" i="3"/>
  <c r="R3100" i="3"/>
  <c r="R3101" i="3"/>
  <c r="R3102" i="3"/>
  <c r="R3103" i="3"/>
  <c r="R3104" i="3"/>
  <c r="R3105" i="3"/>
  <c r="R3106" i="3"/>
  <c r="R3107" i="3"/>
  <c r="R3108" i="3"/>
  <c r="R3109" i="3"/>
  <c r="R3110" i="3"/>
  <c r="R3111" i="3"/>
  <c r="R3112" i="3"/>
  <c r="R3113" i="3"/>
  <c r="R3114" i="3"/>
  <c r="R3115" i="3"/>
  <c r="R3116" i="3"/>
  <c r="R3117" i="3"/>
  <c r="R3118" i="3"/>
  <c r="R3119" i="3"/>
  <c r="R3120" i="3"/>
  <c r="R3121" i="3"/>
  <c r="R3122" i="3"/>
  <c r="R3123" i="3"/>
  <c r="R3124" i="3"/>
  <c r="R3125" i="3"/>
  <c r="R3126" i="3"/>
  <c r="R3127" i="3"/>
  <c r="R3128" i="3"/>
  <c r="R3129" i="3"/>
  <c r="R3130" i="3"/>
  <c r="R3131" i="3"/>
  <c r="R3132" i="3"/>
  <c r="R3133" i="3"/>
  <c r="R3134" i="3"/>
  <c r="R3135" i="3"/>
  <c r="R3136" i="3"/>
  <c r="R3137" i="3"/>
  <c r="R3138" i="3"/>
  <c r="R3139" i="3"/>
  <c r="R3140" i="3"/>
  <c r="R3141" i="3"/>
  <c r="R3142" i="3"/>
  <c r="R3143" i="3"/>
  <c r="R3144" i="3"/>
  <c r="R3145" i="3"/>
  <c r="R3146" i="3"/>
  <c r="R3147" i="3"/>
  <c r="R3148" i="3"/>
  <c r="R3149" i="3"/>
  <c r="R3150" i="3"/>
  <c r="R3151" i="3"/>
  <c r="R3152" i="3"/>
  <c r="R3153" i="3"/>
  <c r="R3154" i="3"/>
  <c r="R3155" i="3"/>
  <c r="R3156" i="3"/>
  <c r="R3157" i="3"/>
  <c r="R3158" i="3"/>
  <c r="R3159" i="3"/>
  <c r="R3160" i="3"/>
  <c r="R3161" i="3"/>
  <c r="R3162" i="3"/>
  <c r="R3163" i="3"/>
  <c r="R3164" i="3"/>
  <c r="R3165" i="3"/>
  <c r="R3166" i="3"/>
  <c r="R3167" i="3"/>
  <c r="R3168" i="3"/>
  <c r="R3169" i="3"/>
  <c r="R3170" i="3"/>
  <c r="R3171" i="3"/>
  <c r="R3172" i="3"/>
  <c r="R3173" i="3"/>
  <c r="R3174" i="3"/>
  <c r="R3175" i="3"/>
  <c r="R3176" i="3"/>
  <c r="R3177" i="3"/>
  <c r="R3178" i="3"/>
  <c r="R3179" i="3"/>
  <c r="R3180" i="3"/>
  <c r="R3181" i="3"/>
  <c r="R3182" i="3"/>
  <c r="R3183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6" i="3"/>
  <c r="R3197" i="3"/>
  <c r="R3198" i="3"/>
  <c r="R3199" i="3"/>
  <c r="R3200" i="3"/>
  <c r="R3201" i="3"/>
  <c r="R3202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R3217" i="3"/>
  <c r="R3218" i="3"/>
  <c r="R3219" i="3"/>
  <c r="R3220" i="3"/>
  <c r="R3221" i="3"/>
  <c r="R3222" i="3"/>
  <c r="R3223" i="3"/>
  <c r="R3224" i="3"/>
  <c r="R3225" i="3"/>
  <c r="R3226" i="3"/>
  <c r="R3227" i="3"/>
  <c r="R3228" i="3"/>
  <c r="R3229" i="3"/>
  <c r="R3230" i="3"/>
  <c r="R3231" i="3"/>
  <c r="R3232" i="3"/>
  <c r="R3233" i="3"/>
  <c r="R3234" i="3"/>
  <c r="R3235" i="3"/>
  <c r="R3236" i="3"/>
  <c r="R3237" i="3"/>
  <c r="R3238" i="3"/>
  <c r="R3239" i="3"/>
  <c r="R3240" i="3"/>
  <c r="R3241" i="3"/>
  <c r="R3242" i="3"/>
  <c r="R3243" i="3"/>
  <c r="R3244" i="3"/>
  <c r="R3245" i="3"/>
  <c r="R3246" i="3"/>
  <c r="R3247" i="3"/>
  <c r="R3248" i="3"/>
  <c r="R3249" i="3"/>
  <c r="R3250" i="3"/>
  <c r="R3251" i="3"/>
  <c r="R3252" i="3"/>
  <c r="R3253" i="3"/>
  <c r="R3254" i="3"/>
  <c r="R3255" i="3"/>
  <c r="R3256" i="3"/>
  <c r="R3257" i="3"/>
  <c r="R3258" i="3"/>
  <c r="R3259" i="3"/>
  <c r="R3260" i="3"/>
  <c r="R3261" i="3"/>
  <c r="R3262" i="3"/>
  <c r="R3263" i="3"/>
  <c r="R3264" i="3"/>
  <c r="R3265" i="3"/>
  <c r="R3266" i="3"/>
  <c r="R3267" i="3"/>
  <c r="R3268" i="3"/>
  <c r="R3269" i="3"/>
  <c r="R3270" i="3"/>
  <c r="R3271" i="3"/>
  <c r="R3272" i="3"/>
  <c r="R3273" i="3"/>
  <c r="R3274" i="3"/>
  <c r="R3275" i="3"/>
  <c r="R3276" i="3"/>
  <c r="R3277" i="3"/>
  <c r="R3278" i="3"/>
  <c r="R3279" i="3"/>
  <c r="R3280" i="3"/>
  <c r="R3281" i="3"/>
  <c r="R3282" i="3"/>
  <c r="R3283" i="3"/>
  <c r="R3284" i="3"/>
  <c r="R3285" i="3"/>
  <c r="R3286" i="3"/>
  <c r="R3287" i="3"/>
  <c r="R3288" i="3"/>
  <c r="R3289" i="3"/>
  <c r="R3290" i="3"/>
  <c r="R3291" i="3"/>
  <c r="R3292" i="3"/>
  <c r="R3293" i="3"/>
  <c r="R3294" i="3"/>
  <c r="R3295" i="3"/>
  <c r="R3296" i="3"/>
  <c r="R3297" i="3"/>
  <c r="R3298" i="3"/>
  <c r="R3299" i="3"/>
  <c r="R3300" i="3"/>
  <c r="R3301" i="3"/>
  <c r="R3302" i="3"/>
  <c r="R3303" i="3"/>
  <c r="R3304" i="3"/>
  <c r="R3305" i="3"/>
  <c r="R3306" i="3"/>
  <c r="R3307" i="3"/>
  <c r="R3308" i="3"/>
  <c r="R3309" i="3"/>
  <c r="R3310" i="3"/>
  <c r="R3311" i="3"/>
  <c r="R3312" i="3"/>
  <c r="R3313" i="3"/>
  <c r="R3314" i="3"/>
  <c r="R3315" i="3"/>
  <c r="R3316" i="3"/>
  <c r="R3317" i="3"/>
  <c r="R3318" i="3"/>
  <c r="R3319" i="3"/>
  <c r="R3320" i="3"/>
  <c r="R3321" i="3"/>
  <c r="R3322" i="3"/>
  <c r="R3323" i="3"/>
  <c r="R3324" i="3"/>
  <c r="R3325" i="3"/>
  <c r="R3326" i="3"/>
  <c r="R3327" i="3"/>
  <c r="R3328" i="3"/>
  <c r="R3329" i="3"/>
  <c r="R3330" i="3"/>
  <c r="R3331" i="3"/>
  <c r="R3332" i="3"/>
  <c r="R3333" i="3"/>
  <c r="R3334" i="3"/>
  <c r="R3335" i="3"/>
  <c r="R3336" i="3"/>
  <c r="R3337" i="3"/>
  <c r="R3338" i="3"/>
  <c r="R3339" i="3"/>
  <c r="R3340" i="3"/>
  <c r="R3341" i="3"/>
  <c r="R3342" i="3"/>
  <c r="R3343" i="3"/>
  <c r="R3344" i="3"/>
  <c r="R3345" i="3"/>
  <c r="R3346" i="3"/>
  <c r="R3347" i="3"/>
  <c r="R3348" i="3"/>
  <c r="R3349" i="3"/>
  <c r="R3350" i="3"/>
  <c r="R3351" i="3"/>
  <c r="R3352" i="3"/>
  <c r="R3353" i="3"/>
  <c r="R3354" i="3"/>
  <c r="R3355" i="3"/>
  <c r="R3356" i="3"/>
  <c r="R3357" i="3"/>
  <c r="R3358" i="3"/>
  <c r="R3359" i="3"/>
  <c r="R3360" i="3"/>
  <c r="R3361" i="3"/>
  <c r="R3362" i="3"/>
  <c r="R3363" i="3"/>
  <c r="R3364" i="3"/>
  <c r="R3365" i="3"/>
  <c r="R3366" i="3"/>
  <c r="R3367" i="3"/>
  <c r="R3368" i="3"/>
  <c r="R3369" i="3"/>
  <c r="R3370" i="3"/>
  <c r="R3371" i="3"/>
  <c r="R3372" i="3"/>
  <c r="R3373" i="3"/>
  <c r="R3374" i="3"/>
  <c r="R3375" i="3"/>
  <c r="R3376" i="3"/>
  <c r="R3377" i="3"/>
  <c r="R3378" i="3"/>
  <c r="R3379" i="3"/>
  <c r="R3380" i="3"/>
  <c r="R3381" i="3"/>
  <c r="R3382" i="3"/>
  <c r="R3383" i="3"/>
  <c r="R3384" i="3"/>
  <c r="R3385" i="3"/>
  <c r="R3386" i="3"/>
  <c r="R3387" i="3"/>
  <c r="R3388" i="3"/>
  <c r="R3389" i="3"/>
  <c r="R3390" i="3"/>
  <c r="R3391" i="3"/>
  <c r="R3392" i="3"/>
  <c r="R3393" i="3"/>
  <c r="R3394" i="3"/>
  <c r="R3395" i="3"/>
  <c r="R3396" i="3"/>
  <c r="R3397" i="3"/>
  <c r="R3398" i="3"/>
  <c r="R3399" i="3"/>
  <c r="R3400" i="3"/>
  <c r="R3401" i="3"/>
  <c r="R3402" i="3"/>
  <c r="R3403" i="3"/>
  <c r="R3404" i="3"/>
  <c r="R3405" i="3"/>
  <c r="R3406" i="3"/>
  <c r="R3407" i="3"/>
  <c r="R3408" i="3"/>
  <c r="R3409" i="3"/>
  <c r="R3410" i="3"/>
  <c r="R3411" i="3"/>
  <c r="R3412" i="3"/>
  <c r="R3413" i="3"/>
  <c r="R3414" i="3"/>
  <c r="R3415" i="3"/>
  <c r="R3416" i="3"/>
  <c r="R3417" i="3"/>
  <c r="R3418" i="3"/>
  <c r="R3419" i="3"/>
  <c r="R3420" i="3"/>
  <c r="R3421" i="3"/>
  <c r="R3422" i="3"/>
  <c r="R3423" i="3"/>
  <c r="R3424" i="3"/>
  <c r="R3425" i="3"/>
  <c r="R3426" i="3"/>
  <c r="R3427" i="3"/>
  <c r="R3428" i="3"/>
  <c r="R3429" i="3"/>
  <c r="R3430" i="3"/>
  <c r="R3431" i="3"/>
  <c r="R3432" i="3"/>
  <c r="R3433" i="3"/>
  <c r="R3434" i="3"/>
  <c r="R3435" i="3"/>
  <c r="R3436" i="3"/>
  <c r="R3437" i="3"/>
  <c r="R3438" i="3"/>
  <c r="R3439" i="3"/>
  <c r="R3440" i="3"/>
  <c r="R3441" i="3"/>
  <c r="R3442" i="3"/>
  <c r="R3443" i="3"/>
  <c r="R3444" i="3"/>
  <c r="R3445" i="3"/>
  <c r="R3446" i="3"/>
  <c r="R3447" i="3"/>
  <c r="R3448" i="3"/>
  <c r="R3449" i="3"/>
  <c r="R3450" i="3"/>
  <c r="R3451" i="3"/>
  <c r="R3452" i="3"/>
  <c r="R3453" i="3"/>
  <c r="R3454" i="3"/>
  <c r="R3455" i="3"/>
  <c r="R3456" i="3"/>
  <c r="R3457" i="3"/>
  <c r="R3458" i="3"/>
  <c r="R3459" i="3"/>
  <c r="R3460" i="3"/>
  <c r="R3461" i="3"/>
  <c r="R3462" i="3"/>
  <c r="R3463" i="3"/>
  <c r="R3464" i="3"/>
  <c r="R3465" i="3"/>
  <c r="R3466" i="3"/>
  <c r="R3467" i="3"/>
  <c r="R3468" i="3"/>
  <c r="R3469" i="3"/>
  <c r="R3470" i="3"/>
  <c r="R3471" i="3"/>
  <c r="R3472" i="3"/>
  <c r="R3473" i="3"/>
  <c r="R3474" i="3"/>
  <c r="R3475" i="3"/>
  <c r="R3476" i="3"/>
  <c r="R3477" i="3"/>
  <c r="R3478" i="3"/>
  <c r="R3479" i="3"/>
  <c r="R3480" i="3"/>
  <c r="R3481" i="3"/>
  <c r="R3482" i="3"/>
  <c r="R3483" i="3"/>
  <c r="R3484" i="3"/>
  <c r="R3485" i="3"/>
  <c r="R3486" i="3"/>
  <c r="R3487" i="3"/>
  <c r="R3488" i="3"/>
  <c r="R3489" i="3"/>
  <c r="R3490" i="3"/>
  <c r="R3491" i="3"/>
  <c r="R3492" i="3"/>
  <c r="R3493" i="3"/>
  <c r="R3494" i="3"/>
  <c r="R3495" i="3"/>
  <c r="R3496" i="3"/>
  <c r="R3497" i="3"/>
  <c r="R3498" i="3"/>
  <c r="R3499" i="3"/>
  <c r="R3500" i="3"/>
  <c r="R3501" i="3"/>
  <c r="R3502" i="3"/>
  <c r="R3503" i="3"/>
  <c r="R3504" i="3"/>
  <c r="R3505" i="3"/>
  <c r="R3506" i="3"/>
  <c r="R3507" i="3"/>
  <c r="R3508" i="3"/>
  <c r="R3509" i="3"/>
  <c r="R3510" i="3"/>
  <c r="R3511" i="3"/>
  <c r="R3512" i="3"/>
  <c r="R3513" i="3"/>
  <c r="R3514" i="3"/>
  <c r="R3515" i="3"/>
  <c r="R3516" i="3"/>
  <c r="R3517" i="3"/>
  <c r="R3518" i="3"/>
  <c r="R3519" i="3"/>
  <c r="R3520" i="3"/>
  <c r="R3521" i="3"/>
  <c r="R3522" i="3"/>
  <c r="R3523" i="3"/>
  <c r="R3524" i="3"/>
  <c r="R3525" i="3"/>
  <c r="R3526" i="3"/>
  <c r="R3527" i="3"/>
  <c r="R3528" i="3"/>
  <c r="R3529" i="3"/>
  <c r="R3530" i="3"/>
  <c r="R3531" i="3"/>
  <c r="R3532" i="3"/>
  <c r="R3533" i="3"/>
  <c r="R3534" i="3"/>
  <c r="R3535" i="3"/>
  <c r="R3536" i="3"/>
  <c r="R3537" i="3"/>
  <c r="R3538" i="3"/>
  <c r="R3539" i="3"/>
  <c r="R3540" i="3"/>
  <c r="R3541" i="3"/>
  <c r="R3542" i="3"/>
  <c r="R3543" i="3"/>
  <c r="R3544" i="3"/>
  <c r="R3545" i="3"/>
  <c r="R3546" i="3"/>
  <c r="R3547" i="3"/>
  <c r="R3548" i="3"/>
  <c r="R3549" i="3"/>
  <c r="R3550" i="3"/>
  <c r="R3551" i="3"/>
  <c r="R3552" i="3"/>
  <c r="R3553" i="3"/>
  <c r="R3554" i="3"/>
  <c r="R3555" i="3"/>
  <c r="R3556" i="3"/>
  <c r="R3557" i="3"/>
  <c r="R3558" i="3"/>
  <c r="R3559" i="3"/>
  <c r="R3560" i="3"/>
  <c r="R3561" i="3"/>
  <c r="R3562" i="3"/>
  <c r="R3563" i="3"/>
  <c r="R3564" i="3"/>
  <c r="R3565" i="3"/>
  <c r="R3566" i="3"/>
  <c r="R3567" i="3"/>
  <c r="R3568" i="3"/>
  <c r="R3569" i="3"/>
  <c r="R3570" i="3"/>
  <c r="R3571" i="3"/>
  <c r="R3572" i="3"/>
  <c r="R3573" i="3"/>
  <c r="R3574" i="3"/>
  <c r="R3575" i="3"/>
  <c r="R3576" i="3"/>
  <c r="R3577" i="3"/>
  <c r="R3578" i="3"/>
  <c r="R3579" i="3"/>
  <c r="R3580" i="3"/>
  <c r="R3581" i="3"/>
  <c r="R3582" i="3"/>
  <c r="R3583" i="3"/>
  <c r="R3584" i="3"/>
  <c r="R3585" i="3"/>
  <c r="R3586" i="3"/>
  <c r="R3587" i="3"/>
  <c r="R3588" i="3"/>
  <c r="R3589" i="3"/>
  <c r="R3590" i="3"/>
  <c r="R3591" i="3"/>
  <c r="R3592" i="3"/>
  <c r="R3593" i="3"/>
  <c r="R3594" i="3"/>
  <c r="R3595" i="3"/>
  <c r="R3596" i="3"/>
  <c r="R3597" i="3"/>
  <c r="R3598" i="3"/>
  <c r="R3599" i="3"/>
  <c r="R3600" i="3"/>
  <c r="R3601" i="3"/>
  <c r="R3602" i="3"/>
  <c r="R3603" i="3"/>
  <c r="R3604" i="3"/>
  <c r="R3605" i="3"/>
  <c r="R3606" i="3"/>
  <c r="R3607" i="3"/>
  <c r="R3608" i="3"/>
  <c r="R3609" i="3"/>
  <c r="R3610" i="3"/>
  <c r="R3611" i="3"/>
  <c r="R3612" i="3"/>
  <c r="R3613" i="3"/>
  <c r="R3614" i="3"/>
  <c r="R3615" i="3"/>
  <c r="R3616" i="3"/>
  <c r="R3617" i="3"/>
  <c r="R3618" i="3"/>
  <c r="R3619" i="3"/>
  <c r="R3620" i="3"/>
  <c r="R3621" i="3"/>
  <c r="R3622" i="3"/>
  <c r="R3623" i="3"/>
  <c r="R3624" i="3"/>
  <c r="R3625" i="3"/>
  <c r="R3626" i="3"/>
  <c r="R3627" i="3"/>
  <c r="R3628" i="3"/>
  <c r="R3629" i="3"/>
  <c r="R3630" i="3"/>
  <c r="R3631" i="3"/>
  <c r="R3632" i="3"/>
  <c r="R3633" i="3"/>
  <c r="R3634" i="3"/>
  <c r="R3635" i="3"/>
  <c r="R3636" i="3"/>
  <c r="R3637" i="3"/>
  <c r="R3638" i="3"/>
  <c r="R3639" i="3"/>
  <c r="R3640" i="3"/>
  <c r="R3641" i="3"/>
  <c r="R3642" i="3"/>
  <c r="R3643" i="3"/>
  <c r="R3644" i="3"/>
  <c r="R3645" i="3"/>
  <c r="R3646" i="3"/>
  <c r="R3647" i="3"/>
  <c r="R3648" i="3"/>
  <c r="R3649" i="3"/>
  <c r="R3650" i="3"/>
  <c r="R3651" i="3"/>
  <c r="R3652" i="3"/>
  <c r="R3653" i="3"/>
  <c r="R3654" i="3"/>
  <c r="R3655" i="3"/>
  <c r="R3656" i="3"/>
  <c r="R3657" i="3"/>
  <c r="R3658" i="3"/>
  <c r="R3659" i="3"/>
  <c r="R3660" i="3"/>
  <c r="R3661" i="3"/>
  <c r="R3662" i="3"/>
  <c r="R3663" i="3"/>
  <c r="R3664" i="3"/>
  <c r="R3665" i="3"/>
  <c r="R3666" i="3"/>
  <c r="R3667" i="3"/>
  <c r="R3668" i="3"/>
  <c r="R3669" i="3"/>
  <c r="R3670" i="3"/>
  <c r="R3671" i="3"/>
  <c r="R3672" i="3"/>
  <c r="R3673" i="3"/>
  <c r="R3674" i="3"/>
  <c r="R3675" i="3"/>
  <c r="R3676" i="3"/>
  <c r="R3677" i="3"/>
  <c r="R3678" i="3"/>
  <c r="R3679" i="3"/>
  <c r="R3680" i="3"/>
  <c r="R3681" i="3"/>
  <c r="R3682" i="3"/>
  <c r="R3683" i="3"/>
  <c r="R3684" i="3"/>
  <c r="R3685" i="3"/>
  <c r="R3686" i="3"/>
  <c r="R3687" i="3"/>
  <c r="R3688" i="3"/>
  <c r="R3689" i="3"/>
  <c r="R3690" i="3"/>
  <c r="R3691" i="3"/>
  <c r="R3692" i="3"/>
  <c r="R3693" i="3"/>
  <c r="R3694" i="3"/>
  <c r="R3695" i="3"/>
  <c r="R3696" i="3"/>
  <c r="R3697" i="3"/>
  <c r="R3698" i="3"/>
  <c r="R3699" i="3"/>
  <c r="R3700" i="3"/>
  <c r="R3701" i="3"/>
  <c r="R3702" i="3"/>
  <c r="R3703" i="3"/>
  <c r="R3704" i="3"/>
  <c r="R3705" i="3"/>
  <c r="R3706" i="3"/>
  <c r="R3707" i="3"/>
  <c r="R3708" i="3"/>
  <c r="R3709" i="3"/>
  <c r="R3710" i="3"/>
  <c r="R3711" i="3"/>
  <c r="R3712" i="3"/>
  <c r="R3713" i="3"/>
  <c r="R3714" i="3"/>
  <c r="R3715" i="3"/>
  <c r="R3716" i="3"/>
  <c r="R3717" i="3"/>
  <c r="R3718" i="3"/>
  <c r="R3719" i="3"/>
  <c r="R3720" i="3"/>
  <c r="R3721" i="3"/>
  <c r="R3722" i="3"/>
  <c r="R3723" i="3"/>
  <c r="R3724" i="3"/>
  <c r="R3725" i="3"/>
  <c r="R3726" i="3"/>
  <c r="R3727" i="3"/>
  <c r="R3728" i="3"/>
  <c r="R3729" i="3"/>
  <c r="R3730" i="3"/>
  <c r="R3731" i="3"/>
  <c r="R3732" i="3"/>
  <c r="R3733" i="3"/>
  <c r="R3734" i="3"/>
  <c r="R3735" i="3"/>
  <c r="R3736" i="3"/>
  <c r="R3737" i="3"/>
  <c r="R3738" i="3"/>
  <c r="R3739" i="3"/>
  <c r="R3740" i="3"/>
  <c r="R3741" i="3"/>
  <c r="R3742" i="3"/>
  <c r="R3743" i="3"/>
  <c r="R3744" i="3"/>
  <c r="R3745" i="3"/>
  <c r="R3746" i="3"/>
  <c r="R3747" i="3"/>
  <c r="R3748" i="3"/>
  <c r="R3749" i="3"/>
  <c r="R3750" i="3"/>
  <c r="R3751" i="3"/>
  <c r="R3752" i="3"/>
  <c r="R3753" i="3"/>
  <c r="R3754" i="3"/>
  <c r="R3755" i="3"/>
  <c r="R3756" i="3"/>
  <c r="R3757" i="3"/>
  <c r="R3758" i="3"/>
  <c r="R3759" i="3"/>
  <c r="R3760" i="3"/>
  <c r="R3761" i="3"/>
  <c r="R3762" i="3"/>
  <c r="R3763" i="3"/>
  <c r="R3764" i="3"/>
  <c r="R3765" i="3"/>
  <c r="R3766" i="3"/>
  <c r="R3767" i="3"/>
  <c r="R3768" i="3"/>
  <c r="R3769" i="3"/>
  <c r="R3770" i="3"/>
  <c r="R3771" i="3"/>
  <c r="R3772" i="3"/>
  <c r="R3773" i="3"/>
  <c r="R3774" i="3"/>
  <c r="R3775" i="3"/>
  <c r="R3776" i="3"/>
  <c r="R3777" i="3"/>
  <c r="R3778" i="3"/>
  <c r="R3779" i="3"/>
  <c r="R3780" i="3"/>
  <c r="R3781" i="3"/>
  <c r="R3782" i="3"/>
  <c r="R3783" i="3"/>
  <c r="R3784" i="3"/>
  <c r="R3785" i="3"/>
  <c r="R3786" i="3"/>
  <c r="R3787" i="3"/>
  <c r="R3788" i="3"/>
  <c r="R3789" i="3"/>
  <c r="R3790" i="3"/>
  <c r="R3791" i="3"/>
  <c r="R3792" i="3"/>
  <c r="R3793" i="3"/>
  <c r="R3794" i="3"/>
  <c r="R3795" i="3"/>
  <c r="R3796" i="3"/>
  <c r="R3797" i="3"/>
  <c r="R3798" i="3"/>
  <c r="R3799" i="3"/>
  <c r="R3800" i="3"/>
  <c r="R3801" i="3"/>
  <c r="R3802" i="3"/>
  <c r="R3803" i="3"/>
  <c r="R3804" i="3"/>
  <c r="R3805" i="3"/>
  <c r="R3806" i="3"/>
  <c r="R3807" i="3"/>
  <c r="R3808" i="3"/>
  <c r="R3809" i="3"/>
  <c r="R3810" i="3"/>
  <c r="R3811" i="3"/>
  <c r="R3812" i="3"/>
  <c r="R3813" i="3"/>
  <c r="R3814" i="3"/>
  <c r="R3815" i="3"/>
  <c r="R3816" i="3"/>
  <c r="R3817" i="3"/>
  <c r="R3818" i="3"/>
  <c r="R3819" i="3"/>
  <c r="R3820" i="3"/>
  <c r="R3821" i="3"/>
  <c r="R3822" i="3"/>
  <c r="R3823" i="3"/>
  <c r="R3824" i="3"/>
  <c r="R3825" i="3"/>
  <c r="R3826" i="3"/>
  <c r="R3827" i="3"/>
  <c r="R3828" i="3"/>
  <c r="R3829" i="3"/>
  <c r="R3830" i="3"/>
  <c r="R3831" i="3"/>
  <c r="R3832" i="3"/>
  <c r="R3833" i="3"/>
  <c r="R3834" i="3"/>
  <c r="R3835" i="3"/>
  <c r="R3836" i="3"/>
  <c r="R3837" i="3"/>
  <c r="R3838" i="3"/>
  <c r="R3839" i="3"/>
  <c r="R3840" i="3"/>
  <c r="R3841" i="3"/>
  <c r="R3842" i="3"/>
  <c r="R3843" i="3"/>
  <c r="R3844" i="3"/>
  <c r="R3845" i="3"/>
  <c r="R3846" i="3"/>
  <c r="R3847" i="3"/>
  <c r="R3848" i="3"/>
  <c r="R3849" i="3"/>
  <c r="R3850" i="3"/>
  <c r="R3851" i="3"/>
  <c r="R3852" i="3"/>
  <c r="R3853" i="3"/>
  <c r="R3854" i="3"/>
  <c r="R3855" i="3"/>
  <c r="R3856" i="3"/>
  <c r="R3857" i="3"/>
  <c r="R3858" i="3"/>
  <c r="R3859" i="3"/>
  <c r="R3860" i="3"/>
  <c r="R3861" i="3"/>
  <c r="R3862" i="3"/>
  <c r="R3863" i="3"/>
  <c r="R3864" i="3"/>
  <c r="R3865" i="3"/>
  <c r="R3866" i="3"/>
  <c r="R3867" i="3"/>
  <c r="R3868" i="3"/>
  <c r="R3869" i="3"/>
  <c r="R3870" i="3"/>
  <c r="R3871" i="3"/>
  <c r="R3872" i="3"/>
  <c r="R3873" i="3"/>
  <c r="R3874" i="3"/>
  <c r="R3875" i="3"/>
  <c r="R3876" i="3"/>
  <c r="R3877" i="3"/>
  <c r="R3878" i="3"/>
  <c r="R3879" i="3"/>
  <c r="R3880" i="3"/>
  <c r="R3881" i="3"/>
  <c r="R3882" i="3"/>
  <c r="R3883" i="3"/>
  <c r="R3884" i="3"/>
  <c r="R3885" i="3"/>
  <c r="R3886" i="3"/>
  <c r="R3887" i="3"/>
  <c r="R3888" i="3"/>
  <c r="R3889" i="3"/>
  <c r="R3890" i="3"/>
  <c r="R3891" i="3"/>
  <c r="R3892" i="3"/>
  <c r="R3893" i="3"/>
  <c r="R3894" i="3"/>
  <c r="R3895" i="3"/>
  <c r="R3896" i="3"/>
  <c r="R3897" i="3"/>
  <c r="R3898" i="3"/>
  <c r="R3899" i="3"/>
  <c r="R3900" i="3"/>
  <c r="R3901" i="3"/>
  <c r="R3902" i="3"/>
  <c r="R3903" i="3"/>
  <c r="R3904" i="3"/>
  <c r="R3905" i="3"/>
  <c r="R3906" i="3"/>
  <c r="R3907" i="3"/>
  <c r="R3908" i="3"/>
  <c r="R3909" i="3"/>
  <c r="R3910" i="3"/>
  <c r="R3911" i="3"/>
  <c r="R3912" i="3"/>
  <c r="R3913" i="3"/>
  <c r="R3914" i="3"/>
  <c r="R3915" i="3"/>
  <c r="R3916" i="3"/>
  <c r="R3917" i="3"/>
  <c r="R3918" i="3"/>
  <c r="R3919" i="3"/>
  <c r="R3920" i="3"/>
  <c r="R3921" i="3"/>
  <c r="R3922" i="3"/>
  <c r="R3923" i="3"/>
  <c r="R3924" i="3"/>
  <c r="R3925" i="3"/>
  <c r="R3926" i="3"/>
  <c r="R3927" i="3"/>
  <c r="R3928" i="3"/>
  <c r="R3929" i="3"/>
  <c r="R3930" i="3"/>
  <c r="R3931" i="3"/>
  <c r="R3932" i="3"/>
  <c r="R3933" i="3"/>
  <c r="R3934" i="3"/>
  <c r="R3935" i="3"/>
  <c r="R3936" i="3"/>
  <c r="R3937" i="3"/>
  <c r="R3938" i="3"/>
  <c r="R3939" i="3"/>
  <c r="R3940" i="3"/>
  <c r="R3941" i="3"/>
  <c r="R3942" i="3"/>
  <c r="R3943" i="3"/>
  <c r="R3944" i="3"/>
  <c r="R3945" i="3"/>
  <c r="R3946" i="3"/>
  <c r="R3947" i="3"/>
  <c r="R3948" i="3"/>
  <c r="R3949" i="3"/>
  <c r="R3950" i="3"/>
  <c r="R3951" i="3"/>
  <c r="R3952" i="3"/>
  <c r="R3953" i="3"/>
  <c r="R3954" i="3"/>
  <c r="R3955" i="3"/>
  <c r="R3956" i="3"/>
  <c r="R3957" i="3"/>
  <c r="R3958" i="3"/>
  <c r="R3959" i="3"/>
  <c r="R3960" i="3"/>
  <c r="R3961" i="3"/>
  <c r="R3962" i="3"/>
  <c r="R3963" i="3"/>
  <c r="R3964" i="3"/>
  <c r="R3965" i="3"/>
  <c r="R3966" i="3"/>
  <c r="R3967" i="3"/>
  <c r="R3968" i="3"/>
  <c r="R3969" i="3"/>
  <c r="R3970" i="3"/>
  <c r="R3971" i="3"/>
  <c r="R3972" i="3"/>
  <c r="R3973" i="3"/>
  <c r="R3974" i="3"/>
  <c r="R3975" i="3"/>
  <c r="R3976" i="3"/>
  <c r="R3977" i="3"/>
  <c r="R3978" i="3"/>
  <c r="R3979" i="3"/>
  <c r="R3980" i="3"/>
  <c r="R3981" i="3"/>
  <c r="R3982" i="3"/>
  <c r="R3983" i="3"/>
  <c r="R3984" i="3"/>
  <c r="R3985" i="3"/>
  <c r="R3986" i="3"/>
  <c r="R3987" i="3"/>
  <c r="R3988" i="3"/>
  <c r="R3989" i="3"/>
  <c r="R3990" i="3"/>
  <c r="R3991" i="3"/>
  <c r="R3992" i="3"/>
  <c r="R3993" i="3"/>
  <c r="R3994" i="3"/>
  <c r="R3995" i="3"/>
  <c r="R3996" i="3"/>
  <c r="R3997" i="3"/>
  <c r="R3998" i="3"/>
  <c r="R3999" i="3"/>
  <c r="R4000" i="3"/>
  <c r="R4001" i="3"/>
  <c r="R4002" i="3"/>
  <c r="R4003" i="3"/>
  <c r="R4004" i="3"/>
  <c r="R4005" i="3"/>
  <c r="R4006" i="3"/>
  <c r="R4007" i="3"/>
  <c r="R4008" i="3"/>
  <c r="R4009" i="3"/>
  <c r="R4010" i="3"/>
  <c r="R4011" i="3"/>
  <c r="R4012" i="3"/>
  <c r="R4013" i="3"/>
  <c r="R4014" i="3"/>
  <c r="R4015" i="3"/>
  <c r="R4016" i="3"/>
  <c r="R4017" i="3"/>
  <c r="R4018" i="3"/>
  <c r="R4019" i="3"/>
  <c r="R4020" i="3"/>
  <c r="R4021" i="3"/>
  <c r="R4022" i="3"/>
  <c r="R4023" i="3"/>
  <c r="R4024" i="3"/>
  <c r="R4025" i="3"/>
  <c r="R4026" i="3"/>
  <c r="R4027" i="3"/>
  <c r="R4028" i="3"/>
  <c r="R4029" i="3"/>
  <c r="R4030" i="3"/>
  <c r="R4031" i="3"/>
  <c r="R4032" i="3"/>
  <c r="R4033" i="3"/>
  <c r="R4034" i="3"/>
  <c r="R4035" i="3"/>
  <c r="R4036" i="3"/>
  <c r="R4037" i="3"/>
  <c r="R4038" i="3"/>
  <c r="R4039" i="3"/>
  <c r="R4040" i="3"/>
  <c r="R4041" i="3"/>
  <c r="R4042" i="3"/>
  <c r="R4043" i="3"/>
  <c r="R4044" i="3"/>
  <c r="R4045" i="3"/>
  <c r="R4046" i="3"/>
  <c r="R4047" i="3"/>
  <c r="R4048" i="3"/>
  <c r="R4049" i="3"/>
  <c r="R4050" i="3"/>
  <c r="R4051" i="3"/>
  <c r="R4052" i="3"/>
  <c r="R4053" i="3"/>
  <c r="R4054" i="3"/>
  <c r="R4055" i="3"/>
  <c r="R4056" i="3"/>
  <c r="R4057" i="3"/>
  <c r="R4058" i="3"/>
  <c r="R4059" i="3"/>
  <c r="R4060" i="3"/>
  <c r="R4061" i="3"/>
  <c r="R4062" i="3"/>
  <c r="R4063" i="3"/>
  <c r="R4064" i="3"/>
  <c r="R4065" i="3"/>
  <c r="R4066" i="3"/>
  <c r="R4067" i="3"/>
  <c r="R4068" i="3"/>
  <c r="R4069" i="3"/>
  <c r="R4070" i="3"/>
  <c r="R4071" i="3"/>
  <c r="R4072" i="3"/>
  <c r="R4073" i="3"/>
  <c r="R4074" i="3"/>
  <c r="R4075" i="3"/>
  <c r="R4076" i="3"/>
  <c r="R4077" i="3"/>
  <c r="R4078" i="3"/>
  <c r="R4079" i="3"/>
  <c r="R4080" i="3"/>
  <c r="R4081" i="3"/>
  <c r="R4082" i="3"/>
  <c r="R4083" i="3"/>
  <c r="R4084" i="3"/>
  <c r="R4085" i="3"/>
  <c r="R4086" i="3"/>
  <c r="R4087" i="3"/>
  <c r="R4088" i="3"/>
  <c r="R4089" i="3"/>
  <c r="R4090" i="3"/>
  <c r="R4091" i="3"/>
  <c r="R4092" i="3"/>
  <c r="R4093" i="3"/>
  <c r="R4094" i="3"/>
  <c r="R4095" i="3"/>
  <c r="R4096" i="3"/>
  <c r="R4097" i="3"/>
  <c r="R4098" i="3"/>
  <c r="R4099" i="3"/>
  <c r="R4100" i="3"/>
  <c r="R4101" i="3"/>
  <c r="R4102" i="3"/>
  <c r="R4103" i="3"/>
  <c r="R4104" i="3"/>
  <c r="R4105" i="3"/>
  <c r="R4106" i="3"/>
  <c r="R4107" i="3"/>
  <c r="R4108" i="3"/>
  <c r="R4109" i="3"/>
  <c r="R4110" i="3"/>
  <c r="R4111" i="3"/>
  <c r="R4112" i="3"/>
  <c r="R4113" i="3"/>
  <c r="R4114" i="3"/>
  <c r="R4115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Q1566" i="3"/>
  <c r="Q1567" i="3"/>
  <c r="Q1568" i="3"/>
  <c r="Q1569" i="3"/>
  <c r="Q1570" i="3"/>
  <c r="Q1571" i="3"/>
  <c r="Q1572" i="3"/>
  <c r="Q1573" i="3"/>
  <c r="Q1574" i="3"/>
  <c r="Q1575" i="3"/>
  <c r="Q1576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Q1674" i="3"/>
  <c r="Q1675" i="3"/>
  <c r="Q1676" i="3"/>
  <c r="Q1677" i="3"/>
  <c r="Q1678" i="3"/>
  <c r="Q1679" i="3"/>
  <c r="Q1680" i="3"/>
  <c r="Q1681" i="3"/>
  <c r="Q1682" i="3"/>
  <c r="Q1683" i="3"/>
  <c r="Q1684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Q1707" i="3"/>
  <c r="Q1708" i="3"/>
  <c r="Q1709" i="3"/>
  <c r="Q1710" i="3"/>
  <c r="Q1711" i="3"/>
  <c r="Q1712" i="3"/>
  <c r="Q1713" i="3"/>
  <c r="Q1714" i="3"/>
  <c r="Q1715" i="3"/>
  <c r="Q1716" i="3"/>
  <c r="Q1717" i="3"/>
  <c r="Q1718" i="3"/>
  <c r="Q1719" i="3"/>
  <c r="Q1720" i="3"/>
  <c r="Q1721" i="3"/>
  <c r="Q1722" i="3"/>
  <c r="Q1723" i="3"/>
  <c r="Q1724" i="3"/>
  <c r="Q1725" i="3"/>
  <c r="Q1726" i="3"/>
  <c r="Q1727" i="3"/>
  <c r="Q1728" i="3"/>
  <c r="Q1729" i="3"/>
  <c r="Q1730" i="3"/>
  <c r="Q1731" i="3"/>
  <c r="Q1732" i="3"/>
  <c r="Q1733" i="3"/>
  <c r="Q1734" i="3"/>
  <c r="Q1735" i="3"/>
  <c r="Q1736" i="3"/>
  <c r="Q1737" i="3"/>
  <c r="Q1738" i="3"/>
  <c r="Q1739" i="3"/>
  <c r="Q1740" i="3"/>
  <c r="Q1741" i="3"/>
  <c r="Q1742" i="3"/>
  <c r="Q1743" i="3"/>
  <c r="Q1744" i="3"/>
  <c r="Q1745" i="3"/>
  <c r="Q1746" i="3"/>
  <c r="Q1747" i="3"/>
  <c r="Q1748" i="3"/>
  <c r="Q1749" i="3"/>
  <c r="Q1750" i="3"/>
  <c r="Q1751" i="3"/>
  <c r="Q1752" i="3"/>
  <c r="Q1753" i="3"/>
  <c r="Q1754" i="3"/>
  <c r="Q1755" i="3"/>
  <c r="Q1756" i="3"/>
  <c r="Q1757" i="3"/>
  <c r="Q1758" i="3"/>
  <c r="Q1759" i="3"/>
  <c r="Q1760" i="3"/>
  <c r="Q1761" i="3"/>
  <c r="Q1762" i="3"/>
  <c r="Q1763" i="3"/>
  <c r="Q1764" i="3"/>
  <c r="Q1765" i="3"/>
  <c r="Q1766" i="3"/>
  <c r="Q1767" i="3"/>
  <c r="Q1768" i="3"/>
  <c r="Q1769" i="3"/>
  <c r="Q1770" i="3"/>
  <c r="Q1771" i="3"/>
  <c r="Q1772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Q1869" i="3"/>
  <c r="Q1870" i="3"/>
  <c r="Q1871" i="3"/>
  <c r="Q1872" i="3"/>
  <c r="Q1873" i="3"/>
  <c r="Q1874" i="3"/>
  <c r="Q1875" i="3"/>
  <c r="Q1876" i="3"/>
  <c r="Q1877" i="3"/>
  <c r="Q1878" i="3"/>
  <c r="Q1879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Q1902" i="3"/>
  <c r="Q1903" i="3"/>
  <c r="Q1904" i="3"/>
  <c r="Q1905" i="3"/>
  <c r="Q1906" i="3"/>
  <c r="Q1907" i="3"/>
  <c r="Q1908" i="3"/>
  <c r="Q1909" i="3"/>
  <c r="Q1910" i="3"/>
  <c r="Q1911" i="3"/>
  <c r="Q1912" i="3"/>
  <c r="Q1913" i="3"/>
  <c r="Q1914" i="3"/>
  <c r="Q1915" i="3"/>
  <c r="Q1916" i="3"/>
  <c r="Q1917" i="3"/>
  <c r="Q1918" i="3"/>
  <c r="Q1919" i="3"/>
  <c r="Q1920" i="3"/>
  <c r="Q1921" i="3"/>
  <c r="Q1922" i="3"/>
  <c r="Q1923" i="3"/>
  <c r="Q1924" i="3"/>
  <c r="Q1925" i="3"/>
  <c r="Q1926" i="3"/>
  <c r="Q1927" i="3"/>
  <c r="Q1928" i="3"/>
  <c r="Q1929" i="3"/>
  <c r="Q1930" i="3"/>
  <c r="Q1931" i="3"/>
  <c r="Q1932" i="3"/>
  <c r="Q1933" i="3"/>
  <c r="Q1934" i="3"/>
  <c r="Q1935" i="3"/>
  <c r="Q1936" i="3"/>
  <c r="Q1937" i="3"/>
  <c r="Q1938" i="3"/>
  <c r="Q1939" i="3"/>
  <c r="Q1940" i="3"/>
  <c r="Q1941" i="3"/>
  <c r="Q1942" i="3"/>
  <c r="Q1943" i="3"/>
  <c r="Q1944" i="3"/>
  <c r="Q1945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Q2042" i="3"/>
  <c r="Q2043" i="3"/>
  <c r="Q2044" i="3"/>
  <c r="Q2045" i="3"/>
  <c r="Q2046" i="3"/>
  <c r="Q2047" i="3"/>
  <c r="Q2048" i="3"/>
  <c r="Q2049" i="3"/>
  <c r="Q2050" i="3"/>
  <c r="Q2051" i="3"/>
  <c r="Q2052" i="3"/>
  <c r="Q2053" i="3"/>
  <c r="Q2054" i="3"/>
  <c r="Q2055" i="3"/>
  <c r="Q2056" i="3"/>
  <c r="Q2057" i="3"/>
  <c r="Q2058" i="3"/>
  <c r="Q2059" i="3"/>
  <c r="Q2060" i="3"/>
  <c r="Q2061" i="3"/>
  <c r="Q2062" i="3"/>
  <c r="Q2063" i="3"/>
  <c r="Q2064" i="3"/>
  <c r="Q2065" i="3"/>
  <c r="Q2066" i="3"/>
  <c r="Q2067" i="3"/>
  <c r="Q2068" i="3"/>
  <c r="Q2069" i="3"/>
  <c r="Q2070" i="3"/>
  <c r="Q2071" i="3"/>
  <c r="Q2072" i="3"/>
  <c r="Q2073" i="3"/>
  <c r="Q2074" i="3"/>
  <c r="Q2075" i="3"/>
  <c r="Q2076" i="3"/>
  <c r="Q2077" i="3"/>
  <c r="Q2078" i="3"/>
  <c r="Q2079" i="3"/>
  <c r="Q2080" i="3"/>
  <c r="Q2081" i="3"/>
  <c r="Q2082" i="3"/>
  <c r="Q2083" i="3"/>
  <c r="Q2084" i="3"/>
  <c r="Q2085" i="3"/>
  <c r="Q2086" i="3"/>
  <c r="Q2087" i="3"/>
  <c r="Q2088" i="3"/>
  <c r="Q2089" i="3"/>
  <c r="Q2090" i="3"/>
  <c r="Q2091" i="3"/>
  <c r="Q2092" i="3"/>
  <c r="Q2093" i="3"/>
  <c r="Q2094" i="3"/>
  <c r="Q2095" i="3"/>
  <c r="Q2096" i="3"/>
  <c r="Q2097" i="3"/>
  <c r="Q2098" i="3"/>
  <c r="Q2099" i="3"/>
  <c r="Q2100" i="3"/>
  <c r="Q2101" i="3"/>
  <c r="Q2102" i="3"/>
  <c r="Q2103" i="3"/>
  <c r="Q2104" i="3"/>
  <c r="Q2105" i="3"/>
  <c r="Q2106" i="3"/>
  <c r="Q2107" i="3"/>
  <c r="Q2108" i="3"/>
  <c r="Q2109" i="3"/>
  <c r="Q2110" i="3"/>
  <c r="Q2111" i="3"/>
  <c r="Q2112" i="3"/>
  <c r="Q2113" i="3"/>
  <c r="Q2114" i="3"/>
  <c r="Q2115" i="3"/>
  <c r="Q2116" i="3"/>
  <c r="Q2117" i="3"/>
  <c r="Q2118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Q2247" i="3"/>
  <c r="Q2248" i="3"/>
  <c r="Q2249" i="3"/>
  <c r="Q2250" i="3"/>
  <c r="Q2251" i="3"/>
  <c r="Q2252" i="3"/>
  <c r="Q2253" i="3"/>
  <c r="Q2254" i="3"/>
  <c r="Q2255" i="3"/>
  <c r="Q2256" i="3"/>
  <c r="Q2257" i="3"/>
  <c r="Q2258" i="3"/>
  <c r="Q2259" i="3"/>
  <c r="Q2260" i="3"/>
  <c r="Q2261" i="3"/>
  <c r="Q2262" i="3"/>
  <c r="Q2263" i="3"/>
  <c r="Q2264" i="3"/>
  <c r="Q2265" i="3"/>
  <c r="Q2266" i="3"/>
  <c r="Q2267" i="3"/>
  <c r="Q2268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Q2398" i="3"/>
  <c r="Q2399" i="3"/>
  <c r="Q2400" i="3"/>
  <c r="Q2401" i="3"/>
  <c r="Q2402" i="3"/>
  <c r="Q2403" i="3"/>
  <c r="Q2404" i="3"/>
  <c r="Q2405" i="3"/>
  <c r="Q2406" i="3"/>
  <c r="Q2407" i="3"/>
  <c r="Q2408" i="3"/>
  <c r="Q2409" i="3"/>
  <c r="Q2410" i="3"/>
  <c r="Q2411" i="3"/>
  <c r="Q2412" i="3"/>
  <c r="Q2413" i="3"/>
  <c r="Q2414" i="3"/>
  <c r="Q2415" i="3"/>
  <c r="Q2416" i="3"/>
  <c r="Q2417" i="3"/>
  <c r="Q2418" i="3"/>
  <c r="Q2419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Q2513" i="3"/>
  <c r="Q2514" i="3"/>
  <c r="Q2515" i="3"/>
  <c r="Q2516" i="3"/>
  <c r="Q2517" i="3"/>
  <c r="Q2518" i="3"/>
  <c r="Q2519" i="3"/>
  <c r="Q2520" i="3"/>
  <c r="Q2521" i="3"/>
  <c r="Q2522" i="3"/>
  <c r="Q2523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Q2548" i="3"/>
  <c r="Q2549" i="3"/>
  <c r="Q2550" i="3"/>
  <c r="Q2551" i="3"/>
  <c r="Q2552" i="3"/>
  <c r="Q2553" i="3"/>
  <c r="Q2554" i="3"/>
  <c r="Q2555" i="3"/>
  <c r="Q2556" i="3"/>
  <c r="Q2557" i="3"/>
  <c r="Q2558" i="3"/>
  <c r="Q2559" i="3"/>
  <c r="Q2560" i="3"/>
  <c r="Q2561" i="3"/>
  <c r="Q2562" i="3"/>
  <c r="Q2563" i="3"/>
  <c r="Q2564" i="3"/>
  <c r="Q2565" i="3"/>
  <c r="Q2566" i="3"/>
  <c r="Q2567" i="3"/>
  <c r="Q2568" i="3"/>
  <c r="Q2569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Q2616" i="3"/>
  <c r="Q2617" i="3"/>
  <c r="Q2618" i="3"/>
  <c r="Q2619" i="3"/>
  <c r="Q2620" i="3"/>
  <c r="Q2621" i="3"/>
  <c r="Q2622" i="3"/>
  <c r="Q2623" i="3"/>
  <c r="Q2624" i="3"/>
  <c r="Q2625" i="3"/>
  <c r="Q2626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Q2699" i="3"/>
  <c r="Q2700" i="3"/>
  <c r="Q2701" i="3"/>
  <c r="Q2702" i="3"/>
  <c r="Q2703" i="3"/>
  <c r="Q2704" i="3"/>
  <c r="Q2705" i="3"/>
  <c r="Q2706" i="3"/>
  <c r="Q2707" i="3"/>
  <c r="Q2708" i="3"/>
  <c r="Q2709" i="3"/>
  <c r="Q2710" i="3"/>
  <c r="Q2711" i="3"/>
  <c r="Q2712" i="3"/>
  <c r="Q2713" i="3"/>
  <c r="Q2714" i="3"/>
  <c r="Q2715" i="3"/>
  <c r="Q2716" i="3"/>
  <c r="Q2717" i="3"/>
  <c r="Q2718" i="3"/>
  <c r="Q2719" i="3"/>
  <c r="Q2720" i="3"/>
  <c r="Q2721" i="3"/>
  <c r="Q2722" i="3"/>
  <c r="Q2723" i="3"/>
  <c r="Q2724" i="3"/>
  <c r="Q2725" i="3"/>
  <c r="Q2726" i="3"/>
  <c r="Q2727" i="3"/>
  <c r="Q2728" i="3"/>
  <c r="Q2729" i="3"/>
  <c r="Q2730" i="3"/>
  <c r="Q2731" i="3"/>
  <c r="Q2732" i="3"/>
  <c r="Q2733" i="3"/>
  <c r="Q2734" i="3"/>
  <c r="Q2735" i="3"/>
  <c r="Q2736" i="3"/>
  <c r="Q2737" i="3"/>
  <c r="Q2738" i="3"/>
  <c r="Q2739" i="3"/>
  <c r="Q2740" i="3"/>
  <c r="Q2741" i="3"/>
  <c r="Q2742" i="3"/>
  <c r="Q2743" i="3"/>
  <c r="Q2744" i="3"/>
  <c r="Q2745" i="3"/>
  <c r="Q2746" i="3"/>
  <c r="Q2747" i="3"/>
  <c r="Q2748" i="3"/>
  <c r="Q2749" i="3"/>
  <c r="Q2750" i="3"/>
  <c r="Q2751" i="3"/>
  <c r="Q2752" i="3"/>
  <c r="Q2753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Q2775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Q2889" i="3"/>
  <c r="Q2890" i="3"/>
  <c r="Q2891" i="3"/>
  <c r="Q2892" i="3"/>
  <c r="Q2893" i="3"/>
  <c r="Q2894" i="3"/>
  <c r="Q2895" i="3"/>
  <c r="Q2896" i="3"/>
  <c r="Q2897" i="3"/>
  <c r="Q2898" i="3"/>
  <c r="Q2899" i="3"/>
  <c r="Q2900" i="3"/>
  <c r="Q2901" i="3"/>
  <c r="Q2902" i="3"/>
  <c r="Q2903" i="3"/>
  <c r="Q2904" i="3"/>
  <c r="Q2905" i="3"/>
  <c r="Q2906" i="3"/>
  <c r="Q2907" i="3"/>
  <c r="Q2908" i="3"/>
  <c r="Q2909" i="3"/>
  <c r="Q2910" i="3"/>
  <c r="Q2911" i="3"/>
  <c r="Q2912" i="3"/>
  <c r="Q2913" i="3"/>
  <c r="Q2914" i="3"/>
  <c r="Q2915" i="3"/>
  <c r="Q2916" i="3"/>
  <c r="Q2917" i="3"/>
  <c r="Q2918" i="3"/>
  <c r="Q2919" i="3"/>
  <c r="Q2920" i="3"/>
  <c r="Q2921" i="3"/>
  <c r="Q2922" i="3"/>
  <c r="Q2923" i="3"/>
  <c r="Q2924" i="3"/>
  <c r="Q2925" i="3"/>
  <c r="Q2926" i="3"/>
  <c r="Q2927" i="3"/>
  <c r="Q2928" i="3"/>
  <c r="Q2929" i="3"/>
  <c r="Q2930" i="3"/>
  <c r="Q2931" i="3"/>
  <c r="Q2932" i="3"/>
  <c r="Q2933" i="3"/>
  <c r="Q2934" i="3"/>
  <c r="Q2935" i="3"/>
  <c r="Q2936" i="3"/>
  <c r="Q2937" i="3"/>
  <c r="Q2938" i="3"/>
  <c r="Q2939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Q3016" i="3"/>
  <c r="Q3017" i="3"/>
  <c r="Q3018" i="3"/>
  <c r="Q3019" i="3"/>
  <c r="Q3020" i="3"/>
  <c r="Q3021" i="3"/>
  <c r="Q3022" i="3"/>
  <c r="Q3023" i="3"/>
  <c r="Q3024" i="3"/>
  <c r="Q3025" i="3"/>
  <c r="Q3026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Q3070" i="3"/>
  <c r="Q3071" i="3"/>
  <c r="Q3072" i="3"/>
  <c r="Q3073" i="3"/>
  <c r="Q3074" i="3"/>
  <c r="Q3075" i="3"/>
  <c r="Q3076" i="3"/>
  <c r="Q3077" i="3"/>
  <c r="Q3078" i="3"/>
  <c r="Q3079" i="3"/>
  <c r="Q3080" i="3"/>
  <c r="Q3081" i="3"/>
  <c r="Q3082" i="3"/>
  <c r="Q3083" i="3"/>
  <c r="Q3084" i="3"/>
  <c r="Q3085" i="3"/>
  <c r="Q3086" i="3"/>
  <c r="Q3087" i="3"/>
  <c r="Q3088" i="3"/>
  <c r="Q3089" i="3"/>
  <c r="Q3090" i="3"/>
  <c r="Q3091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Q3222" i="3"/>
  <c r="Q3223" i="3"/>
  <c r="Q3224" i="3"/>
  <c r="Q3225" i="3"/>
  <c r="Q3226" i="3"/>
  <c r="Q3227" i="3"/>
  <c r="Q3228" i="3"/>
  <c r="Q3229" i="3"/>
  <c r="Q3230" i="3"/>
  <c r="Q3231" i="3"/>
  <c r="Q3232" i="3"/>
  <c r="Q3233" i="3"/>
  <c r="Q3234" i="3"/>
  <c r="Q3235" i="3"/>
  <c r="Q3236" i="3"/>
  <c r="Q3237" i="3"/>
  <c r="Q3238" i="3"/>
  <c r="Q3239" i="3"/>
  <c r="Q3240" i="3"/>
  <c r="Q3241" i="3"/>
  <c r="Q3242" i="3"/>
  <c r="Q3243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Q3374" i="3"/>
  <c r="Q3375" i="3"/>
  <c r="Q3376" i="3"/>
  <c r="Q3377" i="3"/>
  <c r="Q3378" i="3"/>
  <c r="Q3379" i="3"/>
  <c r="Q3380" i="3"/>
  <c r="Q3381" i="3"/>
  <c r="Q3382" i="3"/>
  <c r="Q3383" i="3"/>
  <c r="Q3384" i="3"/>
  <c r="Q3385" i="3"/>
  <c r="Q3386" i="3"/>
  <c r="Q3387" i="3"/>
  <c r="Q3388" i="3"/>
  <c r="Q3389" i="3"/>
  <c r="Q3390" i="3"/>
  <c r="Q3391" i="3"/>
  <c r="Q3392" i="3"/>
  <c r="Q3393" i="3"/>
  <c r="Q3394" i="3"/>
  <c r="Q3395" i="3"/>
  <c r="Q3396" i="3"/>
  <c r="Q3397" i="3"/>
  <c r="Q3398" i="3"/>
  <c r="Q3399" i="3"/>
  <c r="Q3400" i="3"/>
  <c r="Q3401" i="3"/>
  <c r="Q3402" i="3"/>
  <c r="Q3403" i="3"/>
  <c r="Q3404" i="3"/>
  <c r="Q3405" i="3"/>
  <c r="Q3406" i="3"/>
  <c r="Q3407" i="3"/>
  <c r="Q3408" i="3"/>
  <c r="Q3409" i="3"/>
  <c r="Q3410" i="3"/>
  <c r="Q3411" i="3"/>
  <c r="Q3412" i="3"/>
  <c r="Q3413" i="3"/>
  <c r="Q3414" i="3"/>
  <c r="Q3415" i="3"/>
  <c r="Q3416" i="3"/>
  <c r="Q3417" i="3"/>
  <c r="Q3418" i="3"/>
  <c r="Q3419" i="3"/>
  <c r="Q3420" i="3"/>
  <c r="Q3421" i="3"/>
  <c r="Q3422" i="3"/>
  <c r="Q3423" i="3"/>
  <c r="Q3424" i="3"/>
  <c r="Q3425" i="3"/>
  <c r="Q3426" i="3"/>
  <c r="Q3427" i="3"/>
  <c r="Q3428" i="3"/>
  <c r="Q3429" i="3"/>
  <c r="Q3430" i="3"/>
  <c r="Q3431" i="3"/>
  <c r="Q3432" i="3"/>
  <c r="Q3433" i="3"/>
  <c r="Q3434" i="3"/>
  <c r="Q3435" i="3"/>
  <c r="Q3436" i="3"/>
  <c r="Q3437" i="3"/>
  <c r="Q3438" i="3"/>
  <c r="Q3439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Q3511" i="3"/>
  <c r="Q3512" i="3"/>
  <c r="Q3513" i="3"/>
  <c r="Q3514" i="3"/>
  <c r="Q3515" i="3"/>
  <c r="Q3516" i="3"/>
  <c r="Q3517" i="3"/>
  <c r="Q3518" i="3"/>
  <c r="Q3519" i="3"/>
  <c r="Q3520" i="3"/>
  <c r="Q3521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Q3570" i="3"/>
  <c r="Q3571" i="3"/>
  <c r="Q3572" i="3"/>
  <c r="Q3573" i="3"/>
  <c r="Q3574" i="3"/>
  <c r="Q3575" i="3"/>
  <c r="Q3576" i="3"/>
  <c r="Q3577" i="3"/>
  <c r="Q3578" i="3"/>
  <c r="Q3579" i="3"/>
  <c r="Q3580" i="3"/>
  <c r="Q3581" i="3"/>
  <c r="Q3582" i="3"/>
  <c r="Q3583" i="3"/>
  <c r="Q3584" i="3"/>
  <c r="Q3585" i="3"/>
  <c r="Q3586" i="3"/>
  <c r="Q3587" i="3"/>
  <c r="Q3588" i="3"/>
  <c r="Q3589" i="3"/>
  <c r="Q3590" i="3"/>
  <c r="Q3591" i="3"/>
  <c r="Q3592" i="3"/>
  <c r="Q3593" i="3"/>
  <c r="Q3594" i="3"/>
  <c r="Q3595" i="3"/>
  <c r="Q3596" i="3"/>
  <c r="Q3597" i="3"/>
  <c r="Q3598" i="3"/>
  <c r="Q3599" i="3"/>
  <c r="Q3600" i="3"/>
  <c r="Q3601" i="3"/>
  <c r="Q3602" i="3"/>
  <c r="Q3603" i="3"/>
  <c r="Q3604" i="3"/>
  <c r="Q3605" i="3"/>
  <c r="Q3606" i="3"/>
  <c r="Q3607" i="3"/>
  <c r="Q3608" i="3"/>
  <c r="Q3609" i="3"/>
  <c r="Q3610" i="3"/>
  <c r="Q3611" i="3"/>
  <c r="Q3612" i="3"/>
  <c r="Q3613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Q3627" i="3"/>
  <c r="Q3628" i="3"/>
  <c r="Q3629" i="3"/>
  <c r="Q3630" i="3"/>
  <c r="Q3631" i="3"/>
  <c r="Q3632" i="3"/>
  <c r="Q3633" i="3"/>
  <c r="Q3634" i="3"/>
  <c r="Q3635" i="3"/>
  <c r="Q3636" i="3"/>
  <c r="Q3637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Q3651" i="3"/>
  <c r="Q3652" i="3"/>
  <c r="Q3653" i="3"/>
  <c r="Q3654" i="3"/>
  <c r="Q3655" i="3"/>
  <c r="Q3656" i="3"/>
  <c r="Q3657" i="3"/>
  <c r="Q3658" i="3"/>
  <c r="Q3659" i="3"/>
  <c r="Q3660" i="3"/>
  <c r="Q3661" i="3"/>
  <c r="Q3662" i="3"/>
  <c r="Q3663" i="3"/>
  <c r="Q3664" i="3"/>
  <c r="Q3665" i="3"/>
  <c r="Q3666" i="3"/>
  <c r="Q3667" i="3"/>
  <c r="Q3668" i="3"/>
  <c r="Q3669" i="3"/>
  <c r="Q3670" i="3"/>
  <c r="Q3671" i="3"/>
  <c r="Q3672" i="3"/>
  <c r="Q3673" i="3"/>
  <c r="Q3674" i="3"/>
  <c r="Q3675" i="3"/>
  <c r="Q3676" i="3"/>
  <c r="Q3677" i="3"/>
  <c r="Q3678" i="3"/>
  <c r="Q3679" i="3"/>
  <c r="Q3680" i="3"/>
  <c r="Q3681" i="3"/>
  <c r="Q3682" i="3"/>
  <c r="Q3683" i="3"/>
  <c r="Q3684" i="3"/>
  <c r="Q3685" i="3"/>
  <c r="Q3686" i="3"/>
  <c r="Q3687" i="3"/>
  <c r="Q3688" i="3"/>
  <c r="Q3689" i="3"/>
  <c r="Q3690" i="3"/>
  <c r="Q3691" i="3"/>
  <c r="Q3692" i="3"/>
  <c r="Q3693" i="3"/>
  <c r="Q3694" i="3"/>
  <c r="Q3695" i="3"/>
  <c r="Q3696" i="3"/>
  <c r="Q3697" i="3"/>
  <c r="Q3698" i="3"/>
  <c r="Q3699" i="3"/>
  <c r="Q3700" i="3"/>
  <c r="Q3701" i="3"/>
  <c r="Q3702" i="3"/>
  <c r="Q3703" i="3"/>
  <c r="Q3704" i="3"/>
  <c r="Q3705" i="3"/>
  <c r="Q3706" i="3"/>
  <c r="Q3707" i="3"/>
  <c r="Q3708" i="3"/>
  <c r="Q3709" i="3"/>
  <c r="Q3710" i="3"/>
  <c r="Q3711" i="3"/>
  <c r="Q3712" i="3"/>
  <c r="Q3713" i="3"/>
  <c r="Q3714" i="3"/>
  <c r="Q3715" i="3"/>
  <c r="Q3716" i="3"/>
  <c r="Q3717" i="3"/>
  <c r="Q3718" i="3"/>
  <c r="Q3719" i="3"/>
  <c r="Q3720" i="3"/>
  <c r="Q3721" i="3"/>
  <c r="Q3722" i="3"/>
  <c r="Q3723" i="3"/>
  <c r="Q3724" i="3"/>
  <c r="Q3725" i="3"/>
  <c r="Q3726" i="3"/>
  <c r="Q3727" i="3"/>
  <c r="Q3728" i="3"/>
  <c r="Q3729" i="3"/>
  <c r="Q3730" i="3"/>
  <c r="Q3731" i="3"/>
  <c r="Q3732" i="3"/>
  <c r="Q3733" i="3"/>
  <c r="Q3734" i="3"/>
  <c r="Q3735" i="3"/>
  <c r="Q3736" i="3"/>
  <c r="Q3737" i="3"/>
  <c r="Q3738" i="3"/>
  <c r="Q3739" i="3"/>
  <c r="Q3740" i="3"/>
  <c r="Q3741" i="3"/>
  <c r="Q3742" i="3"/>
  <c r="Q3743" i="3"/>
  <c r="Q3744" i="3"/>
  <c r="Q3745" i="3"/>
  <c r="Q3746" i="3"/>
  <c r="Q3747" i="3"/>
  <c r="Q3748" i="3"/>
  <c r="Q3749" i="3"/>
  <c r="Q3750" i="3"/>
  <c r="Q3751" i="3"/>
  <c r="Q3752" i="3"/>
  <c r="Q3753" i="3"/>
  <c r="Q3754" i="3"/>
  <c r="Q3755" i="3"/>
  <c r="Q3756" i="3"/>
  <c r="Q3757" i="3"/>
  <c r="Q3758" i="3"/>
  <c r="Q3759" i="3"/>
  <c r="Q3760" i="3"/>
  <c r="Q3761" i="3"/>
  <c r="Q3762" i="3"/>
  <c r="Q3763" i="3"/>
  <c r="Q3764" i="3"/>
  <c r="Q3765" i="3"/>
  <c r="Q3766" i="3"/>
  <c r="Q3767" i="3"/>
  <c r="Q3768" i="3"/>
  <c r="Q3769" i="3"/>
  <c r="Q3770" i="3"/>
  <c r="Q3771" i="3"/>
  <c r="Q3772" i="3"/>
  <c r="Q3773" i="3"/>
  <c r="Q3774" i="3"/>
  <c r="Q3775" i="3"/>
  <c r="Q3776" i="3"/>
  <c r="Q3777" i="3"/>
  <c r="Q3778" i="3"/>
  <c r="Q3779" i="3"/>
  <c r="Q3780" i="3"/>
  <c r="Q3781" i="3"/>
  <c r="Q3782" i="3"/>
  <c r="Q3783" i="3"/>
  <c r="Q3784" i="3"/>
  <c r="Q3785" i="3"/>
  <c r="Q3786" i="3"/>
  <c r="Q3787" i="3"/>
  <c r="Q3788" i="3"/>
  <c r="Q3789" i="3"/>
  <c r="Q3790" i="3"/>
  <c r="Q3791" i="3"/>
  <c r="Q3792" i="3"/>
  <c r="Q3793" i="3"/>
  <c r="Q3794" i="3"/>
  <c r="Q3795" i="3"/>
  <c r="Q3796" i="3"/>
  <c r="Q3797" i="3"/>
  <c r="Q3798" i="3"/>
  <c r="Q3799" i="3"/>
  <c r="Q3800" i="3"/>
  <c r="Q3801" i="3"/>
  <c r="Q3802" i="3"/>
  <c r="Q3803" i="3"/>
  <c r="Q3804" i="3"/>
  <c r="Q3805" i="3"/>
  <c r="Q3806" i="3"/>
  <c r="Q3807" i="3"/>
  <c r="Q3808" i="3"/>
  <c r="Q3809" i="3"/>
  <c r="Q3810" i="3"/>
  <c r="Q3811" i="3"/>
  <c r="Q3812" i="3"/>
  <c r="Q3813" i="3"/>
  <c r="Q3814" i="3"/>
  <c r="Q3815" i="3"/>
  <c r="Q3816" i="3"/>
  <c r="Q3817" i="3"/>
  <c r="Q3818" i="3"/>
  <c r="Q3819" i="3"/>
  <c r="Q3820" i="3"/>
  <c r="Q3821" i="3"/>
  <c r="Q3822" i="3"/>
  <c r="Q3823" i="3"/>
  <c r="Q3824" i="3"/>
  <c r="Q3825" i="3"/>
  <c r="Q3826" i="3"/>
  <c r="Q3827" i="3"/>
  <c r="Q3828" i="3"/>
  <c r="Q3829" i="3"/>
  <c r="Q3830" i="3"/>
  <c r="Q3831" i="3"/>
  <c r="Q3832" i="3"/>
  <c r="Q3833" i="3"/>
  <c r="Q3834" i="3"/>
  <c r="Q3835" i="3"/>
  <c r="Q3836" i="3"/>
  <c r="Q3837" i="3"/>
  <c r="Q3838" i="3"/>
  <c r="Q3839" i="3"/>
  <c r="Q3840" i="3"/>
  <c r="Q3841" i="3"/>
  <c r="Q3842" i="3"/>
  <c r="Q3843" i="3"/>
  <c r="Q3844" i="3"/>
  <c r="Q3845" i="3"/>
  <c r="Q3846" i="3"/>
  <c r="Q3847" i="3"/>
  <c r="Q3848" i="3"/>
  <c r="Q3849" i="3"/>
  <c r="Q3850" i="3"/>
  <c r="Q3851" i="3"/>
  <c r="Q3852" i="3"/>
  <c r="Q3853" i="3"/>
  <c r="Q3854" i="3"/>
  <c r="Q3855" i="3"/>
  <c r="Q3856" i="3"/>
  <c r="Q3857" i="3"/>
  <c r="Q3858" i="3"/>
  <c r="Q3859" i="3"/>
  <c r="Q3860" i="3"/>
  <c r="Q3861" i="3"/>
  <c r="Q3862" i="3"/>
  <c r="Q3863" i="3"/>
  <c r="Q3864" i="3"/>
  <c r="Q3865" i="3"/>
  <c r="Q3866" i="3"/>
  <c r="Q3867" i="3"/>
  <c r="Q3868" i="3"/>
  <c r="Q3869" i="3"/>
  <c r="Q3870" i="3"/>
  <c r="Q3871" i="3"/>
  <c r="Q3872" i="3"/>
  <c r="Q3873" i="3"/>
  <c r="Q3874" i="3"/>
  <c r="Q3875" i="3"/>
  <c r="Q3876" i="3"/>
  <c r="Q3877" i="3"/>
  <c r="Q3878" i="3"/>
  <c r="Q3879" i="3"/>
  <c r="Q3880" i="3"/>
  <c r="Q3881" i="3"/>
  <c r="Q3882" i="3"/>
  <c r="Q3883" i="3"/>
  <c r="Q3884" i="3"/>
  <c r="Q3885" i="3"/>
  <c r="Q3886" i="3"/>
  <c r="Q3887" i="3"/>
  <c r="Q3888" i="3"/>
  <c r="Q3889" i="3"/>
  <c r="Q3890" i="3"/>
  <c r="Q3891" i="3"/>
  <c r="Q3892" i="3"/>
  <c r="Q3893" i="3"/>
  <c r="Q3894" i="3"/>
  <c r="Q3895" i="3"/>
  <c r="Q3896" i="3"/>
  <c r="Q3897" i="3"/>
  <c r="Q3898" i="3"/>
  <c r="Q3899" i="3"/>
  <c r="Q3900" i="3"/>
  <c r="Q3901" i="3"/>
  <c r="Q3902" i="3"/>
  <c r="Q3903" i="3"/>
  <c r="Q3904" i="3"/>
  <c r="Q3905" i="3"/>
  <c r="Q3906" i="3"/>
  <c r="Q3907" i="3"/>
  <c r="Q3908" i="3"/>
  <c r="Q3909" i="3"/>
  <c r="Q3910" i="3"/>
  <c r="Q3911" i="3"/>
  <c r="Q3912" i="3"/>
  <c r="Q3913" i="3"/>
  <c r="Q3914" i="3"/>
  <c r="Q3915" i="3"/>
  <c r="Q3916" i="3"/>
  <c r="Q3917" i="3"/>
  <c r="Q3918" i="3"/>
  <c r="Q3919" i="3"/>
  <c r="Q3920" i="3"/>
  <c r="Q3921" i="3"/>
  <c r="Q3922" i="3"/>
  <c r="Q3923" i="3"/>
  <c r="Q3924" i="3"/>
  <c r="Q3925" i="3"/>
  <c r="Q3926" i="3"/>
  <c r="Q3927" i="3"/>
  <c r="Q3928" i="3"/>
  <c r="Q3929" i="3"/>
  <c r="Q3930" i="3"/>
  <c r="Q3931" i="3"/>
  <c r="Q3932" i="3"/>
  <c r="Q3933" i="3"/>
  <c r="Q3934" i="3"/>
  <c r="Q3935" i="3"/>
  <c r="Q3936" i="3"/>
  <c r="Q3937" i="3"/>
  <c r="Q3938" i="3"/>
  <c r="Q3939" i="3"/>
  <c r="Q3940" i="3"/>
  <c r="Q3941" i="3"/>
  <c r="Q3942" i="3"/>
  <c r="Q3943" i="3"/>
  <c r="Q3944" i="3"/>
  <c r="Q3945" i="3"/>
  <c r="Q3946" i="3"/>
  <c r="Q3947" i="3"/>
  <c r="Q3948" i="3"/>
  <c r="Q3949" i="3"/>
  <c r="Q3950" i="3"/>
  <c r="Q3951" i="3"/>
  <c r="Q3952" i="3"/>
  <c r="Q3953" i="3"/>
  <c r="Q3954" i="3"/>
  <c r="Q3955" i="3"/>
  <c r="Q3956" i="3"/>
  <c r="Q3957" i="3"/>
  <c r="Q3958" i="3"/>
  <c r="Q3959" i="3"/>
  <c r="Q3960" i="3"/>
  <c r="Q3961" i="3"/>
  <c r="Q3962" i="3"/>
  <c r="Q3963" i="3"/>
  <c r="Q3964" i="3"/>
  <c r="Q3965" i="3"/>
  <c r="Q3966" i="3"/>
  <c r="Q3967" i="3"/>
  <c r="Q3968" i="3"/>
  <c r="Q3969" i="3"/>
  <c r="Q3970" i="3"/>
  <c r="Q3971" i="3"/>
  <c r="Q3972" i="3"/>
  <c r="Q3973" i="3"/>
  <c r="Q3974" i="3"/>
  <c r="Q3975" i="3"/>
  <c r="Q3976" i="3"/>
  <c r="Q3977" i="3"/>
  <c r="Q3978" i="3"/>
  <c r="Q3979" i="3"/>
  <c r="Q3980" i="3"/>
  <c r="Q3981" i="3"/>
  <c r="Q3982" i="3"/>
  <c r="Q3983" i="3"/>
  <c r="Q3984" i="3"/>
  <c r="Q3985" i="3"/>
  <c r="Q3986" i="3"/>
  <c r="Q3987" i="3"/>
  <c r="Q3988" i="3"/>
  <c r="Q3989" i="3"/>
  <c r="Q3990" i="3"/>
  <c r="Q3991" i="3"/>
  <c r="Q3992" i="3"/>
  <c r="Q3993" i="3"/>
  <c r="Q3994" i="3"/>
  <c r="Q3995" i="3"/>
  <c r="Q3996" i="3"/>
  <c r="Q3997" i="3"/>
  <c r="Q3998" i="3"/>
  <c r="Q3999" i="3"/>
  <c r="Q4000" i="3"/>
  <c r="Q4001" i="3"/>
  <c r="Q4002" i="3"/>
  <c r="Q4003" i="3"/>
  <c r="Q4004" i="3"/>
  <c r="Q4005" i="3"/>
  <c r="Q4006" i="3"/>
  <c r="Q4007" i="3"/>
  <c r="Q4008" i="3"/>
  <c r="Q4009" i="3"/>
  <c r="Q4010" i="3"/>
  <c r="Q4011" i="3"/>
  <c r="Q4012" i="3"/>
  <c r="Q4013" i="3"/>
  <c r="Q4014" i="3"/>
  <c r="Q4015" i="3"/>
  <c r="Q4016" i="3"/>
  <c r="Q4017" i="3"/>
  <c r="Q4018" i="3"/>
  <c r="Q4019" i="3"/>
  <c r="Q4020" i="3"/>
  <c r="Q4021" i="3"/>
  <c r="Q4022" i="3"/>
  <c r="Q4023" i="3"/>
  <c r="Q4024" i="3"/>
  <c r="Q4025" i="3"/>
  <c r="Q4026" i="3"/>
  <c r="Q4027" i="3"/>
  <c r="Q4028" i="3"/>
  <c r="Q4029" i="3"/>
  <c r="Q4030" i="3"/>
  <c r="Q4031" i="3"/>
  <c r="Q4032" i="3"/>
  <c r="Q4033" i="3"/>
  <c r="Q4034" i="3"/>
  <c r="Q4035" i="3"/>
  <c r="Q4036" i="3"/>
  <c r="Q4037" i="3"/>
  <c r="Q4038" i="3"/>
  <c r="Q4039" i="3"/>
  <c r="Q4040" i="3"/>
  <c r="Q4041" i="3"/>
  <c r="Q4042" i="3"/>
  <c r="Q4043" i="3"/>
  <c r="Q4044" i="3"/>
  <c r="Q4045" i="3"/>
  <c r="Q4046" i="3"/>
  <c r="Q4047" i="3"/>
  <c r="Q4048" i="3"/>
  <c r="Q4049" i="3"/>
  <c r="Q4050" i="3"/>
  <c r="Q4051" i="3"/>
  <c r="Q4052" i="3"/>
  <c r="Q4053" i="3"/>
  <c r="Q4054" i="3"/>
  <c r="Q4055" i="3"/>
  <c r="Q4056" i="3"/>
  <c r="Q4057" i="3"/>
  <c r="Q4058" i="3"/>
  <c r="Q4059" i="3"/>
  <c r="Q4060" i="3"/>
  <c r="Q4061" i="3"/>
  <c r="Q4062" i="3"/>
  <c r="Q4063" i="3"/>
  <c r="Q4064" i="3"/>
  <c r="Q4065" i="3"/>
  <c r="Q4066" i="3"/>
  <c r="Q4067" i="3"/>
  <c r="Q4068" i="3"/>
  <c r="Q4069" i="3"/>
  <c r="Q4070" i="3"/>
  <c r="Q4071" i="3"/>
  <c r="Q4072" i="3"/>
  <c r="Q4073" i="3"/>
  <c r="Q4074" i="3"/>
  <c r="Q4075" i="3"/>
  <c r="Q4076" i="3"/>
  <c r="Q4077" i="3"/>
  <c r="Q4078" i="3"/>
  <c r="Q4079" i="3"/>
  <c r="Q4080" i="3"/>
  <c r="Q4081" i="3"/>
  <c r="Q4082" i="3"/>
  <c r="Q4083" i="3"/>
  <c r="Q4084" i="3"/>
  <c r="Q4085" i="3"/>
  <c r="Q4086" i="3"/>
  <c r="Q4087" i="3"/>
  <c r="Q4088" i="3"/>
  <c r="Q4089" i="3"/>
  <c r="Q4090" i="3"/>
  <c r="Q4091" i="3"/>
  <c r="Q4092" i="3"/>
  <c r="Q4093" i="3"/>
  <c r="Q4094" i="3"/>
  <c r="Q4095" i="3"/>
  <c r="Q4096" i="3"/>
  <c r="Q4097" i="3"/>
  <c r="Q4098" i="3"/>
  <c r="Q4099" i="3"/>
  <c r="Q4100" i="3"/>
  <c r="Q4101" i="3"/>
  <c r="Q4102" i="3"/>
  <c r="Q4103" i="3"/>
  <c r="Q4104" i="3"/>
  <c r="Q4105" i="3"/>
  <c r="Q4106" i="3"/>
  <c r="Q4107" i="3"/>
  <c r="Q4108" i="3"/>
  <c r="Q4109" i="3"/>
  <c r="Q4110" i="3"/>
  <c r="Q4111" i="3"/>
  <c r="Q4112" i="3"/>
  <c r="Q4113" i="3"/>
  <c r="Q4114" i="3"/>
  <c r="Q4115" i="3"/>
  <c r="Q2" i="3"/>
  <c r="B14" i="9" l="1"/>
</calcChain>
</file>

<file path=xl/sharedStrings.xml><?xml version="1.0" encoding="utf-8"?>
<sst xmlns="http://schemas.openxmlformats.org/spreadsheetml/2006/main" count="57690" uniqueCount="8401">
  <si>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</si>
  <si>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</si>
  <si>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</si>
  <si>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</si>
  <si>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</si>
  <si>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</si>
  <si>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</si>
  <si>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</si>
  <si>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</si>
  <si>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</si>
  <si>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</si>
  <si>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</si>
  <si>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</si>
  <si>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</si>
  <si>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</si>
  <si>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</si>
  <si>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</si>
  <si>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</si>
  <si>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</si>
  <si>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</si>
  <si>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</si>
  <si>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</si>
  <si>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</si>
  <si>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</si>
  <si>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</si>
  <si>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</si>
  <si>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</si>
  <si>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</si>
  <si>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</si>
  <si>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</si>
  <si>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</si>
  <si>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</si>
  <si>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</si>
  <si>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</si>
  <si>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</si>
  <si>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</si>
  <si>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</si>
  <si>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</si>
  <si>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</si>
  <si>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</si>
  <si>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</si>
  <si>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</si>
  <si>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</si>
  <si>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</si>
  <si>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</si>
  <si>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</si>
  <si>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</si>
  <si>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</si>
  <si>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</si>
  <si>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</si>
  <si>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</si>
  <si>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</si>
  <si>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</si>
  <si>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</si>
  <si>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</si>
  <si>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</si>
  <si>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</si>
  <si>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</si>
  <si>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</si>
  <si>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</si>
  <si>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</si>
  <si>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</si>
  <si>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</si>
  <si>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</si>
  <si>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</si>
  <si>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</si>
  <si>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</si>
  <si>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</si>
  <si>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</si>
  <si>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</si>
  <si>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</si>
  <si>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</si>
  <si>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</si>
  <si>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</si>
  <si>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</si>
  <si>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</si>
  <si>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</si>
  <si>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</si>
  <si>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</si>
  <si>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</si>
  <si>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</si>
  <si>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</si>
  <si>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</si>
  <si>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</si>
  <si>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</si>
  <si>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</si>
  <si>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</si>
  <si>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</si>
  <si>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</si>
  <si>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</si>
  <si>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</si>
  <si>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</si>
  <si>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</si>
  <si>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</si>
  <si>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</si>
  <si>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</si>
  <si>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</si>
  <si>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</si>
  <si>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</si>
  <si>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</si>
  <si>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</si>
  <si>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</si>
  <si>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</si>
  <si>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</si>
  <si>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</si>
  <si>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</si>
  <si>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</si>
  <si>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</si>
  <si>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</si>
  <si>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</si>
  <si>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</si>
  <si>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</si>
  <si>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</si>
  <si>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</si>
  <si>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</si>
  <si>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</si>
  <si>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</si>
  <si>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</si>
  <si>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</si>
  <si>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</si>
  <si>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</si>
  <si>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</si>
  <si>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</si>
  <si>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</si>
  <si>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</si>
  <si>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</si>
  <si>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</si>
  <si>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</si>
  <si>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</si>
  <si>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</si>
  <si>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</si>
  <si>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</si>
  <si>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</si>
  <si>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</si>
  <si>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</si>
  <si>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</si>
  <si>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</si>
  <si>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</si>
  <si>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</si>
  <si>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</si>
  <si>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</si>
  <si>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</si>
  <si>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</si>
  <si>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</si>
  <si>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</si>
  <si>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</si>
  <si>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</si>
  <si>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</si>
  <si>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</si>
  <si>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</si>
  <si>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</si>
  <si>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</si>
  <si>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</si>
  <si>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</si>
  <si>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</si>
  <si>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</si>
  <si>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</si>
  <si>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</si>
  <si>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</si>
  <si>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</si>
  <si>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</si>
  <si>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</si>
  <si>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</si>
  <si>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</si>
  <si>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</si>
  <si>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</si>
  <si>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</si>
  <si>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</si>
  <si>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</si>
  <si>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</si>
  <si>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</si>
  <si>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</si>
  <si>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</si>
  <si>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</si>
  <si>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</si>
  <si>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</si>
  <si>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</si>
  <si>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</si>
  <si>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</si>
  <si>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</si>
  <si>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</si>
  <si>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</si>
  <si>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</si>
  <si>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</si>
  <si>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</si>
  <si>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</si>
  <si>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</si>
  <si>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</si>
  <si>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</si>
  <si>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</si>
  <si>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</si>
  <si>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</si>
  <si>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</si>
  <si>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</si>
  <si>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</si>
  <si>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</si>
  <si>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</si>
  <si>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</si>
  <si>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</si>
  <si>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</si>
  <si>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</si>
  <si>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</si>
  <si>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</si>
  <si>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</si>
  <si>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</si>
  <si>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</si>
  <si>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</si>
  <si>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</si>
  <si>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</si>
  <si>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</si>
  <si>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</si>
  <si>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</si>
  <si>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</si>
  <si>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</si>
  <si>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</si>
  <si>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</si>
  <si>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</si>
  <si>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</si>
  <si>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</si>
  <si>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</si>
  <si>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</si>
  <si>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</si>
  <si>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</si>
  <si>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</si>
  <si>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</si>
  <si>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</si>
  <si>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</si>
  <si>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</si>
  <si>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</si>
  <si>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</si>
  <si>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</si>
  <si>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</si>
  <si>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</si>
  <si>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</si>
  <si>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</si>
  <si>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</si>
  <si>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</si>
  <si>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</si>
  <si>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</si>
  <si>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</si>
  <si>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</si>
  <si>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</si>
  <si>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</si>
  <si>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</si>
  <si>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</si>
  <si>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</si>
  <si>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</si>
  <si>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</si>
  <si>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</si>
  <si>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</si>
  <si>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</si>
  <si>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</si>
  <si>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</si>
  <si>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</si>
  <si>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</si>
  <si>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</si>
  <si>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</si>
  <si>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</si>
  <si>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</si>
  <si>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</si>
  <si>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</si>
  <si>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</si>
  <si>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</si>
  <si>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</si>
  <si>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</si>
  <si>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</si>
  <si>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</si>
  <si>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</si>
  <si>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</si>
  <si>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</si>
  <si>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</si>
  <si>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</si>
  <si>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</si>
  <si>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</si>
  <si>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</si>
  <si>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</si>
  <si>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</si>
  <si>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</si>
  <si>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</si>
  <si>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</si>
  <si>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</si>
  <si>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</si>
  <si>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</si>
  <si>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</si>
  <si>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</si>
  <si>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</si>
  <si>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</si>
  <si>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</si>
  <si>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</si>
  <si>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</si>
  <si>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</si>
  <si>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</si>
  <si>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</si>
  <si>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</si>
  <si>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</si>
  <si>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</si>
  <si>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</si>
  <si>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</si>
  <si>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</si>
  <si>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</si>
  <si>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</si>
  <si>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</si>
  <si>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</si>
  <si>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</si>
  <si>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</si>
  <si>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</si>
  <si>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</si>
  <si>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</si>
  <si>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</si>
  <si>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</si>
  <si>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</si>
  <si>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</si>
  <si>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</si>
  <si>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</si>
  <si>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</si>
  <si>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</si>
  <si>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</si>
  <si>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</si>
  <si>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</si>
  <si>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</si>
  <si>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</si>
  <si>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</si>
  <si>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</si>
  <si>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</si>
  <si>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</si>
  <si>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</si>
  <si>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</si>
  <si>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</si>
  <si>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</si>
  <si>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</si>
  <si>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</si>
  <si>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</si>
  <si>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</si>
  <si>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</si>
  <si>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</si>
  <si>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</si>
  <si>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</si>
  <si>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</si>
  <si>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</si>
  <si>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</si>
  <si>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</si>
  <si>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</si>
  <si>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</si>
  <si>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</si>
  <si>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</si>
  <si>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</si>
  <si>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</si>
  <si>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</si>
  <si>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</si>
  <si>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</si>
  <si>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</si>
  <si>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</si>
  <si>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</si>
  <si>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</si>
  <si>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</si>
  <si>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</si>
  <si>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</si>
  <si>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</si>
  <si>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</si>
  <si>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</si>
  <si>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</si>
  <si>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</si>
  <si>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</si>
  <si>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</si>
  <si>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</si>
  <si>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</si>
  <si>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</si>
  <si>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</si>
  <si>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</si>
  <si>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</si>
  <si>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</si>
  <si>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</si>
  <si>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</si>
  <si>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</si>
  <si>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</si>
  <si>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</si>
  <si>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</si>
  <si>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</si>
  <si>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</si>
  <si>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</si>
  <si>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</si>
  <si>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</si>
  <si>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</si>
  <si>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</si>
  <si>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</si>
  <si>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</si>
  <si>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</si>
  <si>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</si>
  <si>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</si>
  <si>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</si>
  <si>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</si>
  <si>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</si>
  <si>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</si>
  <si>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</si>
  <si>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</si>
  <si>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</si>
  <si>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</si>
  <si>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</si>
  <si>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</si>
  <si>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</si>
  <si>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</si>
  <si>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</si>
  <si>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</si>
  <si>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</si>
  <si>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</si>
  <si>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</si>
  <si>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</si>
  <si>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</si>
  <si>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</si>
  <si>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</si>
  <si>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</si>
  <si>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</si>
  <si>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</si>
  <si>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</si>
  <si>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</si>
  <si>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</si>
  <si>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</si>
  <si>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</si>
  <si>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</si>
  <si>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</si>
  <si>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</si>
  <si>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</si>
  <si>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</si>
  <si>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</si>
  <si>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</si>
  <si>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</si>
  <si>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</si>
  <si>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</si>
  <si>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</si>
  <si>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</si>
  <si>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</si>
  <si>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</si>
  <si>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</si>
  <si>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</si>
  <si>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</si>
  <si>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</si>
  <si>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</si>
  <si>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</si>
  <si>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</si>
  <si>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</si>
  <si>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</si>
  <si>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</si>
  <si>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</si>
  <si>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</si>
  <si>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</si>
  <si>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</si>
  <si>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</si>
  <si>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</si>
  <si>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</si>
  <si>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</si>
  <si>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</si>
  <si>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</si>
  <si>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</si>
  <si>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</si>
  <si>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</si>
  <si>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</si>
  <si>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</si>
  <si>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</si>
  <si>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</si>
  <si>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</si>
  <si>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</si>
  <si>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</si>
  <si>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</si>
  <si>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</si>
  <si>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</si>
  <si>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</si>
  <si>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</si>
  <si>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</si>
  <si>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</si>
  <si>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</si>
  <si>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</si>
  <si>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</si>
  <si>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</si>
  <si>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</si>
  <si>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</si>
  <si>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</si>
  <si>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</si>
  <si>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</si>
  <si>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</si>
  <si>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</si>
  <si>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</si>
  <si>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</si>
  <si>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</si>
  <si>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</si>
  <si>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</si>
  <si>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</si>
  <si>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</si>
  <si>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</si>
  <si>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</si>
  <si>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</si>
  <si>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</si>
  <si>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</si>
  <si>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</si>
  <si>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</si>
  <si>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</si>
  <si>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</si>
  <si>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</si>
  <si>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</si>
  <si>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</si>
  <si>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</si>
  <si>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</si>
  <si>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</si>
  <si>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</si>
  <si>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</si>
  <si>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</si>
  <si>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</si>
  <si>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</si>
  <si>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</si>
  <si>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</si>
  <si>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</si>
  <si>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</si>
  <si>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</si>
  <si>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</si>
  <si>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</si>
  <si>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</si>
  <si>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</si>
  <si>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</si>
  <si>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</si>
  <si>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</si>
  <si>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</si>
  <si>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</si>
  <si>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</si>
  <si>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</si>
  <si>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</si>
  <si>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</si>
  <si>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</si>
  <si>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</si>
  <si>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</si>
  <si>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</si>
  <si>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</si>
  <si>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</si>
  <si>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</si>
  <si>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</si>
  <si>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</si>
  <si>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</si>
  <si>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</si>
  <si>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</si>
  <si>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</si>
  <si>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</si>
  <si>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</si>
  <si>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</si>
  <si>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</si>
  <si>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</si>
  <si>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</si>
  <si>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</si>
  <si>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</si>
  <si>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</si>
  <si>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</si>
  <si>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</si>
  <si>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</si>
  <si>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</si>
  <si>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</si>
  <si>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</si>
  <si>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</si>
  <si>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</si>
  <si>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</si>
  <si>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</si>
  <si>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</si>
  <si>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</si>
  <si>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</si>
  <si>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</si>
  <si>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</si>
  <si>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</si>
  <si>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</si>
  <si>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</si>
  <si>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</si>
  <si>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</si>
  <si>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</si>
  <si>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</si>
  <si>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</si>
  <si>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</si>
  <si>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</si>
  <si>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</si>
  <si>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</si>
  <si>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</si>
  <si>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</si>
  <si>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</si>
  <si>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</si>
  <si>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</si>
  <si>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</si>
  <si>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</si>
  <si>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</si>
  <si>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</si>
  <si>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</si>
  <si>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</si>
  <si>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</si>
  <si>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</si>
  <si>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</si>
  <si>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</si>
  <si>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</si>
  <si>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</si>
  <si>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</si>
  <si>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</si>
  <si>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</si>
  <si>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</si>
  <si>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</si>
  <si>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</si>
  <si>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</si>
  <si>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</si>
  <si>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</si>
  <si>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</si>
  <si>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</si>
  <si>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</si>
  <si>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</si>
  <si>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</si>
  <si>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</si>
  <si>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</si>
  <si>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</si>
  <si>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</si>
  <si>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</si>
  <si>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</si>
  <si>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</si>
  <si>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</si>
  <si>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</si>
  <si>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</si>
  <si>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</si>
  <si>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</si>
  <si>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</si>
  <si>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</si>
  <si>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</si>
  <si>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</si>
  <si>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</si>
  <si>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</si>
  <si>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</si>
  <si>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</si>
  <si>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</si>
  <si>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</si>
  <si>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</si>
  <si>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</si>
  <si>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</si>
  <si>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</si>
  <si>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</si>
  <si>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</si>
  <si>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</si>
  <si>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</si>
  <si>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</si>
  <si>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</si>
  <si>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</si>
  <si>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</si>
  <si>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</si>
  <si>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</si>
  <si>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</si>
  <si>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</si>
  <si>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</si>
  <si>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</si>
  <si>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</si>
  <si>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</si>
  <si>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</si>
  <si>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</si>
  <si>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</si>
  <si>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</si>
  <si>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</si>
  <si>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</si>
  <si>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</si>
  <si>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</si>
  <si>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</si>
  <si>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</si>
  <si>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</si>
  <si>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</si>
  <si>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</si>
  <si>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</si>
  <si>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</si>
  <si>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</si>
  <si>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</si>
  <si>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</si>
  <si>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</si>
  <si>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</si>
  <si>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</si>
  <si>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</si>
  <si>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</si>
  <si>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</si>
  <si>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</si>
  <si>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</si>
  <si>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</si>
  <si>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</si>
  <si>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</si>
  <si>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</si>
  <si>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</si>
  <si>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</si>
  <si>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</si>
  <si>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</si>
  <si>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</si>
  <si>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</si>
  <si>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</si>
  <si>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</si>
  <si>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</si>
  <si>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</si>
  <si>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</si>
  <si>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</si>
  <si>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</si>
  <si>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</si>
  <si>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</si>
  <si>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</si>
  <si>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</si>
  <si>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</si>
  <si>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</si>
  <si>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</si>
  <si>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</si>
  <si>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</si>
  <si>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</si>
  <si>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</si>
  <si>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</si>
  <si>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</si>
  <si>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</si>
  <si>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</si>
  <si>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</si>
  <si>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</si>
  <si>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</si>
  <si>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</si>
  <si>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</si>
  <si>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</si>
  <si>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</si>
  <si>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</si>
  <si>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</si>
  <si>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</si>
  <si>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</si>
  <si>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</si>
  <si>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</si>
  <si>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</si>
  <si>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</si>
  <si>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</si>
  <si>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</si>
  <si>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</si>
  <si>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</si>
  <si>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</si>
  <si>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</si>
  <si>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</si>
  <si>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</si>
  <si>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</si>
  <si>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</si>
  <si>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</si>
  <si>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</si>
  <si>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</si>
  <si>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</si>
  <si>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</si>
  <si>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</si>
  <si>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</si>
  <si>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</si>
  <si>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</si>
  <si>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</si>
  <si>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</si>
  <si>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</si>
  <si>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</si>
  <si>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</si>
  <si>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</si>
  <si>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</si>
  <si>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</si>
  <si>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</si>
  <si>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</si>
  <si>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</si>
  <si>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</si>
  <si>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</si>
  <si>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</si>
  <si>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</si>
  <si>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</si>
  <si>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</si>
  <si>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</si>
  <si>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</si>
  <si>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</si>
  <si>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</si>
  <si>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</si>
  <si>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</si>
  <si>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</si>
  <si>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</si>
  <si>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</si>
  <si>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</si>
  <si>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</si>
  <si>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</si>
  <si>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</si>
  <si>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</si>
  <si>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</si>
  <si>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</si>
  <si>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</si>
  <si>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</si>
  <si>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</si>
  <si>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</si>
  <si>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</si>
  <si>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</si>
  <si>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</si>
  <si>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</si>
  <si>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</si>
  <si>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</si>
  <si>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</si>
  <si>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</si>
  <si>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</si>
  <si>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</si>
  <si>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</si>
  <si>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</si>
  <si>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</si>
  <si>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</si>
  <si>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</si>
  <si>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</si>
  <si>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</si>
  <si>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</si>
  <si>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</si>
  <si>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</si>
  <si>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</si>
  <si>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</si>
  <si>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</si>
  <si>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</si>
  <si>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</si>
  <si>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</si>
  <si>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</si>
  <si>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</si>
  <si>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</si>
  <si>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</si>
  <si>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</si>
  <si>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</si>
  <si>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</si>
  <si>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</si>
  <si>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</si>
  <si>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</si>
  <si>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</si>
  <si>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</si>
  <si>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</si>
  <si>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</si>
  <si>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</si>
  <si>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</si>
  <si>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</si>
  <si>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</si>
  <si>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</si>
  <si>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</si>
  <si>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</si>
  <si>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</si>
  <si>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</si>
  <si>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</si>
  <si>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</si>
  <si>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</si>
  <si>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</si>
  <si>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</si>
  <si>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</si>
  <si>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</si>
  <si>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</si>
  <si>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</si>
  <si>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</si>
  <si>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</si>
  <si>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</si>
  <si>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</si>
  <si>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</si>
  <si>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</si>
  <si>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</si>
  <si>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</si>
  <si>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</si>
  <si>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</si>
  <si>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</si>
  <si>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</si>
  <si>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</si>
  <si>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</si>
  <si>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</si>
  <si>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</si>
  <si>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</si>
  <si>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</si>
  <si>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</si>
  <si>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</si>
  <si>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</si>
  <si>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</si>
  <si>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</si>
  <si>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</si>
  <si>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</si>
  <si>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</si>
  <si>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</si>
  <si>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</si>
  <si>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</si>
  <si>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</si>
  <si>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</si>
  <si>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</si>
  <si>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</si>
  <si>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</si>
  <si>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</si>
  <si>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</si>
  <si>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</si>
  <si>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</si>
  <si>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</si>
  <si>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</si>
  <si>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</si>
  <si>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</si>
  <si>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</si>
  <si>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</si>
  <si>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</si>
  <si>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</si>
  <si>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</si>
  <si>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</si>
  <si>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</si>
  <si>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</si>
  <si>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</si>
  <si>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</si>
  <si>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</si>
  <si>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</si>
  <si>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</si>
  <si>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</si>
  <si>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</si>
  <si>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</si>
  <si>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</si>
  <si>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</si>
  <si>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</si>
  <si>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</si>
  <si>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</si>
  <si>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</si>
  <si>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</si>
  <si>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</si>
  <si>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</si>
  <si>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</si>
  <si>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</si>
  <si>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</si>
  <si>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</si>
  <si>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</si>
  <si>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</si>
  <si>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</si>
  <si>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</si>
  <si>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</si>
  <si>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</si>
  <si>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</si>
  <si>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</si>
  <si>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</si>
  <si>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</si>
  <si>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</si>
  <si>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</si>
  <si>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</si>
  <si>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</si>
  <si>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</si>
  <si>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</si>
  <si>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</si>
  <si>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</si>
  <si>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</si>
  <si>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</si>
  <si>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</si>
  <si>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</si>
  <si>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</si>
  <si>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</si>
  <si>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</si>
  <si>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</si>
  <si>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</si>
  <si>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</si>
  <si>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</si>
  <si>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</si>
  <si>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</si>
  <si>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</si>
  <si>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</si>
  <si>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</si>
  <si>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</si>
  <si>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</si>
  <si>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</si>
  <si>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</si>
  <si>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</si>
  <si>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</si>
  <si>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</si>
  <si>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</si>
  <si>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</si>
  <si>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</si>
  <si>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</si>
  <si>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</si>
  <si>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</si>
  <si>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</si>
  <si>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</si>
  <si>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</si>
  <si>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</si>
  <si>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</si>
  <si>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</si>
  <si>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</si>
  <si>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</si>
  <si>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</si>
  <si>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</si>
  <si>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</si>
  <si>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</si>
  <si>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</si>
  <si>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</si>
  <si>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</si>
  <si>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</si>
  <si>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</si>
  <si>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</si>
  <si>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</si>
  <si>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</si>
  <si>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</si>
  <si>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</si>
  <si>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</si>
  <si>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</si>
  <si>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</si>
  <si>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</si>
  <si>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</si>
  <si>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</si>
  <si>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</si>
  <si>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</si>
  <si>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</si>
  <si>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</si>
  <si>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</si>
  <si>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</si>
  <si>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</si>
  <si>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</si>
  <si>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</si>
  <si>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</si>
  <si>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</si>
  <si>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</si>
  <si>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</si>
  <si>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</si>
  <si>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</si>
  <si>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</si>
  <si>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</si>
  <si>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</si>
  <si>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</si>
  <si>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</si>
  <si>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</si>
  <si>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</si>
  <si>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</si>
  <si>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</si>
  <si>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</si>
  <si>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</si>
  <si>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</si>
  <si>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</si>
  <si>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</si>
  <si>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</si>
  <si>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</si>
  <si>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</si>
  <si>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</si>
  <si>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</si>
  <si>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</si>
  <si>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</si>
  <si>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</si>
  <si>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</si>
  <si>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</si>
  <si>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</si>
  <si>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</si>
  <si>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</si>
  <si>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</si>
  <si>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</si>
  <si>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</si>
  <si>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</si>
  <si>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</si>
  <si>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</si>
  <si>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</si>
  <si>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</si>
  <si>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</si>
  <si>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</si>
  <si>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</si>
  <si>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</si>
  <si>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</si>
  <si>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</si>
  <si>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</si>
  <si>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</si>
  <si>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</si>
  <si>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</si>
  <si>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</si>
  <si>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</si>
  <si>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</si>
  <si>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</si>
  <si>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</si>
  <si>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</si>
  <si>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</si>
  <si>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</si>
  <si>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</si>
  <si>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</si>
  <si>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</si>
  <si>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</si>
  <si>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</si>
  <si>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</si>
  <si>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</si>
  <si>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</si>
  <si>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</si>
  <si>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</si>
  <si>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</si>
  <si>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</si>
  <si>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</si>
  <si>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</si>
  <si>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</si>
  <si>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</si>
  <si>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</si>
  <si>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</si>
  <si>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</si>
  <si>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</si>
  <si>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</si>
  <si>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</si>
  <si>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</si>
  <si>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</si>
  <si>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</si>
  <si>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</si>
  <si>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</si>
  <si>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</si>
  <si>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</si>
  <si>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</si>
  <si>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</si>
  <si>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</si>
  <si>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</si>
  <si>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</si>
  <si>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</si>
  <si>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</si>
  <si>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</si>
  <si>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</si>
  <si>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</si>
  <si>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</si>
  <si>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</si>
  <si>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</si>
  <si>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</si>
  <si>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</si>
  <si>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</si>
  <si>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</si>
  <si>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</si>
  <si>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</si>
  <si>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</si>
  <si>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</si>
  <si>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</si>
  <si>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</si>
  <si>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</si>
  <si>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</si>
  <si>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</si>
  <si>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</si>
  <si>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</si>
  <si>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</si>
  <si>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</si>
  <si>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</si>
  <si>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</si>
  <si>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</si>
  <si>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</si>
  <si>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</si>
  <si>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</si>
  <si>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</si>
  <si>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</si>
  <si>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</si>
  <si>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</si>
  <si>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</si>
  <si>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</si>
  <si>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</si>
  <si>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</si>
  <si>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</si>
  <si>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</si>
  <si>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</si>
  <si>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</si>
  <si>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</si>
  <si>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</si>
  <si>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</si>
  <si>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</si>
  <si>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</si>
  <si>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</si>
  <si>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</si>
  <si>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</si>
  <si>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</si>
  <si>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</si>
  <si>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</si>
  <si>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</si>
  <si>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</si>
  <si>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</si>
  <si>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</si>
  <si>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</si>
  <si>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</si>
  <si>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</si>
  <si>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</si>
  <si>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</si>
  <si>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</si>
  <si>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</si>
  <si>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</si>
  <si>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</si>
  <si>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</si>
  <si>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</si>
  <si>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</si>
  <si>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</si>
  <si>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</si>
  <si>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</si>
  <si>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</si>
  <si>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</si>
  <si>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</si>
  <si>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</si>
  <si>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</si>
  <si>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</si>
  <si>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</si>
  <si>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</si>
  <si>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</si>
  <si>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</si>
  <si>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</si>
  <si>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</si>
  <si>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</si>
  <si>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</si>
  <si>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</si>
  <si>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</si>
  <si>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</si>
  <si>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</si>
  <si>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</si>
  <si>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</si>
  <si>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</si>
  <si>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</si>
  <si>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</si>
  <si>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</si>
  <si>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</si>
  <si>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</si>
  <si>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</si>
  <si>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</si>
  <si>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</si>
  <si>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</si>
  <si>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</si>
  <si>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</si>
  <si>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</si>
  <si>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</si>
  <si>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</si>
  <si>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</si>
  <si>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</si>
  <si>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</si>
  <si>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</si>
  <si>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</si>
  <si>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</si>
  <si>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</si>
  <si>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</si>
  <si>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</si>
  <si>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</si>
  <si>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</si>
  <si>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</si>
  <si>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</si>
  <si>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</si>
  <si>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</si>
  <si>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</si>
  <si>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</si>
  <si>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</si>
  <si>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</si>
  <si>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</si>
  <si>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</si>
  <si>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</si>
  <si>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</si>
  <si>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</si>
  <si>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</si>
  <si>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</si>
  <si>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</si>
  <si>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</si>
  <si>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</si>
  <si>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</si>
  <si>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</si>
  <si>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</si>
  <si>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</si>
  <si>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</si>
  <si>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</si>
  <si>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</si>
  <si>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</si>
  <si>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</si>
  <si>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</si>
  <si>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</si>
  <si>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</si>
  <si>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</si>
  <si>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</si>
  <si>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</si>
  <si>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</si>
  <si>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</si>
  <si>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</si>
  <si>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</si>
  <si>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</si>
  <si>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</si>
  <si>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</si>
  <si>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</si>
  <si>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</si>
  <si>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</si>
  <si>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</si>
  <si>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</si>
  <si>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</si>
  <si>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</si>
  <si>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</si>
  <si>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</si>
  <si>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</si>
  <si>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</si>
  <si>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</si>
  <si>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</si>
  <si>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</si>
  <si>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</si>
  <si>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</si>
  <si>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</si>
  <si>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</si>
  <si>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</si>
  <si>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</si>
  <si>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</si>
  <si>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</si>
  <si>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</si>
  <si>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</si>
  <si>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</si>
  <si>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</si>
  <si>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</si>
  <si>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</si>
  <si>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</si>
  <si>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</si>
  <si>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</si>
  <si>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</si>
  <si>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</si>
  <si>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</si>
  <si>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</si>
  <si>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</si>
  <si>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</si>
  <si>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</si>
  <si>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</si>
  <si>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</si>
  <si>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</si>
  <si>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</si>
  <si>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</si>
  <si>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</si>
  <si>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</si>
  <si>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</si>
  <si>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</si>
  <si>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</si>
  <si>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</si>
  <si>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</si>
  <si>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</si>
  <si>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</si>
  <si>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</si>
  <si>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</si>
  <si>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</si>
  <si>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</si>
  <si>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</si>
  <si>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</si>
  <si>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</si>
  <si>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</si>
  <si>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</si>
  <si>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</si>
  <si>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</si>
  <si>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</si>
  <si>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</si>
  <si>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</si>
  <si>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</si>
  <si>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</si>
  <si>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</si>
  <si>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</si>
  <si>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</si>
  <si>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</si>
  <si>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</si>
  <si>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</si>
  <si>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</si>
  <si>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</si>
  <si>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</si>
  <si>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</si>
  <si>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</si>
  <si>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</si>
  <si>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</si>
  <si>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</si>
  <si>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</si>
  <si>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</si>
  <si>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</si>
  <si>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</si>
  <si>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</si>
  <si>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</si>
  <si>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</si>
  <si>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</si>
  <si>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</si>
  <si>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</si>
  <si>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</si>
  <si>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</si>
  <si>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</si>
  <si>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</si>
  <si>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</si>
  <si>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</si>
  <si>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</si>
  <si>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</si>
  <si>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</si>
  <si>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</si>
  <si>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</si>
  <si>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</si>
  <si>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</si>
  <si>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</si>
  <si>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</si>
  <si>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</si>
  <si>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</si>
  <si>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</si>
  <si>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</si>
  <si>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</si>
  <si>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</si>
  <si>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</si>
  <si>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</si>
  <si>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</si>
  <si>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</si>
  <si>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</si>
  <si>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</si>
  <si>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</si>
  <si>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</si>
  <si>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</si>
  <si>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</si>
  <si>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</si>
  <si>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</si>
  <si>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</si>
  <si>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</si>
  <si>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</si>
  <si>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</si>
  <si>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</si>
  <si>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</si>
  <si>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</si>
  <si>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</si>
  <si>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</si>
  <si>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</si>
  <si>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</si>
  <si>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</si>
  <si>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</si>
  <si>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</si>
  <si>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</si>
  <si>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</si>
  <si>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</si>
  <si>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</si>
  <si>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</si>
  <si>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</si>
  <si>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</si>
  <si>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</si>
  <si>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</si>
  <si>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</si>
  <si>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</si>
  <si>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</si>
  <si>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</si>
  <si>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</si>
  <si>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</si>
  <si>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</si>
  <si>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</si>
  <si>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</si>
  <si>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</si>
  <si>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</si>
  <si>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</si>
  <si>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</si>
  <si>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</si>
  <si>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</si>
  <si>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</si>
  <si>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</si>
  <si>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</si>
  <si>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</si>
  <si>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</si>
  <si>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</si>
  <si>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</si>
  <si>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</si>
  <si>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</si>
  <si>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</si>
  <si>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</si>
  <si>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</si>
  <si>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</si>
  <si>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</si>
  <si>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</si>
  <si>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</si>
  <si>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</si>
  <si>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</si>
  <si>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</si>
  <si>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</si>
  <si>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</si>
  <si>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</si>
  <si>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</si>
  <si>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</si>
  <si>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</si>
  <si>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</si>
  <si>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</si>
  <si>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</si>
  <si>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</si>
  <si>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</si>
  <si>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</si>
  <si>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</si>
  <si>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</si>
  <si>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</si>
  <si>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</si>
  <si>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</si>
  <si>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</si>
  <si>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</si>
  <si>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</si>
  <si>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</si>
  <si>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</si>
  <si>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</si>
  <si>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</si>
  <si>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</si>
  <si>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</si>
  <si>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</si>
  <si>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</si>
  <si>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</si>
  <si>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</si>
  <si>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</si>
  <si>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</si>
  <si>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</si>
  <si>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</si>
  <si>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</si>
  <si>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</si>
  <si>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</si>
  <si>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</si>
  <si>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</si>
  <si>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</si>
  <si>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</si>
  <si>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</si>
  <si>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</si>
  <si>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</si>
  <si>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</si>
  <si>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</si>
  <si>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</si>
  <si>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</si>
  <si>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</si>
  <si>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</si>
  <si>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</si>
  <si>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</si>
  <si>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</si>
  <si>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</si>
  <si>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</si>
  <si>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</si>
  <si>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</si>
  <si>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</si>
  <si>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</si>
  <si>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</si>
  <si>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</si>
  <si>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</si>
  <si>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</si>
  <si>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</si>
  <si>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</si>
  <si>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</si>
  <si>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</si>
  <si>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</si>
  <si>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</si>
  <si>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</si>
  <si>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</si>
  <si>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</si>
  <si>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</si>
  <si>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</si>
  <si>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</si>
  <si>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</si>
  <si>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</si>
  <si>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</si>
  <si>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</si>
  <si>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</si>
  <si>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</si>
  <si>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</si>
  <si>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</si>
  <si>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</si>
  <si>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</si>
  <si>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</si>
  <si>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</si>
  <si>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</si>
  <si>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</si>
  <si>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</si>
  <si>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</si>
  <si>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</si>
  <si>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</si>
  <si>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</si>
  <si>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</si>
  <si>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</si>
  <si>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</si>
  <si>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</si>
  <si>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</si>
  <si>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</si>
  <si>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</si>
  <si>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</si>
  <si>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</si>
  <si>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</si>
  <si>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</si>
  <si>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</si>
  <si>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</si>
  <si>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</si>
  <si>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</si>
  <si>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</si>
  <si>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</si>
  <si>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</si>
  <si>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</si>
  <si>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</si>
  <si>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</si>
  <si>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</si>
  <si>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</si>
  <si>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</si>
  <si>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</si>
  <si>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</si>
  <si>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</si>
  <si>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</si>
  <si>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</si>
  <si>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</si>
  <si>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</si>
  <si>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</si>
  <si>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</si>
  <si>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</si>
  <si>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</si>
  <si>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</si>
  <si>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</si>
  <si>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</si>
  <si>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</si>
  <si>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</si>
  <si>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</si>
  <si>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</si>
  <si>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</si>
  <si>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</si>
  <si>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</si>
  <si>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</si>
  <si>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</si>
  <si>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</si>
  <si>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</si>
  <si>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</si>
  <si>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</si>
  <si>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</si>
  <si>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</si>
  <si>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</si>
  <si>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</si>
  <si>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</si>
  <si>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</si>
  <si>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</si>
  <si>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</si>
  <si>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</si>
  <si>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</si>
  <si>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</si>
  <si>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</si>
  <si>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</si>
  <si>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</si>
  <si>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</si>
  <si>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</si>
  <si>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</si>
  <si>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</si>
  <si>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</si>
  <si>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</si>
  <si>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</si>
  <si>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</si>
  <si>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</si>
  <si>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</si>
  <si>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</si>
  <si>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</si>
  <si>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</si>
  <si>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</si>
  <si>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</si>
  <si>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</si>
  <si>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</si>
  <si>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</si>
  <si>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</si>
  <si>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</si>
  <si>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</si>
  <si>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</si>
  <si>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</si>
  <si>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</si>
  <si>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</si>
  <si>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</si>
  <si>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</si>
  <si>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</si>
  <si>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</si>
  <si>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</si>
  <si>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</si>
  <si>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</si>
  <si>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</si>
  <si>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</si>
  <si>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</si>
  <si>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</si>
  <si>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</si>
  <si>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</si>
  <si>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</si>
  <si>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</si>
  <si>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</si>
  <si>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</si>
  <si>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</si>
  <si>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</si>
  <si>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</si>
  <si>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</si>
  <si>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</si>
  <si>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</si>
  <si>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</si>
  <si>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</si>
  <si>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</si>
  <si>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</si>
  <si>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</si>
  <si>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</si>
  <si>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</si>
  <si>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</si>
  <si>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</si>
  <si>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</si>
  <si>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</si>
  <si>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</si>
  <si>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</si>
  <si>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</si>
  <si>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</si>
  <si>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</si>
  <si>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</si>
  <si>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</si>
  <si>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</si>
  <si>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</si>
  <si>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</si>
  <si>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</si>
  <si>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</si>
  <si>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</si>
  <si>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</si>
  <si>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</si>
  <si>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</si>
  <si>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</si>
  <si>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</si>
  <si>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</si>
  <si>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</si>
  <si>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</si>
  <si>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</si>
  <si>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</si>
  <si>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</si>
  <si>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</si>
  <si>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</si>
  <si>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</si>
  <si>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</si>
  <si>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</si>
  <si>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</si>
  <si>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</si>
  <si>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</si>
  <si>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</si>
  <si>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</si>
  <si>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</si>
  <si>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</si>
  <si>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</si>
  <si>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</si>
  <si>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</si>
  <si>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</si>
  <si>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</si>
  <si>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</si>
  <si>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</si>
  <si>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</si>
  <si>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</si>
  <si>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</si>
  <si>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</si>
  <si>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</si>
  <si>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</si>
  <si>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</si>
  <si>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</si>
  <si>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</si>
  <si>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</si>
  <si>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</si>
  <si>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</si>
  <si>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</si>
  <si>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</si>
  <si>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</si>
  <si>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</si>
  <si>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</si>
  <si>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</si>
  <si>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</si>
  <si>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</si>
  <si>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</si>
  <si>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</si>
  <si>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</si>
  <si>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</si>
  <si>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</si>
  <si>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</si>
  <si>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</si>
  <si>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</si>
  <si>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</si>
  <si>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</si>
  <si>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</si>
  <si>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</si>
  <si>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</si>
  <si>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</si>
  <si>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</si>
  <si>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</si>
  <si>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</si>
  <si>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</si>
  <si>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</si>
  <si>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</si>
  <si>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</si>
  <si>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</si>
  <si>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</si>
  <si>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</si>
  <si>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</si>
  <si>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</si>
  <si>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</si>
  <si>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</si>
  <si>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</si>
  <si>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</si>
  <si>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</si>
  <si>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</si>
  <si>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</si>
  <si>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</si>
  <si>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</si>
  <si>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</si>
  <si>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</si>
  <si>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</si>
  <si>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</si>
  <si>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</si>
  <si>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</si>
  <si>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</si>
  <si>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</si>
  <si>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</si>
  <si>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</si>
  <si>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</si>
  <si>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</si>
  <si>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</si>
  <si>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</si>
  <si>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</si>
  <si>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</si>
  <si>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</si>
  <si>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</si>
  <si>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</si>
  <si>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</si>
  <si>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</si>
  <si>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</si>
  <si>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</si>
  <si>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</si>
  <si>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</si>
  <si>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</si>
  <si>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</si>
  <si>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</si>
  <si>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</si>
  <si>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</si>
  <si>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</si>
  <si>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</si>
  <si>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</si>
  <si>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</si>
  <si>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</si>
  <si>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</si>
  <si>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</si>
  <si>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</si>
  <si>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</si>
  <si>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</si>
  <si>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</si>
  <si>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</si>
  <si>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</si>
  <si>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</si>
  <si>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</si>
  <si>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</si>
  <si>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</si>
  <si>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</si>
  <si>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</si>
  <si>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</si>
  <si>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</si>
  <si>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</si>
  <si>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</si>
  <si>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</si>
  <si>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</si>
  <si>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</si>
  <si>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</si>
  <si>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</si>
  <si>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</si>
  <si>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</si>
  <si>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</si>
  <si>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</si>
  <si>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</si>
  <si>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</si>
  <si>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</si>
  <si>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</si>
  <si>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</si>
  <si>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</si>
  <si>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</si>
  <si>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</si>
  <si>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</si>
  <si>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</si>
  <si>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</si>
  <si>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</si>
  <si>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</si>
  <si>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</si>
  <si>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</si>
  <si>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</si>
  <si>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</si>
  <si>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</si>
  <si>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</si>
  <si>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</si>
  <si>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</si>
  <si>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</si>
  <si>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</si>
  <si>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</si>
  <si>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</si>
  <si>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</si>
  <si>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</si>
  <si>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</si>
  <si>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</si>
  <si>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</si>
  <si>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</si>
  <si>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</si>
  <si>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</si>
  <si>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</si>
  <si>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</si>
  <si>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</si>
  <si>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</si>
  <si>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</si>
  <si>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</si>
  <si>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</si>
  <si>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</si>
  <si>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</si>
  <si>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</si>
  <si>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</si>
  <si>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</si>
  <si>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</si>
  <si>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</si>
  <si>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</si>
  <si>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</si>
  <si>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</si>
  <si>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</si>
  <si>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</si>
  <si>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</si>
  <si>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</si>
  <si>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</si>
  <si>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</si>
  <si>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</si>
  <si>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</si>
  <si>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</si>
  <si>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</si>
  <si>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</si>
  <si>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</si>
  <si>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</si>
  <si>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</si>
  <si>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</si>
  <si>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</si>
  <si>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</si>
  <si>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</si>
  <si>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</si>
  <si>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</si>
  <si>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</si>
  <si>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</si>
  <si>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</si>
  <si>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</si>
  <si>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</si>
  <si>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</si>
  <si>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</si>
  <si>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</si>
  <si>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</si>
  <si>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</si>
  <si>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</si>
  <si>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</si>
  <si>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</si>
  <si>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</si>
  <si>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</si>
  <si>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</si>
  <si>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</si>
  <si>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</si>
  <si>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</si>
  <si>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</si>
  <si>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</si>
  <si>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</si>
  <si>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</si>
  <si>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</si>
  <si>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</si>
  <si>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</si>
  <si>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</si>
  <si>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</si>
  <si>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</si>
  <si>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</si>
  <si>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</si>
  <si>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</si>
  <si>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</si>
  <si>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</si>
  <si>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</si>
  <si>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</si>
  <si>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</si>
  <si>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</si>
  <si>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</si>
  <si>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</si>
  <si>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</si>
  <si>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</si>
  <si>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</si>
  <si>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</si>
  <si>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</si>
  <si>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</si>
  <si>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</si>
  <si>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</si>
  <si>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</si>
  <si>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</si>
  <si>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</si>
  <si>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</si>
  <si>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</si>
  <si>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</si>
  <si>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</si>
  <si>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</si>
  <si>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</si>
  <si>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</si>
  <si>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</si>
  <si>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</si>
  <si>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</si>
  <si>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</si>
  <si>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</si>
  <si>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</si>
  <si>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</si>
  <si>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</si>
  <si>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</si>
  <si>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</si>
  <si>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</si>
  <si>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</si>
  <si>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</si>
  <si>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</si>
  <si>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</si>
  <si>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</si>
  <si>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</si>
  <si>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</si>
  <si>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</si>
  <si>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</si>
  <si>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</si>
  <si>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</si>
  <si>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</si>
  <si>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</si>
  <si>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</si>
  <si>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</si>
  <si>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</si>
  <si>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</si>
  <si>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</si>
  <si>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</si>
  <si>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</si>
  <si>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</si>
  <si>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</si>
  <si>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</si>
  <si>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</si>
  <si>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</si>
  <si>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</si>
  <si>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</si>
  <si>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</si>
  <si>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</si>
  <si>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</si>
  <si>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</si>
  <si>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</si>
  <si>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</si>
  <si>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</si>
  <si>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</si>
  <si>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</si>
  <si>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</si>
  <si>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</si>
  <si>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</si>
  <si>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</si>
  <si>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</si>
  <si>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</si>
  <si>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</si>
  <si>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</si>
  <si>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</si>
  <si>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</si>
  <si>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</si>
  <si>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</si>
  <si>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</si>
  <si>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</si>
  <si>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</si>
  <si>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</si>
  <si>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</si>
  <si>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</si>
  <si>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</si>
  <si>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</si>
  <si>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</si>
  <si>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</si>
  <si>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</si>
  <si>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</si>
  <si>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</si>
  <si>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</si>
  <si>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</si>
  <si>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</si>
  <si>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</si>
  <si>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</si>
  <si>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</si>
  <si>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</si>
  <si>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</si>
  <si>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</si>
  <si>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</si>
  <si>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</si>
  <si>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</si>
  <si>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</si>
  <si>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</si>
  <si>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</si>
  <si>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</si>
  <si>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</si>
  <si>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</si>
  <si>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</si>
  <si>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</si>
  <si>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</si>
  <si>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</si>
  <si>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</si>
  <si>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</si>
  <si>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</si>
  <si>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</si>
  <si>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</si>
  <si>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</si>
  <si>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</si>
  <si>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</si>
  <si>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</si>
  <si>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</si>
  <si>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</si>
  <si>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</si>
  <si>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</si>
  <si>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</si>
  <si>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</si>
  <si>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</si>
  <si>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</si>
  <si>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</si>
  <si>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</si>
  <si>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</si>
  <si>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</si>
  <si>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</si>
  <si>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</si>
  <si>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</si>
  <si>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</si>
  <si>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</si>
  <si>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</si>
  <si>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</si>
  <si>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</si>
  <si>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</si>
  <si>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</si>
  <si>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</si>
  <si>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</si>
  <si>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</si>
  <si>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</si>
  <si>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</si>
  <si>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</si>
  <si>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</si>
  <si>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</si>
  <si>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</si>
  <si>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</si>
  <si>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</si>
  <si>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</si>
  <si>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</si>
  <si>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</si>
  <si>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</si>
  <si>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</si>
  <si>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</si>
  <si>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</si>
  <si>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</si>
  <si>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</si>
  <si>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</si>
  <si>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</si>
  <si>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</si>
  <si>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</si>
  <si>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</si>
  <si>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</si>
  <si>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</si>
  <si>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</si>
  <si>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</si>
  <si>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</si>
  <si>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</si>
  <si>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</si>
  <si>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</si>
  <si>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</si>
  <si>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</si>
  <si>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</si>
  <si>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</si>
  <si>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</si>
  <si>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</si>
  <si>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</si>
  <si>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</si>
  <si>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</si>
  <si>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</si>
  <si>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</si>
  <si>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</si>
  <si>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</si>
  <si>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</si>
  <si>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</si>
  <si>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</si>
  <si>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</si>
  <si>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</si>
  <si>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</si>
  <si>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</si>
  <si>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</si>
  <si>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</si>
  <si>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</si>
  <si>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</si>
  <si>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</si>
  <si>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</si>
  <si>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</si>
  <si>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</si>
  <si>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</si>
  <si>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</si>
  <si>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</si>
  <si>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</si>
  <si>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</si>
  <si>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</si>
  <si>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</si>
  <si>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</si>
  <si>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</si>
  <si>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</si>
  <si>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</si>
  <si>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</si>
  <si>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</si>
  <si>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</si>
  <si>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</si>
  <si>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</si>
  <si>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</si>
  <si>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</si>
  <si>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</si>
  <si>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</si>
  <si>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</si>
  <si>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</si>
  <si>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</si>
  <si>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</si>
  <si>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</si>
  <si>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</si>
  <si>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</si>
  <si>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</si>
  <si>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</si>
  <si>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</si>
  <si>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</si>
  <si>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</si>
  <si>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</si>
  <si>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</si>
  <si>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</si>
  <si>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</si>
  <si>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</si>
  <si>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</si>
  <si>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</si>
  <si>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</si>
  <si>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</si>
  <si>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</si>
  <si>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</si>
  <si>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</si>
  <si>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</si>
  <si>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</si>
  <si>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</si>
  <si>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</si>
  <si>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</si>
  <si>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</si>
  <si>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</si>
  <si>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</si>
  <si>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</si>
  <si>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</si>
  <si>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</si>
  <si>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</si>
  <si>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</si>
  <si>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</si>
  <si>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</si>
  <si>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</si>
  <si>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</si>
  <si>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</si>
  <si>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</si>
  <si>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</si>
  <si>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</si>
  <si>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</si>
  <si>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</si>
  <si>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</si>
  <si>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</si>
  <si>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</si>
  <si>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</si>
  <si>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</si>
  <si>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</si>
  <si>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</si>
  <si>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</si>
  <si>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</si>
  <si>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</si>
  <si>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</si>
  <si>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</si>
  <si>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</si>
  <si>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</si>
  <si>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</si>
  <si>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</si>
  <si>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</si>
  <si>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</si>
  <si>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</si>
  <si>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</si>
  <si>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</si>
  <si>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</si>
  <si>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</si>
  <si>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</si>
  <si>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</si>
  <si>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</si>
  <si>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</si>
  <si>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</si>
  <si>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</si>
  <si>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</si>
  <si>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</si>
  <si>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</si>
  <si>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</si>
  <si>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</si>
  <si>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</si>
  <si>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</si>
  <si>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</si>
  <si>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</si>
  <si>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</si>
  <si>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</si>
  <si>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</si>
  <si>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</si>
  <si>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</si>
  <si>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</si>
  <si>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</si>
  <si>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</si>
  <si>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</si>
  <si>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</si>
  <si>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</si>
  <si>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</si>
  <si>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</si>
  <si>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</si>
  <si>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</si>
  <si>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</si>
  <si>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</si>
  <si>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</si>
  <si>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</si>
  <si>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</si>
  <si>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</si>
  <si>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</si>
  <si>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</si>
  <si>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</si>
  <si>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</si>
  <si>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</si>
  <si>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</si>
  <si>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</si>
  <si>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</si>
  <si>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</si>
  <si>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</si>
  <si>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</si>
  <si>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</si>
  <si>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</si>
  <si>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</si>
  <si>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</si>
  <si>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</si>
  <si>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</si>
  <si>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</si>
  <si>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</si>
  <si>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</si>
  <si>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</si>
  <si>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</si>
  <si>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</si>
  <si>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</si>
  <si>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</si>
  <si>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</si>
  <si>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</si>
  <si>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</si>
  <si>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</si>
  <si>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</si>
  <si>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</si>
  <si>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</si>
  <si>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</si>
  <si>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</si>
  <si>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</si>
  <si>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</si>
  <si>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</si>
  <si>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</si>
  <si>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</si>
  <si>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</si>
  <si>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</si>
  <si>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</si>
  <si>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</si>
  <si>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</si>
  <si>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</si>
  <si>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</si>
  <si>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</si>
  <si>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</si>
  <si>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</si>
  <si>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</si>
  <si>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</si>
  <si>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</si>
  <si>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</si>
  <si>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</si>
  <si>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</si>
  <si>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</si>
  <si>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</si>
  <si>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</si>
  <si>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</si>
  <si>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</si>
  <si>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</si>
  <si>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</si>
  <si>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</si>
  <si>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</si>
  <si>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</si>
  <si>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</si>
  <si>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</si>
  <si>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</si>
  <si>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</si>
  <si>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</si>
  <si>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</si>
  <si>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</si>
  <si>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</si>
  <si>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</si>
  <si>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</si>
  <si>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</si>
  <si>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</si>
  <si>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</si>
  <si>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</si>
  <si>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</si>
  <si>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</si>
  <si>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</si>
  <si>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</si>
  <si>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</si>
  <si>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</si>
  <si>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</si>
  <si>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</si>
  <si>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</si>
  <si>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</si>
  <si>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</si>
  <si>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</si>
  <si>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</si>
  <si>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</si>
  <si>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</si>
  <si>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</si>
  <si>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</si>
  <si>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</si>
  <si>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</si>
  <si>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</si>
  <si>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</si>
  <si>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</si>
  <si>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</si>
  <si>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</si>
  <si>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</si>
  <si>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</si>
  <si>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</si>
  <si>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</si>
  <si>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</si>
  <si>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</si>
  <si>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</si>
  <si>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</si>
  <si>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</si>
  <si>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</si>
  <si>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</si>
  <si>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</si>
  <si>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</si>
  <si>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</si>
  <si>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</si>
  <si>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</si>
  <si>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</si>
  <si>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</si>
  <si>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</si>
  <si>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</si>
  <si>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</si>
  <si>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</si>
  <si>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</si>
  <si>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</si>
  <si>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</si>
  <si>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</si>
  <si>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</si>
  <si>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</si>
  <si>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</si>
  <si>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</si>
  <si>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</si>
  <si>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</si>
  <si>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</si>
  <si>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</si>
  <si>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</si>
  <si>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</si>
  <si>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</si>
  <si>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</si>
  <si>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</si>
  <si>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</si>
  <si>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</si>
  <si>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</si>
  <si>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</si>
  <si>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</si>
  <si>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</si>
  <si>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</si>
  <si>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</si>
  <si>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</si>
  <si>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</si>
  <si>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</si>
  <si>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</si>
  <si>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</si>
  <si>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</si>
  <si>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</si>
  <si>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</si>
  <si>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</si>
  <si>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</si>
  <si>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</si>
  <si>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</si>
  <si>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</si>
  <si>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</si>
  <si>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</si>
  <si>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</si>
  <si>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</si>
  <si>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</si>
  <si>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</si>
  <si>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</si>
  <si>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</si>
  <si>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</si>
  <si>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</si>
  <si>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</si>
  <si>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</si>
  <si>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</si>
  <si>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</si>
  <si>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</si>
  <si>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</si>
  <si>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</si>
  <si>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</si>
  <si>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</si>
  <si>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</si>
  <si>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</si>
  <si>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</si>
  <si>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</si>
  <si>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</si>
  <si>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</si>
  <si>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</si>
  <si>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</si>
  <si>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</si>
  <si>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</si>
  <si>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</si>
  <si>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</si>
  <si>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</si>
  <si>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</si>
  <si>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</si>
  <si>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</si>
  <si>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</si>
  <si>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</si>
  <si>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</si>
  <si>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</si>
  <si>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</si>
  <si>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</si>
  <si>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</si>
  <si>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</si>
  <si>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</si>
  <si>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</si>
  <si>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</si>
  <si>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</si>
  <si>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</si>
  <si>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</si>
  <si>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</si>
  <si>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</si>
  <si>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</si>
  <si>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</si>
  <si>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</si>
  <si>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</si>
  <si>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</si>
  <si>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</si>
  <si>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</si>
  <si>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</si>
  <si>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</si>
  <si>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</si>
  <si>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</si>
  <si>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</si>
  <si>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</si>
  <si>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</si>
  <si>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</si>
  <si>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</si>
  <si>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</si>
  <si>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</si>
  <si>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</si>
  <si>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</si>
  <si>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</si>
  <si>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</si>
  <si>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</si>
  <si>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</si>
  <si>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</si>
  <si>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</si>
  <si>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</si>
  <si>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</si>
  <si>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</si>
  <si>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</si>
  <si>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</si>
  <si>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</si>
  <si>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</si>
  <si>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</si>
  <si>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</si>
  <si>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</si>
  <si>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</si>
  <si>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</si>
  <si>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</si>
  <si>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</si>
  <si>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</si>
  <si>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</si>
  <si>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</si>
  <si>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</si>
  <si>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</si>
  <si>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</si>
  <si>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</si>
  <si>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</si>
  <si>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</si>
  <si>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</si>
  <si>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</si>
  <si>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</si>
  <si>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</si>
  <si>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</si>
  <si>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</si>
  <si>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</si>
  <si>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</si>
  <si>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</si>
  <si>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</si>
  <si>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</si>
  <si>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</si>
  <si>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</si>
  <si>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</si>
  <si>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</si>
  <si>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</si>
  <si>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</si>
  <si>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</si>
  <si>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</si>
  <si>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</si>
  <si>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</si>
  <si>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</si>
  <si>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</si>
  <si>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</si>
  <si>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</si>
  <si>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</si>
  <si>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</si>
  <si>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</si>
  <si>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</si>
  <si>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</si>
  <si>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</si>
  <si>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</si>
  <si>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</si>
  <si>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</si>
  <si>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</si>
  <si>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</si>
  <si>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</si>
  <si>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</si>
  <si>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</si>
  <si>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</si>
  <si>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</si>
  <si>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</si>
  <si>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</si>
  <si>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</si>
  <si>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</si>
  <si>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</si>
  <si>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</si>
  <si>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</si>
  <si>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</si>
  <si>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</si>
  <si>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</si>
  <si>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</si>
  <si>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</si>
  <si>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</si>
  <si>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</si>
  <si>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</si>
  <si>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</si>
  <si>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</si>
  <si>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</si>
  <si>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</si>
  <si>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</si>
  <si>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</si>
  <si>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</si>
  <si>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</si>
  <si>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</si>
  <si>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</si>
  <si>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</si>
  <si>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</si>
  <si>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</si>
  <si>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</si>
  <si>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</si>
  <si>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</si>
  <si>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</si>
  <si>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</si>
  <si>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</si>
  <si>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</si>
  <si>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</si>
  <si>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</si>
  <si>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</si>
  <si>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</si>
  <si>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</si>
  <si>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</si>
  <si>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</si>
  <si>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</si>
  <si>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</si>
  <si>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</si>
  <si>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</si>
  <si>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</si>
  <si>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</si>
  <si>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</si>
  <si>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</si>
  <si>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</si>
  <si>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</si>
  <si>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</si>
  <si>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</si>
  <si>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</si>
  <si>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</si>
  <si>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</si>
  <si>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</si>
  <si>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</si>
  <si>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</si>
  <si>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</si>
  <si>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</si>
  <si>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</si>
  <si>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</si>
  <si>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</si>
  <si>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</si>
  <si>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</si>
  <si>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</si>
  <si>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</si>
  <si>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</si>
  <si>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</si>
  <si>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</si>
  <si>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</si>
  <si>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</si>
  <si>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</si>
  <si>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</si>
  <si>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</si>
  <si>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</si>
  <si>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</si>
  <si>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</si>
  <si>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</si>
  <si>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</si>
  <si>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</si>
  <si>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</si>
  <si>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</si>
  <si>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</si>
  <si>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</si>
  <si>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</si>
  <si>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</si>
  <si>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</si>
  <si>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</si>
  <si>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</si>
  <si>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</si>
  <si>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</si>
  <si>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</si>
  <si>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</si>
  <si>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</si>
  <si>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</si>
  <si>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</si>
  <si>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</si>
  <si>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</si>
  <si>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</si>
  <si>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</si>
  <si>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</si>
  <si>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</si>
  <si>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</si>
  <si>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</si>
  <si>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</si>
  <si>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</si>
  <si>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</si>
  <si>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</si>
  <si>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</si>
  <si>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</si>
  <si>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</si>
  <si>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</si>
  <si>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</si>
  <si>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</si>
  <si>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</si>
  <si>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</si>
  <si>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</si>
  <si>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</si>
  <si>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</si>
  <si>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</si>
  <si>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</si>
  <si>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</si>
  <si>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</si>
  <si>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</si>
  <si>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</si>
  <si>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</si>
  <si>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</si>
  <si>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</si>
  <si>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</si>
  <si>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</si>
  <si>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</si>
  <si>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</si>
  <si>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</si>
  <si>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</si>
  <si>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</si>
  <si>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</si>
  <si>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</si>
  <si>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</si>
  <si>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</si>
  <si>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</si>
  <si>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</si>
  <si>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</si>
  <si>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</si>
  <si>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</si>
  <si>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</si>
  <si>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</si>
  <si>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</si>
  <si>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</si>
  <si>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</si>
  <si>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</si>
  <si>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</si>
  <si>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</si>
  <si>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</si>
  <si>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</si>
  <si>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</si>
  <si>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</si>
  <si>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</si>
  <si>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</si>
  <si>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</si>
  <si>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</si>
  <si>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</si>
  <si>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</si>
  <si>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</si>
  <si>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</si>
  <si>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</si>
  <si>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</si>
  <si>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</si>
  <si>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</si>
  <si>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</si>
  <si>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</si>
  <si>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</si>
  <si>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</si>
  <si>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</si>
  <si>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</si>
  <si>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</si>
  <si>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</si>
  <si>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</si>
  <si>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</si>
  <si>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</si>
  <si>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</si>
  <si>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</si>
  <si>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</si>
  <si>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</si>
  <si>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</si>
  <si>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</si>
  <si>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</si>
  <si>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</si>
  <si>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</si>
  <si>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</si>
  <si>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</si>
  <si>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</si>
  <si>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</si>
  <si>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</si>
  <si>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</si>
  <si>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</si>
  <si>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</si>
  <si>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</si>
  <si>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</si>
  <si>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</si>
  <si>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</si>
  <si>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</si>
  <si>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</si>
  <si>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</si>
  <si>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</si>
  <si>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</si>
  <si>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</si>
  <si>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</si>
  <si>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</si>
  <si>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</si>
  <si>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</si>
  <si>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</si>
  <si>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</si>
  <si>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</si>
  <si>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</si>
  <si>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</si>
  <si>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</si>
  <si>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</si>
  <si>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</si>
  <si>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</si>
  <si>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</si>
  <si>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</si>
  <si>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</si>
  <si>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</si>
  <si>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</si>
  <si>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</si>
  <si>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</si>
  <si>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</si>
  <si>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</si>
  <si>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</si>
  <si>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</si>
  <si>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</si>
  <si>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</si>
  <si>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</si>
  <si>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</si>
  <si>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</si>
  <si>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</si>
  <si>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</si>
  <si>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</si>
  <si>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</si>
  <si>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</si>
  <si>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</si>
  <si>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</si>
  <si>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</si>
  <si>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</si>
  <si>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</si>
  <si>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</si>
  <si>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</si>
  <si>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</si>
  <si>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</si>
  <si>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</si>
  <si>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</si>
  <si>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</si>
  <si>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</si>
  <si>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</si>
  <si>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</si>
  <si>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</si>
  <si>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</si>
  <si>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</si>
  <si>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</si>
  <si>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</si>
  <si>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</si>
  <si>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</si>
  <si>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</si>
  <si>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</si>
  <si>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</si>
  <si>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</si>
  <si>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</si>
  <si>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</si>
  <si>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</si>
  <si>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</si>
  <si>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</si>
  <si>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</si>
  <si>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</si>
  <si>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</si>
  <si>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</si>
  <si>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</si>
  <si>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</si>
  <si>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</si>
  <si>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</si>
  <si>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</si>
  <si>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</si>
  <si>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</si>
  <si>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</si>
  <si>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</si>
  <si>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</si>
  <si>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</si>
  <si>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</si>
  <si>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</si>
  <si>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</si>
  <si>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</si>
  <si>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</si>
  <si>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</si>
  <si>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</si>
  <si>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</si>
  <si>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</si>
  <si>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</si>
  <si>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</si>
  <si>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</si>
  <si>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</si>
  <si>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</si>
  <si>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</si>
  <si>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</si>
  <si>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</si>
  <si>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</si>
  <si>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</si>
  <si>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</si>
  <si>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</si>
  <si>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</si>
  <si>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</si>
  <si>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</si>
  <si>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</si>
  <si>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</si>
  <si>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</si>
  <si>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</si>
  <si>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</si>
  <si>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</si>
  <si>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</si>
  <si>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</si>
  <si>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</si>
  <si>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</si>
  <si>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</si>
  <si>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</si>
  <si>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</si>
  <si>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</si>
  <si>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</si>
  <si>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</si>
  <si>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</si>
  <si>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</si>
  <si>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</si>
  <si>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</si>
  <si>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</si>
  <si>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</si>
  <si>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</si>
  <si>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</si>
  <si>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</si>
  <si>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</si>
  <si>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</si>
  <si>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</si>
  <si>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</si>
  <si>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</si>
  <si>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</si>
  <si>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</si>
  <si>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</si>
  <si>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</si>
  <si>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</si>
  <si>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</si>
  <si>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</si>
  <si>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</si>
  <si>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</si>
  <si>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</si>
  <si>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</si>
  <si>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</si>
  <si>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</si>
  <si>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</si>
  <si>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</si>
  <si>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</si>
  <si>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</si>
  <si>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</si>
  <si>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</si>
  <si>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</si>
  <si>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</si>
  <si>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</si>
  <si>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</si>
  <si>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</si>
  <si>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</si>
  <si>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</si>
  <si>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</si>
  <si>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</si>
  <si>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</si>
  <si>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</si>
  <si>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</si>
  <si>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</si>
  <si>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</si>
  <si>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</si>
  <si>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</si>
  <si>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</si>
  <si>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</si>
  <si>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</si>
  <si>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</si>
  <si>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</si>
  <si>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</si>
  <si>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</si>
  <si>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</si>
  <si>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</si>
  <si>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</si>
  <si>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</si>
  <si>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</si>
  <si>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</si>
  <si>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</si>
  <si>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</si>
  <si>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</si>
  <si>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</si>
  <si>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</si>
  <si>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</si>
  <si>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</si>
  <si>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</si>
  <si>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</si>
  <si>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</si>
  <si>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</si>
  <si>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</si>
  <si>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</si>
  <si>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</si>
  <si>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</si>
  <si>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</si>
  <si>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</si>
  <si>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</si>
  <si>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</si>
  <si>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</si>
  <si>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</si>
  <si>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</si>
  <si>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</si>
  <si>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</si>
  <si>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</si>
  <si>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</si>
  <si>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</si>
  <si>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</si>
  <si>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</si>
  <si>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</si>
  <si>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</si>
  <si>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</si>
  <si>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</si>
  <si>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</si>
  <si>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</si>
  <si>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</si>
  <si>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</si>
  <si>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</si>
  <si>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</si>
  <si>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</si>
  <si>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</si>
  <si>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</si>
  <si>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</si>
  <si>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</si>
  <si>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</si>
  <si>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</si>
  <si>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</si>
  <si>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</si>
  <si>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</si>
  <si>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</si>
  <si>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</si>
  <si>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</si>
  <si>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</si>
  <si>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</si>
  <si>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</si>
  <si>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</si>
  <si>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</si>
  <si>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</si>
  <si>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</si>
  <si>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</si>
  <si>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</si>
  <si>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</si>
  <si>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</si>
  <si>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</si>
  <si>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</si>
  <si>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</si>
  <si>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</si>
  <si>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</si>
  <si>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</si>
  <si>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</si>
  <si>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</si>
  <si>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</si>
  <si>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</si>
  <si>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</si>
  <si>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</si>
  <si>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</si>
  <si>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</si>
  <si>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</si>
  <si>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</si>
  <si>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</si>
  <si>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</si>
  <si>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</si>
  <si>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</si>
  <si>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</si>
  <si>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</si>
  <si>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</si>
  <si>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</si>
  <si>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</si>
  <si>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</si>
  <si>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</si>
  <si>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</si>
  <si>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</si>
  <si>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</si>
  <si>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</si>
  <si>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</si>
  <si>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</si>
  <si>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</si>
  <si>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</si>
  <si>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</si>
  <si>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</si>
  <si>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</si>
  <si>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</si>
  <si>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</si>
  <si>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</si>
  <si>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</si>
  <si>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</si>
  <si>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</si>
  <si>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</si>
  <si>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</si>
  <si>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</si>
  <si>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</si>
  <si>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</si>
  <si>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</si>
  <si>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</si>
  <si>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</si>
  <si>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</si>
  <si>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</si>
  <si>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</si>
  <si>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</si>
  <si>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</si>
  <si>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</si>
  <si>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</si>
  <si>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</si>
  <si>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</si>
  <si>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</si>
  <si>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</si>
  <si>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</si>
  <si>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</si>
  <si>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</si>
  <si>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</si>
  <si>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</si>
  <si>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</si>
  <si>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</si>
  <si>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</si>
  <si>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</si>
  <si>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</si>
  <si>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</si>
  <si>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</si>
  <si>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</si>
  <si>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</si>
  <si>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</si>
  <si>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</si>
  <si>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</si>
  <si>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</si>
  <si>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</si>
  <si>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</si>
  <si>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</si>
  <si>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</si>
  <si>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</si>
  <si>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</si>
  <si>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</si>
  <si>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</si>
  <si>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</si>
  <si>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</si>
  <si>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</si>
  <si>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</si>
  <si>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</si>
  <si>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</si>
  <si>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</si>
  <si>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</si>
  <si>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</si>
  <si>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</si>
  <si>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</si>
  <si>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</si>
  <si>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</si>
  <si>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</si>
  <si>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</si>
  <si>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</si>
  <si>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</si>
  <si>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</si>
  <si>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</si>
  <si>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</si>
  <si>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</si>
  <si>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</si>
  <si>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</si>
  <si>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</si>
  <si>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</si>
  <si>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</si>
  <si>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</si>
  <si>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</si>
  <si>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</si>
  <si>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</si>
  <si>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</si>
  <si>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</si>
  <si>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</si>
  <si>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</si>
  <si>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</si>
  <si>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</si>
  <si>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</si>
  <si>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</si>
  <si>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</si>
  <si>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</si>
  <si>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</si>
  <si>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</si>
  <si>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</si>
  <si>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</si>
  <si>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</si>
  <si>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</si>
  <si>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</si>
  <si>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</si>
  <si>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</si>
  <si>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</si>
  <si>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</si>
  <si>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</si>
  <si>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</si>
  <si>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</si>
  <si>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</si>
  <si>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</si>
  <si>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</si>
  <si>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</si>
  <si>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</si>
  <si>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</si>
  <si>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</si>
  <si>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</si>
  <si>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</si>
  <si>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</si>
  <si>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</si>
  <si>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</si>
  <si>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</si>
  <si>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</si>
  <si>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</si>
  <si>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</si>
  <si>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</si>
  <si>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</si>
  <si>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</si>
  <si>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</si>
  <si>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</si>
  <si>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</si>
  <si>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</si>
  <si>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</si>
  <si>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</si>
  <si>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</si>
  <si>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</si>
  <si>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</si>
  <si>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</si>
  <si>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</si>
  <si>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</si>
  <si>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</si>
  <si>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</si>
  <si>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</si>
  <si>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</si>
  <si>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</si>
  <si>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</si>
  <si>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</si>
  <si>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</si>
  <si>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</si>
  <si>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</si>
  <si>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</si>
  <si>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</si>
  <si>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</si>
  <si>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</si>
  <si>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</si>
  <si>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</si>
  <si>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</si>
  <si>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</si>
  <si>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</si>
  <si>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</si>
  <si>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</si>
  <si>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</si>
  <si>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</si>
  <si>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</si>
  <si>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</si>
  <si>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</si>
  <si>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</si>
  <si>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</si>
  <si>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</si>
  <si>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</si>
  <si>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</si>
  <si>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</si>
  <si>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</si>
  <si>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</si>
  <si>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</si>
  <si>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</si>
  <si>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</si>
  <si>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</si>
  <si>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</si>
  <si>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</si>
  <si>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</si>
  <si>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</si>
  <si>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</si>
  <si>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</si>
  <si>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</si>
  <si>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</si>
  <si>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</si>
  <si>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</si>
  <si>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</si>
  <si>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</si>
  <si>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</si>
  <si>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</si>
  <si>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</si>
  <si>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</si>
  <si>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</si>
  <si>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</si>
  <si>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</si>
  <si>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</si>
  <si>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</si>
  <si>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</si>
  <si>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</si>
  <si>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</si>
  <si>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</si>
  <si>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</si>
  <si>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</si>
  <si>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</si>
  <si>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</si>
  <si>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</si>
  <si>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</si>
  <si>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</si>
  <si>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</si>
  <si>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</si>
  <si>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</si>
  <si>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</si>
  <si>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</si>
  <si>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</si>
  <si>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</si>
  <si>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</si>
  <si>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</si>
  <si>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</si>
  <si>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</si>
  <si>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</si>
  <si>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</si>
  <si>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</si>
  <si>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</si>
  <si>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</si>
  <si>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</si>
  <si>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</si>
  <si>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</si>
  <si>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</si>
  <si>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</si>
  <si>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</si>
  <si>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</si>
  <si>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</si>
  <si>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</si>
  <si>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</si>
  <si>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</si>
  <si>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</si>
  <si>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</si>
  <si>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</si>
  <si>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</si>
  <si>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</si>
  <si>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</si>
  <si>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</si>
  <si>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</si>
  <si>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</si>
  <si>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</si>
  <si>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</si>
  <si>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</si>
  <si>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</si>
  <si>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</si>
  <si>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</si>
  <si>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</si>
  <si>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</si>
  <si>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</si>
  <si>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</si>
  <si>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</si>
  <si>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</si>
  <si>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</si>
  <si>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</si>
  <si>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</si>
  <si>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</si>
  <si>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</si>
  <si>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</si>
  <si>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</si>
  <si>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</si>
  <si>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</si>
  <si>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</si>
  <si>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</si>
  <si>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</si>
  <si>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</si>
  <si>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</si>
  <si>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</si>
  <si>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</si>
  <si>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</si>
  <si>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</si>
  <si>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</si>
  <si>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</si>
  <si>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</si>
  <si>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</si>
  <si>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</si>
  <si>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</si>
  <si>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</si>
  <si>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</si>
  <si>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</si>
  <si>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</si>
  <si>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</si>
  <si>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</si>
  <si>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</si>
  <si>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</si>
  <si>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</si>
  <si>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</si>
  <si>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</si>
  <si>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</si>
  <si>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</si>
  <si>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</si>
  <si>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</si>
  <si>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</si>
  <si>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</si>
  <si>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</si>
  <si>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</si>
  <si>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</si>
  <si>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</si>
  <si>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</si>
  <si>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</si>
  <si>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</si>
  <si>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</si>
  <si>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</si>
  <si>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</si>
  <si>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</si>
  <si>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</si>
  <si>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</si>
  <si>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</si>
  <si>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</si>
  <si>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</si>
  <si>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</si>
  <si>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</si>
  <si>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</si>
  <si>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</si>
  <si>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</si>
  <si>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</si>
  <si>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</si>
  <si>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</si>
  <si>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</si>
  <si>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</si>
  <si>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</si>
  <si>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</si>
  <si>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</si>
  <si>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</si>
  <si>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</si>
  <si>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</si>
  <si>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</si>
  <si>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</si>
  <si>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</si>
  <si>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</si>
  <si>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</si>
  <si>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</si>
  <si>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</si>
  <si>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</si>
  <si>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</si>
  <si>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</si>
  <si>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</si>
  <si>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</si>
  <si>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</si>
  <si>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</si>
  <si>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</si>
  <si>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</si>
  <si>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</si>
  <si>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</si>
  <si>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</si>
  <si>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</si>
  <si>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</si>
  <si>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</si>
  <si>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</si>
  <si>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</si>
  <si>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</si>
  <si>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</si>
  <si>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</si>
  <si>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</si>
  <si>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</si>
  <si>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</si>
  <si>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</si>
  <si>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</si>
  <si>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</si>
  <si>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</si>
  <si>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</si>
  <si>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</si>
  <si>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</si>
  <si>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</si>
  <si>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</si>
  <si>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</si>
  <si>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</si>
  <si>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</si>
  <si>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</si>
  <si>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</si>
  <si>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</si>
  <si>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</si>
  <si>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</si>
  <si>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</si>
  <si>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</si>
  <si>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</si>
  <si>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</si>
  <si>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</si>
  <si>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</si>
  <si>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</si>
  <si>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</si>
  <si>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</si>
  <si>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</si>
  <si>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</si>
  <si>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</si>
  <si>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</si>
  <si>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</si>
  <si>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</si>
  <si>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</si>
  <si>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</si>
  <si>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</si>
  <si>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</si>
  <si>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</si>
  <si>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</si>
  <si>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</si>
  <si>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</si>
  <si>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</si>
  <si>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</si>
  <si>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</si>
  <si>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</si>
  <si>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</si>
  <si>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</si>
  <si>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</si>
  <si>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</si>
  <si>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</si>
  <si>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</si>
  <si>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</si>
  <si>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</si>
  <si>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</si>
  <si>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</si>
  <si>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</si>
  <si>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</si>
  <si>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</si>
  <si>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</si>
  <si>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</si>
  <si>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</si>
  <si>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</si>
  <si>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</si>
  <si>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</si>
  <si>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</si>
  <si>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</si>
  <si>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</si>
  <si>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</si>
  <si>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</si>
  <si>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</si>
  <si>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</si>
  <si>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</si>
  <si>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</si>
  <si>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</si>
  <si>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</si>
  <si>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</si>
  <si>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</si>
  <si>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</si>
  <si>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</si>
  <si>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</si>
  <si>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</si>
  <si>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</si>
  <si>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</si>
  <si>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</si>
  <si>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</si>
  <si>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</si>
  <si>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</si>
  <si>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</si>
  <si>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</si>
  <si>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</si>
  <si>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</si>
  <si>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</si>
  <si>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</si>
  <si>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</si>
  <si>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</si>
  <si>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</si>
  <si>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</si>
  <si>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</si>
  <si>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</si>
  <si>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</si>
  <si>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</si>
  <si>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</si>
  <si>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</si>
  <si>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</si>
  <si>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</si>
  <si>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</si>
  <si>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</si>
  <si>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</si>
  <si>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</si>
  <si>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</si>
  <si>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</si>
  <si>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</si>
  <si>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</si>
  <si>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</si>
  <si>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</si>
  <si>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</si>
  <si>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</si>
  <si>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</si>
  <si>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</si>
  <si>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</si>
  <si>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</si>
  <si>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</si>
  <si>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</si>
  <si>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</si>
  <si>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</si>
  <si>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</si>
  <si>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</si>
  <si>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</si>
  <si>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</si>
  <si>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</si>
  <si>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</si>
  <si>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</si>
  <si>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</si>
  <si>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</si>
  <si>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</si>
  <si>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</si>
  <si>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</si>
  <si>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</si>
  <si>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</si>
  <si>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</si>
  <si>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</si>
  <si>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</si>
  <si>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</si>
  <si>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</si>
  <si>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</si>
  <si>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</si>
  <si>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</si>
  <si>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</si>
  <si>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</si>
  <si>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</si>
  <si>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</si>
  <si>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</si>
  <si>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</si>
  <si>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</si>
  <si>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</si>
  <si>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</si>
  <si>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</si>
  <si>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</si>
  <si>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</si>
  <si>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</si>
  <si>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</si>
  <si>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</si>
  <si>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</si>
  <si>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</si>
  <si>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</si>
  <si>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</si>
  <si>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</si>
  <si>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</si>
  <si>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</si>
  <si>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</si>
  <si>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</si>
  <si>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</si>
  <si>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</si>
  <si>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</si>
  <si>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</si>
  <si>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</si>
  <si>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</si>
  <si>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</si>
  <si>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</si>
  <si>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</si>
  <si>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</si>
  <si>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</si>
  <si>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</si>
  <si>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</si>
  <si>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</si>
  <si>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</si>
  <si>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</si>
  <si>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</si>
  <si>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</si>
  <si>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</si>
  <si>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</si>
  <si>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</si>
  <si>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</si>
  <si>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</si>
  <si>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</si>
  <si>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</si>
  <si>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</si>
  <si>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</si>
  <si>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</si>
  <si>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</si>
  <si>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</si>
  <si>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</si>
  <si>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</si>
  <si>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</si>
  <si>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</si>
  <si>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</si>
  <si>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</si>
  <si>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</si>
  <si>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</si>
  <si>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</si>
  <si>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</si>
  <si>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</si>
  <si>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</si>
  <si>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</si>
  <si>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</si>
  <si>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</si>
  <si>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</si>
  <si>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</si>
  <si>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</si>
  <si>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</si>
  <si>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</si>
  <si>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</si>
  <si>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</si>
  <si>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</si>
  <si>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</si>
  <si>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</si>
  <si>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</si>
  <si>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</si>
  <si>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</si>
  <si>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</si>
  <si>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</si>
  <si>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</si>
  <si>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</si>
  <si>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</si>
  <si>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</si>
  <si>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</si>
  <si>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</si>
  <si>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</si>
  <si>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</si>
  <si>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</si>
  <si>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</si>
  <si>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</si>
  <si>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</si>
  <si>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</si>
  <si>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</si>
  <si>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</si>
  <si>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</si>
  <si>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</si>
  <si>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</si>
  <si>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</si>
  <si>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</si>
  <si>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</si>
  <si>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</si>
  <si>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</si>
  <si>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</si>
  <si>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</si>
  <si>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</si>
  <si>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</si>
  <si>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</si>
  <si>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</si>
  <si>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</si>
  <si>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</si>
  <si>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</si>
  <si>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</si>
  <si>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</si>
  <si>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</si>
  <si>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</si>
  <si>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</si>
  <si>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</si>
  <si>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</si>
  <si>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</si>
  <si>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</si>
  <si>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</si>
  <si>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</si>
  <si>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</si>
  <si>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</si>
  <si>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</si>
  <si>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</si>
  <si>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</si>
  <si>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</si>
  <si>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</si>
  <si>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</si>
  <si>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</si>
  <si>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</si>
  <si>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</si>
  <si>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</si>
  <si>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</si>
  <si>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</si>
  <si>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</si>
  <si>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</si>
  <si>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</si>
  <si>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</si>
  <si>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</si>
  <si>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</si>
  <si>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</si>
  <si>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</si>
  <si>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</si>
  <si>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</si>
  <si>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</si>
  <si>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</si>
  <si>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</si>
  <si>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</si>
  <si>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</si>
  <si>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</si>
  <si>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</si>
  <si>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</si>
  <si>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</si>
  <si>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</si>
  <si>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</si>
  <si>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</si>
  <si>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</si>
  <si>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</si>
  <si>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</si>
  <si>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</si>
  <si>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</si>
  <si>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</si>
  <si>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</si>
  <si>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</si>
  <si>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</si>
  <si>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</si>
  <si>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</si>
  <si>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</si>
  <si>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</si>
  <si>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</si>
  <si>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</si>
  <si>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</si>
  <si>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</si>
  <si>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</si>
  <si>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</si>
  <si>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</si>
  <si>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</si>
  <si>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</si>
  <si>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</si>
  <si>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</si>
  <si>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</si>
  <si>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</si>
  <si>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</si>
  <si>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</si>
  <si>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</si>
  <si>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</si>
  <si>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</si>
  <si>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</si>
  <si>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</si>
  <si>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</si>
  <si>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</si>
  <si>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</si>
  <si>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</si>
  <si>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</si>
  <si>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</si>
  <si>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</si>
  <si>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</si>
  <si>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</si>
  <si>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</si>
  <si>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</si>
  <si>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</si>
  <si>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</si>
  <si>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</si>
  <si>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</si>
  <si>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</si>
  <si>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</si>
  <si>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</si>
  <si>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</si>
  <si>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</si>
  <si>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</si>
  <si>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</si>
  <si>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</si>
  <si>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</si>
  <si>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</si>
  <si>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</si>
  <si>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</si>
  <si>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</si>
  <si>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</si>
  <si>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</si>
  <si>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</si>
  <si>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</si>
  <si>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</si>
  <si>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</si>
  <si>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</si>
  <si>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</si>
  <si>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</si>
  <si>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</si>
  <si>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</si>
  <si>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</si>
  <si>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</si>
  <si>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</si>
  <si>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</si>
  <si>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</si>
  <si>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</si>
  <si>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</si>
  <si>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</si>
  <si>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</si>
  <si>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</si>
  <si>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</si>
  <si>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</si>
  <si>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</si>
  <si>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</si>
  <si>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</si>
  <si>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</si>
  <si>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</si>
  <si>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</si>
  <si>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</si>
  <si>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</si>
  <si>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</si>
  <si>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</si>
  <si>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</si>
  <si>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</si>
  <si>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</si>
  <si>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</si>
  <si>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</si>
  <si>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</si>
  <si>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</si>
  <si>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</si>
  <si>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</si>
  <si>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</si>
  <si>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</si>
  <si>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</si>
  <si>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</si>
  <si>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</si>
  <si>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</si>
  <si>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</si>
  <si>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</si>
  <si>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</si>
  <si>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</si>
  <si>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</si>
  <si>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</si>
  <si>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</si>
  <si>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</si>
  <si>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</si>
  <si>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</si>
  <si>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</si>
  <si>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</si>
  <si>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</si>
  <si>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</si>
  <si>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</si>
  <si>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</si>
  <si>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</si>
  <si>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</si>
  <si>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</si>
  <si>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</si>
  <si>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</si>
  <si>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</si>
  <si>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</si>
  <si>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</si>
  <si>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</si>
  <si>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</si>
  <si>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</si>
  <si>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</si>
  <si>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</si>
  <si>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</si>
  <si>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</si>
  <si>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</si>
  <si>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</si>
  <si>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</si>
  <si>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</si>
  <si>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</si>
  <si>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</si>
  <si>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</si>
  <si>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</si>
  <si>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</si>
  <si>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</si>
  <si>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</si>
  <si>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</si>
  <si>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</si>
  <si>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</si>
  <si>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</si>
  <si>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</si>
  <si>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</si>
  <si>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</si>
  <si>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</si>
  <si>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</si>
  <si>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</si>
  <si>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</si>
  <si>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</si>
  <si>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</si>
  <si>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</si>
  <si>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</si>
  <si>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</si>
  <si>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</si>
  <si>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</si>
  <si>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</si>
  <si>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</si>
  <si>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</si>
  <si>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</si>
  <si>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</si>
  <si>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</si>
  <si>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</si>
  <si>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</si>
  <si>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</si>
  <si>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</si>
  <si>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</si>
  <si>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</si>
  <si>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</si>
  <si>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</si>
  <si>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</si>
  <si>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</si>
  <si>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</si>
  <si>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</si>
  <si>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</si>
  <si>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</si>
  <si>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</si>
  <si>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</si>
  <si>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</si>
  <si>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</si>
  <si>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</si>
  <si>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</si>
  <si>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</si>
  <si>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</si>
  <si>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</si>
  <si>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</si>
  <si>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</si>
  <si>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</si>
  <si>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</si>
  <si>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</si>
  <si>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</si>
  <si>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</si>
  <si>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</si>
  <si>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</si>
  <si>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</si>
  <si>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</si>
  <si>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</si>
  <si>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</si>
  <si>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</si>
  <si>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</si>
  <si>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</si>
  <si>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</si>
  <si>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</si>
  <si>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</si>
  <si>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</si>
  <si>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</si>
  <si>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</si>
  <si>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</si>
  <si>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</si>
  <si>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</si>
  <si>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</si>
  <si>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</si>
  <si>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</si>
  <si>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</si>
  <si>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</si>
  <si>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</si>
  <si>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</si>
  <si>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</si>
  <si>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</si>
  <si>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</si>
  <si>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</si>
  <si>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</si>
  <si>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</si>
  <si>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</si>
  <si>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</si>
  <si>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</si>
  <si>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</si>
  <si>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</si>
  <si>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</si>
  <si>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</si>
  <si>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</si>
  <si>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</si>
  <si>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</si>
  <si>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</si>
  <si>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</si>
  <si>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</si>
  <si>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</si>
  <si>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</si>
  <si>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</si>
  <si>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</si>
  <si>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</si>
  <si>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</si>
  <si>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</si>
  <si>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</si>
  <si>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</si>
  <si>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</si>
  <si>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</si>
  <si>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</si>
  <si>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</si>
  <si>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</si>
  <si>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</si>
  <si>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</si>
  <si>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</si>
  <si>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</si>
  <si>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</si>
  <si>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</si>
  <si>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</si>
  <si>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</si>
  <si>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</si>
  <si>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</si>
  <si>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</si>
  <si>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</si>
  <si>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</si>
  <si>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</si>
  <si>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</si>
  <si>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</si>
  <si>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</si>
  <si>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</si>
  <si>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</si>
  <si>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</si>
  <si>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</si>
  <si>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</si>
  <si>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</si>
  <si>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</si>
  <si>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</si>
  <si>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</si>
  <si>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</si>
  <si>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</si>
  <si>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</si>
  <si>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</si>
  <si>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</si>
  <si>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</si>
  <si>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</si>
  <si>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</si>
  <si>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</si>
  <si>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</si>
  <si>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</si>
  <si>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</si>
  <si>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</si>
  <si>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</si>
  <si>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</si>
  <si>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</si>
  <si>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</si>
  <si>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</si>
  <si>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</si>
  <si>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</si>
  <si>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</si>
  <si>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</si>
  <si>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</si>
  <si>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</si>
  <si>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</si>
  <si>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</si>
  <si>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</si>
  <si>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</si>
  <si>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</si>
  <si>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</si>
  <si>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</si>
  <si>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</si>
  <si>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</si>
  <si>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</si>
  <si>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</si>
  <si>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</si>
  <si>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</si>
  <si>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</si>
  <si>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</si>
  <si>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</si>
  <si>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</si>
  <si>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</si>
  <si>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</si>
  <si>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</si>
  <si>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</si>
  <si>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</si>
  <si>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</si>
  <si>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</si>
  <si>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</si>
  <si>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</si>
  <si>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</si>
  <si>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</si>
  <si>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</si>
  <si>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</si>
  <si>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</si>
  <si>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</si>
  <si>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</si>
  <si>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</si>
  <si>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</si>
  <si>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</si>
  <si>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</si>
  <si>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</si>
  <si>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</si>
  <si>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</si>
  <si>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</si>
  <si>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</si>
  <si>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</si>
  <si>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</si>
  <si>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</si>
  <si>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</si>
  <si>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</si>
  <si>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</si>
  <si>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</si>
  <si>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</si>
  <si>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</si>
  <si>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</si>
  <si>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</si>
  <si>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</si>
  <si>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</si>
  <si>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</si>
  <si>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</si>
  <si>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</si>
  <si>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</si>
  <si>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</si>
  <si>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</si>
  <si>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</si>
  <si>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</si>
  <si>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</si>
  <si>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</si>
  <si>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</si>
  <si>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</si>
  <si>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</si>
  <si>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</si>
  <si>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</si>
  <si>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</si>
  <si>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</si>
  <si>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</si>
  <si>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</si>
  <si>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</si>
  <si>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</si>
  <si>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</si>
  <si>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</si>
  <si>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</si>
  <si>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</si>
  <si>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</si>
  <si>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</si>
  <si>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</si>
  <si>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</si>
  <si>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</si>
  <si>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</si>
  <si>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</si>
  <si>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</si>
  <si>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</si>
  <si>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</si>
  <si>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</si>
  <si>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</si>
  <si>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</si>
  <si>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</si>
  <si>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</si>
  <si>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</si>
  <si>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</si>
  <si>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</si>
  <si>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</si>
  <si>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</si>
  <si>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</si>
  <si>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</si>
  <si>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</si>
  <si>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</si>
  <si>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</si>
  <si>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</si>
  <si>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</si>
  <si>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</si>
  <si>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</si>
  <si>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</si>
  <si>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</si>
  <si>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</si>
  <si>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</si>
  <si>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</si>
  <si>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</si>
  <si>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</si>
  <si>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</si>
  <si>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</si>
  <si>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</si>
  <si>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</si>
  <si>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</si>
  <si>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</si>
  <si>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</si>
  <si>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</si>
  <si>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</si>
  <si>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</si>
  <si>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</si>
  <si>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</si>
  <si>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</si>
  <si>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</si>
  <si>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</si>
  <si>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</si>
  <si>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</si>
  <si>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</si>
  <si>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</si>
  <si>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</si>
  <si>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</si>
  <si>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</si>
  <si>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</si>
  <si>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</si>
  <si>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</si>
  <si>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</si>
  <si>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</si>
  <si>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</si>
  <si>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</si>
  <si>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</si>
  <si>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</si>
  <si>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</si>
  <si>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</si>
  <si>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</si>
  <si>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</si>
  <si>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</si>
  <si>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</si>
  <si>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</si>
  <si>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</si>
  <si>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</si>
  <si>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</si>
  <si>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</si>
  <si>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</si>
  <si>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</si>
  <si>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</si>
  <si>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</si>
  <si>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</si>
  <si>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</si>
  <si>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</si>
  <si>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</si>
  <si>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</si>
  <si>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</si>
  <si>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</si>
  <si>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</si>
  <si>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</si>
  <si>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</si>
  <si>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</si>
  <si>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</si>
  <si>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</si>
  <si>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</si>
  <si>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</si>
  <si>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</si>
  <si>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</si>
  <si>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</si>
  <si>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</si>
  <si>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</si>
  <si>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</si>
  <si>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</si>
  <si>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</si>
  <si>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</si>
  <si>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</si>
  <si>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</si>
  <si>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</si>
  <si>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</si>
  <si>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</si>
  <si>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</si>
  <si>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</si>
  <si>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</si>
  <si>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</si>
  <si>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</si>
  <si>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</si>
  <si>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</si>
  <si>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</si>
  <si>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</si>
  <si>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</si>
  <si>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</si>
  <si>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</si>
  <si>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</si>
  <si>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</si>
  <si>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</si>
  <si>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</si>
  <si>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</si>
  <si>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</si>
  <si>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</si>
  <si>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</si>
  <si>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</si>
  <si>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</si>
  <si>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</si>
  <si>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</si>
  <si>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</si>
  <si>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</si>
  <si>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</si>
  <si>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</si>
  <si>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</si>
  <si>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</si>
  <si>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</si>
  <si>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</si>
  <si>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</si>
  <si>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</si>
  <si>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</si>
  <si>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</si>
  <si>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</si>
  <si>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</si>
  <si>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</si>
  <si>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</si>
  <si>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</si>
  <si>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</si>
  <si>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</si>
  <si>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</si>
  <si>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</si>
  <si>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</si>
  <si>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</si>
  <si>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</si>
  <si>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</si>
  <si>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</si>
  <si>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</si>
  <si>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</si>
  <si>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</si>
  <si>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</si>
  <si>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</si>
  <si>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</si>
  <si>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</si>
  <si>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</si>
  <si>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</si>
  <si>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</si>
  <si>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</si>
  <si>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</si>
  <si>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</si>
  <si>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</si>
  <si>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</si>
  <si>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</si>
  <si>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</si>
  <si>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</si>
  <si>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</si>
  <si>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</si>
  <si>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</si>
  <si>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</si>
  <si>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</si>
  <si>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</si>
  <si>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</si>
  <si>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</si>
  <si>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</si>
  <si>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</si>
  <si>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</si>
  <si>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</si>
  <si>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</si>
  <si>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</si>
  <si>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</si>
  <si>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</si>
  <si>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</si>
  <si>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</si>
  <si>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</si>
  <si>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</si>
  <si>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</si>
  <si>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</si>
  <si>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</si>
  <si>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</si>
  <si>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</si>
  <si>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</si>
  <si>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</si>
  <si>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</si>
  <si>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</si>
  <si>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</si>
  <si>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</si>
  <si>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</si>
  <si>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</si>
  <si>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</si>
  <si>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</si>
  <si>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</si>
  <si>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</si>
  <si>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</si>
  <si>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</si>
  <si>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</si>
  <si>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</si>
  <si>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</si>
  <si>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</si>
  <si>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</si>
  <si>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</si>
  <si>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</si>
  <si>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</si>
  <si>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</si>
  <si>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</si>
  <si>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</si>
  <si>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</si>
  <si>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</si>
  <si>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</si>
  <si>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</si>
  <si>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</si>
  <si>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</si>
  <si>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</si>
  <si>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</si>
  <si>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</si>
  <si>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</si>
  <si>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</si>
  <si>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</si>
  <si>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</si>
  <si>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</si>
  <si>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</si>
  <si>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</si>
  <si>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</si>
  <si>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</si>
  <si>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</si>
  <si>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</si>
  <si>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</si>
  <si>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</si>
  <si>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</si>
  <si>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</si>
  <si>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</si>
  <si>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</si>
  <si>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</si>
  <si>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</si>
  <si>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</si>
  <si>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</si>
  <si>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</si>
  <si>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</si>
  <si>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</si>
  <si>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</si>
  <si>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</si>
  <si>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</si>
  <si>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</si>
  <si>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</si>
  <si>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</si>
  <si>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</si>
  <si>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</si>
  <si>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</si>
  <si>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</si>
  <si>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</si>
  <si>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</si>
  <si>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</si>
  <si>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</si>
  <si>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</si>
  <si>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</si>
  <si>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</si>
  <si>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</si>
  <si>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</si>
  <si>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</si>
  <si>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</si>
  <si>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</si>
  <si>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</si>
  <si>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</si>
  <si>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</si>
  <si>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</si>
  <si>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</si>
  <si>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</si>
  <si>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</si>
  <si>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</si>
  <si>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</si>
  <si>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</si>
  <si>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</si>
  <si>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</si>
  <si>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</si>
  <si>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</si>
  <si>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</si>
  <si>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</si>
  <si>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</si>
  <si>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</si>
  <si>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</si>
  <si>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</si>
  <si>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</si>
  <si>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</si>
  <si>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</si>
  <si>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</si>
  <si>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</si>
  <si>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</si>
  <si>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</si>
  <si>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</si>
  <si>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</si>
  <si>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</si>
  <si>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</si>
  <si>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</si>
  <si>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</si>
  <si>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</si>
  <si>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</si>
  <si>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</si>
  <si>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</si>
  <si>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</si>
  <si>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</si>
  <si>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</si>
  <si>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</si>
  <si>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</si>
  <si>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</si>
  <si>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</si>
  <si>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</si>
  <si>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</si>
  <si>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</si>
  <si>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</si>
  <si>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</si>
  <si>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</si>
  <si>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</si>
  <si>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</si>
  <si>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</si>
  <si>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</si>
  <si>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</si>
  <si>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</si>
  <si>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</si>
  <si>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</si>
  <si>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</si>
  <si>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</si>
  <si>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</si>
  <si>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</si>
  <si>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</si>
  <si>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</si>
  <si>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</si>
  <si>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</si>
  <si>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</si>
  <si>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</si>
  <si>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</si>
  <si>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</si>
  <si>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</si>
  <si>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</si>
  <si>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</si>
  <si>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</si>
  <si>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</si>
  <si>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</si>
  <si>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</si>
  <si>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</si>
  <si>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</si>
  <si>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</si>
  <si>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</si>
  <si>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</si>
  <si>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</si>
  <si>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</si>
  <si>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</si>
  <si>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</si>
  <si>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</si>
  <si>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</si>
  <si>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</si>
  <si>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</si>
  <si>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</si>
  <si>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</si>
  <si>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</si>
  <si>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</si>
  <si>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</si>
  <si>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</si>
  <si>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</si>
  <si>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</si>
  <si>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</si>
  <si>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</si>
  <si>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</si>
  <si>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</si>
  <si>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</si>
  <si>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</si>
  <si>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</si>
  <si>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</si>
  <si>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</si>
  <si>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</si>
  <si>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</si>
  <si>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</si>
  <si>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</si>
  <si>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</si>
  <si>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</si>
  <si>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</si>
  <si>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</si>
  <si>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</si>
  <si>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</si>
  <si>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</si>
  <si>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</si>
  <si>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</si>
  <si>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</si>
  <si>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</si>
  <si>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</si>
  <si>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</si>
  <si>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</si>
  <si>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</si>
  <si>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</si>
  <si>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</si>
  <si>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</si>
  <si>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</si>
  <si>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</si>
  <si>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</si>
  <si>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</si>
  <si>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</si>
  <si>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</si>
  <si>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</si>
  <si>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</si>
  <si>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</si>
  <si>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</si>
  <si>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</si>
  <si>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</si>
  <si>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</si>
  <si>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</si>
  <si>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</si>
  <si>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</si>
  <si>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</si>
  <si>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</si>
  <si>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</si>
  <si>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</si>
  <si>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</si>
  <si>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</si>
  <si>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</si>
  <si>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</si>
  <si>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</si>
  <si>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</si>
  <si>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</si>
  <si>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</si>
  <si>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</si>
  <si>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</si>
  <si>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</si>
  <si>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</si>
  <si>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</si>
  <si>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</si>
  <si>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</si>
  <si>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</si>
  <si>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</si>
  <si>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</si>
  <si>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</si>
  <si>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</si>
  <si>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</si>
  <si>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</si>
  <si>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</si>
  <si>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</si>
  <si>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</si>
  <si>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</si>
  <si>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</si>
  <si>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</si>
  <si>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</si>
  <si>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</si>
  <si>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</si>
  <si>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</si>
  <si>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</si>
  <si>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</si>
  <si>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</si>
  <si>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</si>
  <si>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</si>
  <si>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</si>
  <si>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</si>
  <si>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</si>
  <si>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</si>
  <si>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</si>
  <si>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</si>
  <si>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</si>
  <si>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</si>
  <si>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</si>
  <si>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</si>
  <si>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</si>
  <si>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</si>
  <si>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</si>
  <si>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</si>
  <si>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</si>
  <si>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</si>
  <si>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</si>
  <si>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</si>
  <si>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</si>
  <si>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</si>
  <si>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</si>
  <si>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</si>
  <si>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</si>
  <si>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</si>
  <si>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</si>
  <si>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</si>
  <si>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</si>
  <si>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</si>
  <si>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</si>
  <si>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</si>
  <si>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</si>
  <si>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</si>
  <si>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</si>
  <si>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</si>
  <si>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</si>
  <si>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</si>
  <si>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</si>
  <si>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</si>
  <si>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</si>
  <si>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</si>
  <si>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</si>
  <si>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</si>
  <si>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</si>
  <si>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</si>
  <si>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</si>
  <si>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</si>
  <si>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</si>
  <si>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</si>
  <si>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</si>
  <si>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</si>
  <si>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</si>
  <si>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</si>
  <si>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</si>
  <si>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</si>
  <si>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</si>
  <si>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</si>
  <si>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</si>
  <si>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</si>
  <si>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</si>
  <si>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</si>
  <si>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</si>
  <si>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</si>
  <si>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</si>
  <si>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</si>
  <si>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</si>
  <si>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</si>
  <si>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</si>
  <si>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</si>
  <si>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</si>
  <si>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</si>
  <si>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</si>
  <si>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</si>
  <si>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</si>
  <si>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</si>
  <si>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</si>
  <si>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</si>
  <si>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</si>
  <si>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</si>
  <si>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</si>
  <si>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</si>
  <si>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</si>
  <si>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</si>
  <si>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</si>
  <si>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</si>
  <si>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</si>
  <si>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</si>
  <si>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</si>
  <si>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</si>
  <si>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</si>
  <si>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</si>
  <si>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</si>
  <si>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</si>
  <si>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</si>
  <si>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</si>
  <si>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</si>
  <si>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</si>
  <si>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</si>
  <si>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</si>
  <si>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</si>
  <si>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</si>
  <si>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</si>
  <si>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</si>
  <si>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</si>
  <si>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</si>
  <si>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</si>
  <si>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</si>
  <si>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</si>
  <si>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</si>
  <si>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</si>
  <si>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</si>
  <si>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</si>
  <si>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</si>
  <si>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</si>
  <si>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</si>
  <si>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</si>
  <si>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</si>
  <si>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</si>
  <si>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</si>
  <si>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</si>
  <si>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</si>
  <si>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</si>
  <si>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</si>
  <si>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</si>
  <si>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</si>
  <si>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</si>
  <si>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</si>
  <si>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</si>
  <si>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</si>
  <si>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</si>
  <si>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</si>
  <si>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</si>
  <si>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</si>
  <si>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</si>
  <si>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</si>
  <si>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</si>
  <si>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</si>
  <si>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</si>
  <si>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</si>
  <si>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</si>
  <si>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</si>
  <si>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</si>
  <si>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</si>
  <si>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</si>
  <si>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</si>
  <si>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</si>
  <si>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</si>
  <si>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</si>
  <si>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</si>
  <si>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</si>
  <si>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</si>
  <si>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</si>
  <si>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</si>
  <si>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</si>
  <si>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</si>
  <si>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</si>
  <si>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</si>
  <si>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</si>
  <si>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</si>
  <si>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</si>
  <si>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</si>
  <si>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</si>
  <si>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</si>
  <si>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</si>
  <si>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</si>
  <si>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</si>
  <si>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</si>
  <si>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</si>
  <si>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</si>
  <si>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</si>
  <si>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</si>
  <si>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</si>
  <si>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</si>
  <si>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</si>
  <si>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</si>
  <si>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</si>
  <si>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</si>
  <si>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</si>
  <si>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</si>
  <si>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</si>
  <si>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</si>
  <si>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</si>
  <si>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</si>
  <si>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</si>
  <si>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</si>
  <si>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</si>
  <si>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</si>
  <si>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</si>
  <si>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</si>
  <si>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</si>
  <si>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</si>
  <si>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</si>
  <si>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</si>
  <si>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</si>
  <si>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</si>
  <si>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</si>
  <si>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</si>
  <si>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</si>
  <si>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</si>
  <si>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</si>
  <si>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</si>
  <si>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</si>
  <si>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</si>
  <si>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</si>
  <si>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</si>
  <si>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</si>
  <si>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</si>
  <si>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</si>
  <si>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</si>
  <si>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</si>
  <si>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</si>
  <si>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</si>
  <si>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</si>
  <si>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</si>
  <si>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</si>
  <si>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</si>
  <si>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</si>
  <si>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</si>
  <si>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</si>
  <si>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</si>
  <si>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</si>
  <si>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</si>
  <si>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</si>
  <si>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</si>
  <si>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</si>
  <si>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</si>
  <si>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</si>
  <si>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</si>
  <si>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</si>
  <si>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</si>
  <si>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</si>
  <si>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</si>
  <si>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</si>
  <si>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</si>
  <si>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</si>
  <si>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</si>
  <si>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</si>
  <si>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</si>
  <si>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</si>
  <si>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</si>
  <si>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</si>
  <si>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</si>
  <si>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</si>
  <si>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</si>
  <si>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</si>
  <si>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</si>
  <si>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</si>
  <si>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</si>
  <si>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</si>
  <si>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</si>
  <si>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</si>
  <si>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</si>
  <si>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</si>
  <si>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</si>
  <si>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</si>
  <si>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</si>
  <si>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</si>
  <si>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</si>
  <si>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</si>
  <si>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</si>
  <si>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</si>
  <si>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</si>
  <si>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</si>
  <si>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</si>
  <si>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</si>
  <si>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</si>
  <si>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</si>
  <si>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</si>
  <si>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</si>
  <si>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</si>
  <si>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</si>
  <si>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</si>
  <si>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</si>
  <si>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</si>
  <si>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</si>
  <si>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</si>
  <si>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</si>
  <si>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</si>
  <si>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</si>
  <si>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</si>
  <si>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</si>
  <si>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</si>
  <si>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</si>
  <si>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</si>
  <si>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</si>
  <si>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</si>
  <si>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</si>
  <si>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</si>
  <si>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</si>
  <si>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</si>
  <si>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</si>
  <si>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</si>
  <si>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</si>
  <si>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</si>
  <si>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</si>
  <si>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</si>
  <si>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</si>
  <si>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</si>
  <si>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</si>
  <si>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</si>
  <si>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</si>
  <si>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</si>
  <si>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</si>
  <si>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</si>
  <si>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</si>
  <si>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</si>
  <si>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</si>
  <si>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</si>
  <si>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</si>
  <si>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</si>
  <si>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</si>
  <si>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</si>
  <si>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</si>
  <si>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</si>
  <si>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</si>
  <si>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</si>
  <si>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</si>
  <si>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</si>
  <si>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</si>
  <si>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</si>
  <si>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</si>
  <si>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</si>
  <si>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</si>
  <si>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</si>
  <si>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</si>
  <si>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</si>
  <si>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</si>
  <si>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</si>
  <si>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</si>
  <si>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</si>
  <si>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</si>
  <si>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</si>
  <si>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</si>
  <si>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</si>
  <si>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</si>
  <si>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</si>
  <si>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</si>
  <si>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</si>
  <si>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</si>
  <si>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</si>
  <si>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</si>
  <si>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</si>
  <si>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</si>
  <si>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</si>
  <si>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</si>
  <si>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</si>
  <si>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</si>
  <si>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</si>
  <si>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</si>
  <si>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</si>
  <si>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</si>
  <si>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</si>
  <si>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</si>
  <si>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</si>
  <si>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</si>
  <si>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</si>
  <si>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</si>
  <si>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</si>
  <si>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</si>
  <si>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</si>
  <si>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</si>
  <si>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</si>
  <si>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</si>
  <si>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</si>
  <si>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</si>
  <si>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</si>
  <si>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</si>
  <si>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</si>
  <si>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</si>
  <si>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</si>
  <si>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</si>
  <si>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</si>
  <si>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</si>
  <si>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</si>
  <si>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</si>
  <si>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</si>
  <si>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</si>
  <si>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</si>
  <si>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</si>
  <si>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</si>
  <si>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</si>
  <si>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</si>
  <si>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</si>
  <si>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</si>
  <si>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</si>
  <si>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</si>
  <si>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</si>
  <si>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</si>
  <si>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</si>
  <si>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</si>
  <si>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</si>
  <si>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</si>
  <si>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</si>
  <si>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</si>
  <si>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</si>
  <si>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</si>
  <si>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</si>
  <si>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</si>
  <si>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</si>
  <si>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</si>
  <si>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</si>
  <si>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</si>
  <si>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</si>
  <si>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</si>
  <si>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</si>
  <si>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</si>
  <si>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</si>
  <si>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</si>
  <si>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</si>
  <si>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</si>
  <si>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</si>
  <si>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</si>
  <si>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</si>
  <si>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</si>
  <si>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</si>
  <si>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</si>
  <si>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</si>
  <si>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</si>
  <si>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</si>
  <si>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</si>
  <si>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</si>
  <si>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</si>
  <si>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</si>
  <si>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</si>
  <si>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</si>
  <si>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</si>
  <si>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</si>
  <si>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</si>
  <si>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</si>
  <si>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</si>
  <si>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</si>
  <si>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</si>
  <si>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</si>
  <si>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</si>
  <si>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</si>
  <si>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</si>
  <si>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</si>
  <si>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</si>
  <si>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</si>
  <si>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</si>
  <si>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</si>
  <si>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</si>
  <si>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</si>
  <si>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</si>
  <si>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</si>
  <si>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</si>
  <si>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</si>
  <si>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</si>
  <si>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</si>
  <si>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</si>
  <si>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</si>
  <si>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</si>
  <si>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</si>
  <si>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</si>
  <si>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</si>
  <si>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</si>
  <si>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</si>
  <si>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</si>
  <si>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</si>
  <si>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</si>
  <si>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</si>
  <si>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</si>
  <si>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</si>
  <si>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</si>
  <si>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</si>
  <si>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</si>
  <si>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</si>
  <si>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</si>
  <si>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</si>
  <si>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</si>
  <si>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</si>
  <si>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</si>
  <si>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</si>
  <si>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</si>
  <si>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</si>
  <si>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</si>
  <si>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</si>
  <si>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</si>
  <si>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</si>
  <si>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</si>
  <si>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</si>
  <si>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</si>
  <si>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</si>
  <si>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</si>
  <si>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</si>
  <si>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</si>
  <si>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</si>
  <si>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</si>
  <si>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</si>
  <si>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</si>
  <si>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</si>
  <si>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</si>
  <si>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</si>
  <si>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</si>
  <si>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</si>
  <si>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</si>
  <si>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</si>
  <si>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</si>
  <si>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</si>
  <si>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</si>
  <si>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</si>
  <si>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</si>
  <si>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</si>
  <si>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</si>
  <si>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</si>
  <si>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</si>
  <si>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</si>
  <si>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</si>
  <si>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</si>
  <si>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</si>
  <si>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</si>
  <si>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</si>
  <si>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</si>
  <si>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</si>
  <si>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</si>
  <si>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</si>
  <si>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</si>
  <si>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</si>
  <si>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</si>
  <si>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</si>
  <si>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</si>
  <si>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</si>
  <si>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</si>
  <si>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</si>
  <si>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</si>
  <si>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</si>
  <si>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</si>
  <si>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</si>
  <si>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</si>
  <si>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</si>
  <si>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</si>
  <si>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</si>
  <si>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</si>
  <si>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</si>
  <si>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</si>
  <si>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</si>
  <si>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</si>
  <si>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</si>
  <si>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</si>
  <si>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</si>
  <si>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</si>
  <si>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</si>
  <si>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</si>
  <si>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</si>
  <si>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</si>
  <si>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</si>
  <si>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</si>
  <si>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</si>
  <si>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</si>
  <si>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</si>
  <si>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</si>
  <si>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</si>
  <si>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</si>
  <si>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</si>
  <si>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</si>
  <si>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</si>
  <si>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</si>
  <si>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</si>
  <si>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</si>
  <si>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</si>
  <si>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</si>
  <si>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</si>
  <si>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</si>
  <si>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</si>
  <si>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</si>
  <si>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</si>
  <si>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</si>
  <si>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</si>
  <si>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</si>
  <si>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</si>
  <si>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</si>
  <si>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</si>
  <si>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</si>
  <si>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</si>
  <si>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</si>
  <si>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</si>
  <si>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</si>
  <si>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</si>
  <si>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</si>
  <si>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</si>
  <si>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</si>
  <si>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</si>
  <si>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</si>
  <si>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</si>
  <si>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</si>
  <si>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</si>
  <si>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</si>
  <si>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</si>
  <si>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</si>
  <si>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</si>
  <si>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</si>
  <si>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</si>
  <si>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</si>
  <si>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</si>
  <si>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</si>
  <si>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</si>
  <si>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</si>
  <si>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</si>
  <si>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</si>
  <si>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</si>
  <si>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</si>
  <si>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</si>
  <si>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</si>
  <si>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</si>
  <si>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</si>
  <si>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</si>
  <si>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</si>
  <si>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</si>
  <si>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</si>
  <si>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</si>
  <si>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</si>
  <si>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</si>
  <si>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</si>
  <si>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</si>
  <si>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</si>
  <si>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</si>
  <si>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</si>
  <si>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</si>
  <si>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</si>
  <si>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</si>
  <si>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</si>
  <si>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</si>
  <si>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</si>
  <si>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</si>
  <si>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</si>
  <si>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</si>
  <si>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</si>
  <si>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</si>
  <si>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</si>
  <si>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</si>
  <si>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</si>
  <si>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</si>
  <si>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</si>
  <si>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</si>
  <si>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</si>
  <si>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</si>
  <si>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</si>
  <si>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</si>
  <si>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</si>
  <si>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</si>
  <si>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</si>
  <si>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</si>
  <si>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</si>
  <si>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</si>
  <si>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</si>
  <si>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</si>
  <si>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</si>
  <si>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</si>
  <si>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</si>
  <si>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</si>
  <si>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</si>
  <si>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</si>
  <si>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</si>
  <si>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</si>
  <si>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</si>
  <si>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</si>
  <si>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</si>
  <si>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</si>
  <si>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</si>
  <si>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</si>
  <si>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</si>
  <si>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</si>
  <si>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</si>
  <si>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</si>
  <si>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</si>
  <si>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</si>
  <si>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</si>
  <si>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</si>
  <si>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</si>
  <si>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</si>
  <si>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</si>
  <si>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</si>
  <si>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</si>
  <si>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</si>
  <si>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</si>
  <si>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</si>
  <si>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</si>
  <si>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</si>
  <si>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</si>
  <si>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</si>
  <si>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</si>
  <si>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</si>
  <si>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</si>
  <si>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</si>
  <si>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</si>
  <si>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</si>
  <si>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</si>
  <si>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</si>
  <si>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</si>
  <si>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</si>
  <si>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</si>
  <si>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</si>
  <si>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</si>
  <si>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</si>
  <si>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</si>
  <si>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</si>
  <si>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</si>
  <si>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</si>
  <si>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</si>
  <si>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</si>
  <si>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</si>
  <si>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</si>
  <si>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</si>
  <si>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</si>
  <si>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</si>
  <si>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</si>
  <si>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</si>
  <si>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</si>
  <si>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</si>
  <si>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</si>
  <si>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</si>
  <si>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</si>
  <si>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</si>
  <si>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</si>
  <si>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</si>
  <si>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</si>
  <si>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</si>
  <si>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</si>
  <si>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</si>
  <si>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</si>
  <si>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</si>
  <si>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</si>
  <si>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</si>
  <si>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</si>
  <si>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</si>
  <si>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</si>
  <si>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</si>
  <si>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</si>
  <si>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</si>
  <si>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</si>
  <si>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</si>
  <si>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</si>
  <si>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</si>
  <si>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</si>
  <si>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</si>
  <si>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</si>
  <si>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</si>
  <si>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</si>
  <si>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</si>
  <si>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</si>
  <si>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</si>
  <si>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</si>
  <si>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</si>
  <si>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</si>
  <si>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</si>
  <si>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</si>
  <si>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</si>
  <si>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</si>
  <si>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</si>
  <si>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</si>
  <si>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</si>
  <si>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</si>
  <si>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</si>
  <si>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</si>
  <si>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</si>
  <si>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</si>
  <si>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</si>
  <si>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</si>
  <si>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</si>
  <si>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</si>
  <si>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</si>
  <si>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</si>
  <si>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</si>
  <si>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</si>
  <si>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</si>
  <si>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</si>
  <si>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</si>
  <si>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</si>
  <si>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</si>
  <si>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</si>
  <si>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</si>
  <si>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</si>
  <si>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</si>
  <si>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</si>
  <si>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</si>
  <si>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</si>
  <si>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</si>
  <si>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</si>
  <si>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</si>
  <si>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</si>
  <si>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</si>
  <si>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</si>
  <si>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</si>
  <si>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</si>
  <si>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</si>
  <si>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</si>
  <si>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</si>
  <si>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</si>
  <si>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</si>
  <si>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</si>
  <si>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</si>
  <si>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</si>
  <si>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</si>
  <si>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</si>
  <si>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</si>
  <si>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</si>
  <si>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</si>
  <si>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</si>
  <si>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</si>
  <si>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</si>
  <si>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</si>
  <si>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</si>
  <si>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</si>
  <si>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</si>
  <si>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</si>
  <si>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</si>
  <si>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</si>
  <si>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</si>
  <si>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</si>
  <si>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</si>
  <si>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</si>
  <si>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</si>
  <si>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</si>
  <si>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</si>
  <si>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</si>
  <si>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</si>
  <si>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</si>
  <si>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</si>
  <si>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</si>
  <si>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</si>
  <si>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</si>
  <si>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</si>
  <si>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</si>
  <si>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</si>
  <si>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</si>
  <si>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</si>
  <si>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</si>
  <si>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</si>
  <si>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</si>
  <si>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</si>
  <si>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</si>
  <si>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</si>
  <si>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</si>
  <si>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</si>
  <si>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</si>
  <si>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</si>
  <si>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</si>
  <si>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</si>
  <si>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</si>
  <si>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</si>
  <si>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</si>
  <si>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</si>
  <si>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</si>
  <si>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</si>
  <si>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</si>
  <si>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</si>
  <si>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</si>
  <si>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</si>
  <si>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</si>
  <si>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</si>
  <si>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</si>
  <si>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</si>
  <si>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</si>
  <si>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</si>
  <si>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</si>
  <si>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</si>
  <si>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</si>
  <si>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</si>
  <si>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</si>
  <si>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</si>
  <si>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</si>
  <si>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</si>
  <si>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</si>
  <si>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</si>
  <si>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</si>
  <si>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</si>
  <si>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</si>
  <si>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</si>
  <si>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</si>
  <si>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</si>
  <si>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</si>
  <si>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</si>
  <si>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</si>
  <si>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</si>
  <si>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</si>
  <si>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</si>
  <si>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</si>
  <si>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</si>
  <si>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</si>
  <si>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</si>
  <si>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</si>
  <si>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</si>
  <si>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</si>
  <si>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</si>
  <si>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</si>
  <si>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</si>
  <si>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</si>
  <si>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</si>
  <si>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</si>
  <si>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</si>
  <si>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</si>
  <si>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</si>
  <si>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</si>
  <si>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</si>
  <si>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</si>
  <si>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</si>
  <si>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</si>
  <si>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</si>
  <si>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</si>
  <si>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</si>
  <si>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</si>
  <si>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</si>
  <si>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</si>
  <si>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</si>
  <si>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</si>
  <si>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</si>
  <si>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</si>
  <si>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</si>
  <si>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</si>
  <si>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</si>
  <si>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</si>
  <si>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</si>
  <si>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</si>
  <si>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</si>
  <si>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</si>
  <si>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</si>
  <si>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</si>
  <si>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</si>
  <si>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</si>
  <si>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</si>
  <si>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</si>
  <si>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</si>
  <si>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</si>
  <si>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</si>
  <si>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</si>
  <si>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</si>
  <si>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</si>
  <si>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</si>
  <si>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</si>
  <si>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</si>
  <si>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</si>
  <si>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</si>
  <si>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</si>
  <si>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</si>
  <si>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</si>
  <si>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</si>
  <si>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</si>
  <si>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</si>
  <si>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</si>
  <si>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</si>
  <si>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</si>
  <si>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</si>
  <si>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</si>
  <si>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</si>
  <si>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</si>
  <si>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</si>
  <si>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</si>
  <si>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</si>
  <si>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</si>
  <si>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</si>
  <si>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</si>
  <si>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</si>
  <si>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</si>
  <si>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</si>
  <si>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</si>
  <si>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</si>
  <si>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</si>
  <si>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</si>
  <si>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</si>
  <si>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</si>
  <si>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</si>
  <si>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</si>
  <si>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</si>
  <si>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</si>
  <si>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</si>
  <si>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</si>
  <si>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</si>
  <si>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</si>
  <si>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</si>
  <si>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</si>
  <si>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</si>
  <si>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</si>
  <si>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</si>
  <si>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</si>
  <si>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</si>
  <si>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</si>
  <si>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</si>
  <si>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</si>
  <si>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</si>
  <si>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</si>
  <si>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</si>
  <si>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</si>
  <si>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</si>
  <si>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</si>
  <si>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</si>
  <si>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</si>
  <si>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</si>
  <si>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</si>
  <si>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</si>
  <si>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</si>
  <si>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</si>
  <si>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</si>
  <si>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</si>
  <si>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</si>
  <si>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</si>
  <si>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</si>
  <si>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</si>
  <si>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</si>
  <si>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</si>
  <si>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</si>
  <si>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</si>
  <si>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</si>
  <si>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</si>
  <si>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</si>
  <si>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</si>
  <si>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</si>
  <si>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</si>
  <si>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</si>
  <si>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</si>
  <si>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</si>
  <si>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</si>
  <si>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</si>
  <si>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</si>
  <si>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</si>
  <si>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</si>
  <si>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</si>
  <si>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</si>
  <si>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</si>
  <si>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</si>
  <si>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</si>
  <si>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</si>
  <si>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</si>
  <si>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</si>
  <si>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</si>
  <si>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</si>
  <si>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</si>
  <si>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</si>
  <si>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</si>
  <si>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</si>
  <si>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</si>
  <si>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</si>
  <si>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</si>
  <si>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</si>
  <si>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</si>
  <si>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</si>
  <si>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</si>
  <si>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</si>
  <si>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</si>
  <si>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</si>
  <si>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</si>
  <si>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</si>
  <si>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</si>
  <si>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</si>
  <si>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</si>
  <si>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</si>
  <si>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</si>
  <si>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</si>
  <si>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</si>
  <si>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</si>
  <si>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</si>
  <si>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</si>
  <si>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</si>
  <si>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</si>
  <si>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</si>
  <si>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</si>
  <si>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</si>
  <si>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</si>
  <si>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</si>
  <si>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</si>
  <si>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</si>
  <si>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</si>
  <si>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</si>
  <si>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</si>
  <si>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</si>
  <si>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</si>
  <si>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</si>
  <si>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</si>
  <si>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</si>
  <si>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</si>
  <si>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</si>
  <si>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</si>
  <si>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</si>
  <si>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</si>
  <si>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</si>
  <si>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</si>
  <si>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</si>
  <si>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</si>
  <si>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</si>
  <si>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</si>
  <si>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</si>
  <si>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</si>
  <si>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</si>
  <si>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</si>
  <si>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</si>
  <si>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</si>
  <si>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</si>
  <si>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</si>
  <si>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</si>
  <si>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</si>
  <si>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</si>
  <si>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</si>
  <si>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</si>
  <si>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</si>
  <si>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</si>
  <si>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</si>
  <si>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</si>
  <si>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</si>
  <si>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</si>
  <si>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</si>
  <si>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</si>
  <si>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</si>
  <si>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</si>
  <si>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</si>
  <si>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</si>
  <si>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</si>
  <si>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</si>
  <si>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</si>
  <si>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</si>
  <si>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</si>
  <si>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</si>
  <si>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</si>
  <si>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</si>
  <si>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</si>
  <si>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</si>
  <si>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</si>
  <si>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</si>
  <si>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</si>
  <si>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</si>
  <si>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</si>
  <si>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</si>
  <si>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</si>
  <si>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</si>
  <si>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</si>
  <si>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</si>
  <si>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</si>
  <si>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</si>
  <si>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</si>
  <si>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</si>
  <si>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</si>
  <si>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</si>
  <si>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</si>
  <si>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</si>
  <si>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</si>
  <si>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</si>
  <si>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</si>
  <si>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</si>
  <si>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</si>
  <si>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</si>
  <si>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</si>
  <si>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</si>
  <si>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</si>
  <si>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</si>
  <si>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</si>
  <si>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</si>
  <si>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</si>
  <si>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</si>
  <si>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</si>
  <si>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</si>
  <si>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</si>
  <si>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</si>
  <si>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</si>
  <si>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</si>
  <si>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</si>
  <si>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</si>
  <si>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</si>
  <si>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</si>
  <si>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</si>
  <si>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</si>
  <si>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</si>
  <si>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</si>
  <si>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</si>
  <si>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</si>
  <si>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</si>
  <si>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</si>
  <si>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</si>
  <si>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</si>
  <si>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</si>
  <si>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</si>
  <si>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</si>
  <si>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</si>
  <si>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</si>
  <si>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</si>
  <si>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</si>
  <si>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</si>
  <si>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</si>
  <si>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</si>
  <si>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</si>
  <si>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</si>
  <si>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</si>
  <si>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</si>
  <si>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</si>
  <si>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</si>
  <si>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</si>
  <si>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</si>
  <si>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</si>
  <si>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</si>
  <si>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</si>
  <si>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</si>
  <si>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</si>
  <si>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</si>
  <si>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</si>
  <si>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</si>
  <si>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</si>
  <si>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</si>
  <si>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</si>
  <si>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</si>
  <si>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</si>
  <si>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</si>
  <si>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</si>
  <si>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</si>
  <si>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</si>
  <si>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</si>
  <si>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</si>
  <si>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</si>
  <si>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</si>
  <si>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</si>
  <si>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</si>
  <si>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</si>
  <si>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</si>
  <si>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</si>
  <si>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</si>
  <si>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</si>
  <si>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</si>
  <si>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</si>
  <si>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</si>
  <si>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</si>
  <si>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</si>
  <si>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</si>
  <si>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</si>
  <si>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</si>
  <si>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</si>
  <si>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</si>
  <si>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</si>
  <si>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</si>
  <si>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</si>
  <si>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</si>
  <si>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</si>
  <si>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</si>
  <si>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</si>
  <si>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</si>
  <si>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</si>
  <si>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</si>
  <si>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</si>
  <si>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</si>
  <si>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</si>
  <si>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</si>
  <si>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</si>
  <si>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</si>
  <si>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</si>
  <si>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</si>
  <si>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</si>
  <si>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</si>
  <si>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</si>
  <si>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</si>
  <si>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</si>
  <si>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</si>
  <si>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</si>
  <si>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</si>
  <si>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</si>
  <si>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</si>
  <si>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</si>
  <si>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</si>
  <si>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</si>
  <si>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</si>
  <si>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</si>
  <si>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</si>
  <si>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</si>
  <si>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</si>
  <si>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</si>
  <si>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</si>
  <si>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</si>
  <si>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</si>
  <si>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</si>
  <si>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</si>
  <si>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</si>
  <si>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</si>
  <si>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</si>
  <si>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</si>
  <si>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</si>
  <si>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</si>
  <si>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</si>
  <si>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</si>
  <si>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</si>
  <si>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</si>
  <si>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</si>
  <si>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</si>
  <si>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</si>
  <si>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</si>
  <si>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</si>
  <si>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</si>
  <si>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</si>
  <si>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</si>
  <si>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</si>
  <si>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</si>
  <si>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</si>
  <si>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</si>
  <si>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</si>
  <si>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</si>
  <si>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</si>
  <si>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</si>
  <si>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</si>
  <si>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</si>
  <si>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</si>
  <si>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</si>
  <si>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</si>
  <si>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</si>
  <si>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</si>
  <si>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</si>
  <si>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</si>
  <si>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</si>
  <si>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</si>
  <si>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</si>
  <si>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</si>
  <si>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</si>
  <si>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</si>
  <si>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</si>
  <si>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</si>
  <si>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</si>
  <si>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</si>
  <si>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</si>
  <si>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</si>
  <si>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</si>
  <si>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</si>
  <si>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</si>
  <si>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</si>
  <si>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</si>
  <si>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</si>
  <si>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</si>
  <si>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</si>
  <si>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</si>
  <si>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</si>
  <si>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</si>
  <si>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</si>
  <si>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</si>
  <si>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</si>
  <si>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</si>
  <si>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</si>
  <si>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</si>
  <si>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</si>
  <si>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</si>
  <si>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</si>
  <si>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</si>
  <si>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</si>
  <si>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</si>
  <si>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</si>
  <si>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</si>
  <si>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</si>
  <si>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</si>
  <si>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</si>
  <si>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</si>
  <si>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</si>
  <si>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</si>
  <si>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</si>
  <si>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</si>
  <si>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</si>
  <si>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</si>
  <si>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</si>
  <si>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</si>
  <si>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</si>
  <si>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</si>
  <si>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</si>
  <si>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</si>
  <si>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</si>
  <si>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</si>
  <si>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</si>
  <si>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</si>
  <si>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</si>
  <si>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</si>
  <si>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</si>
  <si>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</si>
  <si>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</si>
  <si>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</si>
  <si>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</si>
  <si>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</si>
  <si>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</si>
  <si>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</si>
  <si>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</si>
  <si>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</si>
  <si>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</si>
  <si>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</si>
  <si>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</si>
  <si>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</si>
  <si>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</si>
  <si>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</si>
  <si>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</si>
  <si>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</si>
  <si>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</si>
  <si>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</si>
  <si>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</si>
  <si>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</si>
  <si>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</si>
  <si>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</si>
  <si>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</si>
  <si>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</si>
  <si>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</si>
  <si>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</si>
  <si>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</si>
  <si>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</si>
  <si>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</si>
  <si>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</si>
  <si>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</si>
  <si>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</si>
  <si>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</si>
  <si>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</si>
  <si>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</si>
  <si>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</si>
  <si>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</si>
  <si>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</si>
  <si>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</si>
  <si>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</si>
  <si>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</si>
  <si>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</si>
  <si>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</si>
  <si>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</si>
  <si>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</si>
  <si>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</si>
  <si>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</si>
  <si>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</si>
  <si>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</si>
  <si>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</si>
  <si>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</si>
  <si>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</si>
  <si>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</si>
  <si>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</si>
  <si>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</si>
  <si>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</si>
  <si>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</si>
  <si>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</si>
  <si>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</si>
  <si>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</si>
  <si>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</si>
  <si>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</si>
  <si>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</si>
  <si>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</si>
  <si>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</si>
  <si>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</si>
  <si>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</si>
  <si>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</si>
  <si>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</si>
  <si>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</si>
  <si>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</si>
  <si>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</si>
  <si>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</si>
  <si>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</si>
  <si>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</si>
  <si>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</si>
  <si>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</si>
  <si>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</si>
  <si>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</si>
  <si>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</si>
  <si>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</si>
  <si>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</si>
  <si>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</si>
  <si>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</si>
  <si>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</si>
  <si>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</si>
  <si>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</si>
  <si>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</si>
  <si>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</si>
  <si>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</si>
  <si>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</si>
  <si>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</si>
  <si>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</si>
  <si>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</si>
  <si>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</si>
  <si>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</si>
  <si>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</si>
  <si>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</si>
  <si>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</si>
  <si>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</si>
  <si>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</si>
  <si>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</si>
  <si>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</si>
  <si>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</si>
  <si>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</si>
  <si>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</si>
  <si>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</si>
  <si>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</si>
  <si>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</si>
  <si>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</si>
  <si>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</si>
  <si>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</si>
  <si>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</si>
  <si>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</si>
  <si>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</si>
  <si>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</si>
  <si>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</si>
  <si>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</si>
  <si>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</si>
  <si>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</si>
  <si>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</si>
  <si>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</si>
  <si>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</si>
  <si>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</si>
  <si>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</si>
  <si>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</si>
  <si>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</si>
  <si>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</si>
  <si>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</si>
  <si>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</si>
  <si>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</si>
  <si>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</si>
  <si>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</si>
  <si>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</si>
  <si>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</si>
  <si>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</si>
  <si>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</si>
  <si>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</si>
  <si>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</si>
  <si>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</si>
  <si>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</si>
  <si>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</si>
  <si>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</si>
  <si>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</si>
  <si>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</si>
  <si>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</si>
  <si>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</si>
  <si>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</si>
  <si>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</si>
  <si>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</si>
  <si>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</si>
  <si>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</si>
  <si>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</si>
  <si>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</si>
  <si>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</si>
  <si>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</si>
  <si>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</si>
  <si>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</si>
  <si>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</si>
  <si>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</si>
  <si>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</si>
  <si>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</si>
  <si>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</si>
  <si>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</si>
  <si>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</si>
  <si>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</si>
  <si>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</si>
  <si>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</si>
  <si>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</si>
  <si>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</si>
  <si>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</si>
  <si>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</si>
  <si>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</si>
  <si>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</si>
  <si>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</si>
  <si>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</si>
  <si>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</si>
  <si>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</si>
  <si>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</si>
  <si>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</si>
  <si>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</si>
  <si>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</si>
  <si>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</si>
  <si>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</si>
  <si>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</si>
  <si>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</si>
  <si>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</si>
  <si>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</si>
  <si>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</si>
  <si>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</si>
  <si>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</si>
  <si>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</si>
  <si>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</si>
  <si>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</si>
  <si>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</si>
  <si>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</si>
  <si>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</si>
  <si>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</si>
  <si>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</si>
  <si>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</si>
  <si>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</si>
  <si>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</si>
  <si>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</si>
  <si>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</si>
  <si>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</si>
  <si>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</si>
  <si>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</si>
  <si>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</si>
  <si>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</si>
  <si>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</si>
  <si>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</si>
  <si>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</si>
  <si>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</si>
  <si>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</si>
  <si>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</si>
  <si>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</si>
  <si>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</si>
  <si>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</si>
  <si>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</si>
  <si>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</si>
  <si>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</si>
  <si>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</si>
  <si>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</si>
  <si>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</si>
  <si>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</si>
  <si>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</si>
  <si>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</si>
  <si>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</si>
  <si>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</si>
  <si>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</si>
  <si>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</si>
  <si>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</si>
  <si>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</si>
  <si>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</si>
  <si>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</si>
  <si>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</si>
  <si>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</si>
  <si>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</si>
  <si>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</si>
  <si>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</si>
  <si>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</si>
  <si>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</si>
  <si>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</si>
  <si>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</si>
  <si>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</si>
  <si>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</si>
  <si>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</si>
  <si>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</si>
  <si>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</si>
  <si>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</si>
  <si>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</si>
  <si>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</si>
  <si>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</si>
  <si>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</si>
  <si>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</si>
  <si>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</si>
  <si>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</si>
  <si>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</si>
  <si>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</si>
  <si>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</si>
  <si>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</si>
  <si>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</si>
  <si>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</si>
  <si>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</si>
  <si>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</si>
  <si>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</si>
  <si>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</si>
  <si>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</si>
  <si>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</si>
  <si>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</si>
  <si>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</si>
  <si>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</si>
  <si>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</si>
  <si>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</si>
  <si>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</si>
  <si>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</si>
  <si>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</si>
  <si>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</si>
  <si>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</si>
  <si>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</si>
  <si>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</si>
  <si>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</si>
  <si>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</si>
  <si>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</si>
  <si>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</si>
  <si>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</si>
  <si>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</si>
  <si>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</si>
  <si>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</si>
  <si>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</si>
  <si>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</si>
  <si>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</si>
  <si>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</si>
  <si>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</si>
  <si>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</si>
  <si>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</si>
  <si>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</si>
  <si>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</si>
  <si>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</si>
  <si>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</si>
  <si>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</si>
  <si>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</si>
  <si>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</si>
  <si>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</si>
  <si>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</si>
  <si>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</si>
  <si>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</si>
  <si>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</si>
  <si>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</si>
  <si>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</si>
  <si>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</si>
  <si>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</si>
  <si>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</si>
  <si>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</si>
  <si>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</si>
  <si>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</si>
  <si>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</si>
  <si>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</si>
  <si>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</si>
  <si>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</si>
  <si>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</si>
  <si>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</si>
  <si>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</si>
  <si>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</si>
  <si>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</si>
  <si>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</si>
  <si>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</si>
  <si>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</si>
  <si>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</si>
  <si>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</si>
  <si>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</si>
  <si>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</si>
  <si>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</si>
  <si>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</si>
  <si>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</si>
  <si>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</si>
  <si>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</si>
  <si>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</si>
  <si>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</si>
  <si>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</si>
  <si>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</si>
  <si>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</si>
  <si>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</si>
  <si>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</si>
  <si>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</si>
  <si>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</si>
  <si>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</si>
  <si>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</si>
  <si>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</si>
  <si>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</si>
  <si>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</si>
  <si>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</si>
  <si>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</si>
  <si>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</si>
  <si>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</si>
  <si>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</si>
  <si>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</si>
  <si>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</si>
  <si>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</si>
  <si>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</si>
  <si>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</si>
  <si>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</si>
  <si>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</si>
  <si>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</si>
  <si>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</si>
  <si>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</si>
  <si>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</si>
  <si>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</si>
  <si>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</si>
  <si>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</si>
  <si>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</si>
  <si>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</si>
  <si>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</si>
  <si>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</si>
  <si>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</si>
  <si>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</si>
  <si>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</si>
  <si>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</si>
  <si>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</si>
  <si>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</si>
  <si>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</si>
  <si>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</si>
  <si>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</si>
  <si>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</si>
  <si>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</si>
  <si>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</si>
  <si>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</si>
  <si>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</si>
  <si>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</si>
  <si>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</si>
  <si>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</si>
  <si>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</si>
  <si>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</si>
  <si>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</si>
  <si>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</si>
  <si>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</si>
  <si>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</si>
  <si>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</si>
  <si>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</si>
  <si>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</si>
  <si>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</si>
  <si>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</si>
  <si>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</si>
  <si>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</si>
  <si>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</si>
  <si>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</si>
  <si>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</si>
  <si>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</si>
  <si>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</si>
  <si>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</si>
  <si>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</si>
  <si>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</si>
  <si>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</si>
  <si>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</si>
  <si>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</si>
  <si>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</si>
  <si>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</si>
  <si>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</si>
  <si>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</si>
  <si>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</si>
  <si>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</si>
  <si>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</si>
  <si>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</si>
  <si>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</si>
  <si>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</si>
  <si>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</si>
  <si>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</si>
  <si>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</si>
  <si>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</si>
  <si>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</si>
  <si>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</si>
  <si>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</si>
  <si>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</si>
  <si>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</si>
  <si>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</si>
  <si>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</si>
  <si>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</si>
  <si>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</si>
  <si>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</si>
  <si>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</si>
  <si>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</si>
  <si>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</si>
  <si>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</si>
  <si>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</si>
  <si>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</si>
  <si>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</si>
  <si>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</si>
  <si>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</si>
  <si>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</si>
  <si>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</si>
  <si>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</si>
  <si>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</si>
  <si>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</si>
  <si>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</si>
  <si>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</si>
  <si>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</si>
  <si>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</si>
  <si>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</si>
  <si>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</si>
  <si>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</si>
  <si>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</si>
  <si>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</si>
  <si>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</si>
  <si>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</si>
  <si>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</si>
  <si>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</si>
  <si>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</si>
  <si>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</si>
  <si>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</si>
  <si>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</si>
  <si>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</si>
  <si>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</si>
  <si>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</si>
  <si>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</si>
  <si>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</si>
  <si>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</si>
  <si>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</si>
  <si>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</si>
  <si>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</si>
  <si>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</si>
  <si>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</si>
  <si>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</si>
  <si>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</si>
  <si>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</si>
  <si>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</si>
  <si>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</si>
  <si>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</si>
  <si>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</si>
  <si>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</si>
  <si>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</si>
  <si>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</si>
  <si>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</si>
  <si>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</si>
  <si>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</si>
  <si>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</si>
  <si>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</si>
  <si>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</si>
  <si>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</si>
  <si>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</si>
  <si>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</si>
  <si>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</si>
  <si>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</si>
  <si>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</si>
  <si>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</si>
  <si>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</si>
  <si>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</si>
  <si>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</si>
  <si>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</si>
  <si>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</si>
  <si>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</si>
  <si>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</si>
  <si>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</si>
  <si>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</si>
  <si>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</si>
  <si>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</si>
  <si>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</si>
  <si>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</si>
  <si>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</si>
  <si>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</si>
  <si>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</si>
  <si>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</si>
  <si>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</si>
  <si>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</si>
  <si>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</si>
  <si>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</si>
  <si>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</si>
  <si>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</si>
  <si>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</si>
  <si>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</si>
  <si>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</si>
  <si>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</si>
  <si>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</si>
  <si>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</si>
  <si>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</si>
  <si>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</si>
  <si>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</si>
  <si>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</si>
  <si>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</si>
  <si>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</si>
  <si>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</si>
  <si>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</si>
  <si>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</si>
  <si>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</si>
  <si>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</si>
  <si>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</si>
  <si>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</si>
  <si>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</si>
  <si>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</si>
  <si>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</si>
  <si>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</si>
  <si>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</si>
  <si>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</si>
  <si>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</si>
  <si>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</si>
  <si>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</si>
  <si>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</si>
  <si>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</si>
  <si>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</si>
  <si>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</si>
  <si>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</si>
  <si>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</si>
  <si>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</si>
  <si>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</si>
  <si>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</si>
  <si>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</si>
  <si>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</si>
  <si>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</si>
  <si>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</si>
  <si>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</si>
  <si>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</si>
  <si>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</si>
  <si>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</si>
  <si>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</si>
  <si>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</si>
  <si>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</si>
  <si>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</si>
  <si>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</si>
  <si>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</si>
  <si>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</si>
  <si>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</si>
  <si>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</si>
  <si>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</si>
  <si>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</si>
  <si>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</si>
  <si>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</si>
  <si>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</si>
  <si>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</si>
  <si>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</si>
  <si>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</si>
  <si>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</si>
  <si>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</si>
  <si>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</si>
  <si>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</si>
  <si>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</si>
  <si>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</si>
  <si>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</si>
  <si>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</si>
  <si>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</si>
  <si>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</si>
  <si>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</si>
  <si>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</si>
  <si>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</si>
  <si>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</si>
  <si>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</si>
  <si>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</si>
  <si>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</si>
  <si>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</si>
  <si>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</si>
  <si>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</si>
  <si>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</si>
  <si>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</si>
  <si>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</si>
  <si>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</si>
  <si>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</si>
  <si>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</si>
  <si>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</si>
  <si>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</si>
  <si>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</si>
  <si>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</si>
  <si>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</si>
  <si>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</si>
  <si>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</si>
  <si>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</si>
  <si>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</si>
  <si>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</si>
  <si>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</si>
  <si>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</si>
  <si>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</si>
  <si>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</si>
  <si>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</si>
  <si>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</si>
  <si>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</si>
  <si>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</si>
  <si>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</si>
  <si>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</si>
  <si>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</si>
  <si>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</si>
  <si>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</si>
  <si>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</si>
  <si>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</si>
  <si>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</si>
  <si>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</si>
  <si>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</si>
  <si>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</si>
  <si>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</si>
  <si>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</si>
  <si>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</si>
  <si>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</si>
  <si>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</si>
  <si>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</si>
  <si>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</si>
  <si>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</si>
  <si>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</si>
  <si>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</si>
  <si>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</si>
  <si>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</si>
  <si>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</si>
  <si>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</si>
  <si>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</si>
  <si>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</si>
  <si>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</si>
  <si>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</si>
  <si>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</si>
  <si>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</si>
  <si>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</si>
  <si>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</si>
  <si>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</si>
  <si>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</si>
  <si>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</si>
  <si>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</si>
  <si>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</si>
  <si>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</si>
  <si>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</si>
  <si>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</si>
  <si>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</si>
  <si>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</si>
  <si>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</si>
  <si>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</si>
  <si>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</si>
  <si>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</si>
  <si>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</si>
  <si>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</si>
  <si>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</si>
  <si>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</si>
  <si>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</si>
  <si>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</si>
  <si>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</si>
  <si>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</si>
  <si>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</si>
  <si>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</si>
  <si>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</si>
  <si>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</si>
  <si>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</si>
  <si>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</si>
  <si>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</si>
  <si>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</si>
  <si>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</si>
  <si>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</si>
  <si>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</si>
  <si>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</si>
  <si>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</si>
  <si>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</si>
  <si>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</si>
  <si>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</si>
  <si>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</si>
  <si>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</si>
  <si>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</si>
  <si>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</si>
  <si>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</si>
  <si>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</si>
  <si>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</si>
  <si>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</si>
  <si>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</si>
  <si>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</si>
  <si>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</si>
  <si>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</si>
  <si>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</si>
  <si>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</si>
  <si>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</si>
  <si>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</si>
  <si>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</si>
  <si>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</si>
  <si>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</si>
  <si>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</si>
  <si>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</si>
  <si>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</si>
  <si>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</si>
  <si>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</si>
  <si>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</si>
  <si>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</si>
  <si>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</si>
  <si>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</si>
  <si>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</si>
  <si>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</si>
  <si>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</si>
  <si>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</si>
  <si>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</si>
  <si>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</si>
  <si>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</si>
  <si>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</si>
  <si>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</si>
  <si>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</si>
  <si>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</si>
  <si>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</si>
  <si>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</si>
  <si>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</si>
  <si>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</si>
  <si>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</si>
  <si>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</si>
  <si>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</si>
  <si>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</si>
  <si>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</si>
  <si>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</si>
  <si>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</si>
  <si>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</si>
  <si>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</si>
  <si>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</si>
  <si>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</si>
  <si>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</si>
  <si>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</si>
  <si>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</si>
  <si>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</si>
  <si>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</si>
  <si>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</si>
  <si>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</si>
  <si>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</si>
  <si>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</si>
  <si>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</si>
  <si>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</si>
  <si>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</si>
  <si>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</si>
  <si>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</si>
  <si>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</si>
  <si>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</si>
  <si>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</si>
  <si>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</si>
  <si>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</si>
  <si>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</si>
  <si>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</si>
  <si>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</si>
  <si>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</si>
  <si>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</si>
  <si>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</si>
  <si>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</si>
  <si>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</si>
  <si>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</si>
  <si>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</si>
  <si>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</si>
  <si>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</si>
  <si>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</si>
  <si>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</si>
  <si>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</si>
  <si>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</si>
  <si>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</si>
  <si>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</si>
  <si>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</si>
  <si>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</si>
  <si>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</si>
  <si>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</si>
  <si>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</si>
  <si>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</si>
  <si>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</si>
  <si>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</si>
  <si>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</si>
  <si>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</si>
  <si>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</si>
  <si>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</si>
  <si>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</si>
  <si>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</si>
  <si>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</si>
  <si>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</si>
  <si>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</si>
  <si>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</si>
  <si>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</si>
  <si>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</si>
  <si>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</si>
  <si>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</si>
  <si>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</si>
  <si>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</si>
  <si>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</si>
  <si>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</si>
  <si>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</si>
  <si>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</si>
  <si>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</si>
  <si>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</si>
  <si>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</si>
  <si>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</si>
  <si>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</si>
  <si>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</si>
  <si>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</si>
  <si>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</si>
  <si>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</si>
  <si>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</si>
  <si>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</si>
  <si>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</si>
  <si>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</si>
  <si>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</si>
  <si>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</si>
  <si>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</si>
  <si>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</si>
  <si>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</si>
  <si>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</si>
  <si>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</si>
  <si>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</si>
  <si>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</si>
  <si>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</si>
  <si>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</si>
  <si>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</si>
  <si>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</si>
  <si>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</si>
  <si>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</si>
  <si>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</si>
  <si>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</si>
  <si>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</si>
  <si>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</si>
  <si>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</si>
  <si>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</si>
  <si>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</si>
  <si>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</si>
  <si>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</si>
  <si>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</si>
  <si>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</si>
  <si>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</si>
  <si>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</si>
  <si>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</si>
  <si>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</si>
  <si>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</si>
  <si>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</si>
  <si>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</si>
  <si>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</si>
  <si>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</si>
  <si>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</si>
  <si>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</si>
  <si>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</si>
  <si>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</si>
  <si>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</si>
  <si>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</si>
  <si>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</si>
  <si>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</si>
  <si>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</si>
  <si>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</si>
  <si>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</si>
  <si>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</si>
  <si>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</si>
  <si>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</si>
  <si>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</si>
  <si>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</si>
  <si>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</si>
  <si>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</si>
  <si>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</si>
  <si>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</si>
  <si>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</si>
  <si>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</si>
  <si>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</si>
  <si>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</si>
  <si>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</si>
  <si>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</si>
  <si>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</si>
  <si>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</si>
  <si>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</si>
  <si>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</si>
  <si>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</si>
  <si>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</si>
  <si>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</si>
  <si>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</si>
  <si>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</si>
  <si>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</si>
  <si>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</si>
  <si>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</si>
  <si>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</si>
  <si>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</si>
  <si>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</si>
  <si>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</si>
  <si>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</si>
  <si>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</si>
  <si>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</si>
  <si>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</si>
  <si>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</si>
  <si>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</si>
  <si>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</si>
  <si>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</si>
  <si>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</si>
  <si>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</si>
  <si>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</si>
  <si>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</si>
  <si>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</si>
  <si>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</si>
  <si>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</si>
  <si>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</si>
  <si>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</si>
  <si>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</si>
  <si>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</si>
  <si>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</si>
  <si>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</si>
  <si>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</si>
  <si>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</si>
  <si>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</si>
  <si>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</si>
  <si>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</si>
  <si>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</si>
  <si>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</si>
  <si>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</si>
  <si>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</si>
  <si>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</si>
  <si>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</si>
  <si>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</si>
  <si>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</si>
  <si>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</si>
  <si>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</si>
  <si>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</si>
  <si>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</si>
  <si>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</si>
  <si>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</si>
  <si>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</si>
  <si>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</si>
  <si>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</si>
  <si>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</si>
  <si>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</si>
  <si>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</si>
  <si>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</si>
  <si>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</si>
  <si>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</si>
  <si>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</si>
  <si>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</si>
  <si>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</si>
  <si>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</si>
  <si>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</si>
  <si>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</si>
  <si>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</si>
  <si>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</si>
  <si>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</si>
  <si>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</si>
  <si>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</si>
  <si>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</si>
  <si>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</si>
  <si>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</si>
  <si>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</si>
  <si>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</si>
  <si>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</si>
  <si>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</si>
  <si>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</si>
  <si>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</si>
  <si>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</si>
  <si>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</si>
  <si>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</si>
  <si>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</si>
  <si>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</si>
  <si>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</si>
  <si>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</si>
  <si>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</si>
  <si>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</si>
  <si>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</si>
  <si>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</si>
  <si>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</si>
  <si>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</si>
  <si>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</si>
  <si>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</si>
  <si>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</si>
  <si>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</si>
  <si>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</si>
  <si>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</si>
  <si>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</si>
  <si>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</si>
  <si>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</si>
  <si>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</si>
  <si>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</si>
  <si>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</si>
  <si>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</si>
  <si>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</si>
  <si>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</si>
  <si>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</si>
  <si>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</si>
  <si>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</si>
  <si>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</si>
  <si>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</si>
  <si>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</si>
  <si>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</si>
  <si>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</si>
  <si>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</si>
  <si>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</si>
  <si>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</si>
  <si>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</si>
  <si>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</si>
  <si>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</si>
  <si>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</si>
  <si>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</si>
  <si>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</si>
  <si>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</si>
  <si>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</si>
  <si>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</si>
  <si>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</si>
  <si>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</si>
  <si>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</si>
  <si>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</si>
  <si>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</si>
  <si>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</si>
  <si>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</si>
  <si>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</si>
  <si>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</si>
  <si>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</si>
  <si>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</si>
  <si>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</si>
  <si>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</si>
  <si>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</si>
  <si>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</si>
  <si>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</si>
  <si>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</si>
  <si>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</si>
  <si>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</si>
  <si>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</si>
  <si>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</si>
  <si>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</si>
  <si>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</si>
  <si>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</si>
  <si>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</si>
  <si>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</si>
  <si>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</si>
  <si>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</si>
  <si>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</si>
  <si>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</si>
  <si>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</si>
  <si>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</si>
  <si>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</si>
  <si>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</si>
  <si>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</si>
  <si>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</si>
  <si>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</si>
  <si>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</si>
  <si>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</si>
  <si>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</si>
  <si>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</si>
  <si>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</si>
  <si>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</si>
  <si>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</si>
  <si>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</si>
  <si>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</si>
  <si>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</si>
  <si>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</si>
  <si>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</si>
  <si>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</si>
  <si>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</si>
  <si>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</si>
  <si>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</si>
  <si>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</si>
  <si>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</si>
  <si>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</si>
  <si>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</si>
  <si>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</si>
  <si>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</si>
  <si>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</si>
  <si>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</si>
  <si>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</si>
  <si>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</si>
  <si>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</si>
  <si>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</si>
  <si>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</si>
  <si>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</si>
  <si>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</si>
  <si>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</si>
  <si>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</si>
  <si>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</si>
  <si>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</si>
  <si>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</si>
  <si>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</si>
  <si>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</si>
  <si>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</si>
  <si>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</si>
  <si>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</si>
  <si>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</si>
  <si>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</si>
  <si>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</si>
  <si>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</si>
  <si>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</si>
  <si>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</si>
  <si>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</si>
  <si>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</si>
  <si>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</si>
  <si>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</si>
  <si>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</si>
  <si>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</si>
  <si>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</si>
  <si>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</si>
  <si>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</si>
  <si>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</si>
  <si>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</si>
  <si>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</si>
  <si>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</si>
  <si>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</si>
  <si>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</si>
  <si>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</si>
  <si>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</si>
  <si>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</si>
  <si>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</si>
  <si>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</si>
  <si>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</si>
  <si>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</si>
  <si>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</si>
  <si>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</si>
  <si>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</si>
  <si>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</si>
  <si>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</si>
  <si>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</si>
  <si>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</si>
  <si>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</si>
  <si>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</si>
  <si>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</si>
  <si>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</si>
  <si>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</si>
  <si>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</si>
  <si>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</si>
  <si>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</si>
  <si>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</si>
  <si>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</si>
  <si>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</si>
  <si>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</si>
  <si>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</si>
  <si>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</si>
  <si>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</si>
  <si>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</si>
  <si>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</si>
  <si>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</si>
  <si>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</si>
  <si>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</si>
  <si>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</si>
  <si>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</si>
  <si>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</si>
  <si>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</si>
  <si>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</si>
  <si>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</si>
  <si>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</si>
  <si>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</si>
  <si>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</si>
  <si>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</si>
  <si>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</si>
  <si>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</si>
  <si>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</si>
  <si>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</si>
  <si>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</si>
  <si>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</si>
  <si>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</si>
  <si>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</si>
  <si>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</si>
  <si>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</si>
  <si>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</si>
  <si>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</si>
  <si>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</si>
  <si>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</si>
  <si>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</si>
  <si>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</si>
  <si>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</si>
  <si>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</si>
  <si>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</si>
  <si>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</si>
  <si>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</si>
  <si>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</si>
  <si>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</si>
  <si>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</si>
  <si>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</si>
  <si>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</si>
  <si>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</si>
  <si>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</si>
  <si>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</si>
  <si>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</si>
  <si>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</si>
  <si>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</si>
  <si>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</si>
  <si>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</si>
  <si>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</si>
  <si>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</si>
  <si>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</si>
  <si>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</si>
  <si>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</si>
  <si>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</si>
  <si>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</si>
  <si>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</si>
  <si>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</si>
  <si>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</si>
  <si>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</si>
  <si>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</si>
  <si>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</si>
  <si>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</si>
  <si>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</si>
  <si>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</si>
  <si>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</si>
  <si>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</si>
  <si>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</si>
  <si>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</si>
  <si>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</si>
  <si>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</si>
  <si>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</si>
  <si>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</si>
  <si>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</si>
  <si>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</si>
  <si>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</si>
  <si>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</si>
  <si>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</si>
  <si>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</si>
  <si>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</si>
  <si>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</si>
  <si>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</si>
  <si>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</si>
  <si>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</si>
  <si>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</si>
  <si>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</si>
  <si>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</si>
  <si>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</si>
  <si>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</si>
  <si>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</si>
  <si>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</si>
  <si>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</si>
  <si>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</si>
  <si>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</si>
  <si>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</si>
  <si>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</si>
  <si>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</si>
  <si>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</si>
  <si>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</si>
  <si>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</si>
  <si>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</si>
  <si>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</si>
  <si>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</si>
  <si>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</si>
  <si>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</si>
  <si>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</si>
  <si>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</si>
  <si>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</si>
  <si>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</si>
  <si>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</si>
  <si>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</si>
  <si>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</si>
  <si>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</si>
  <si>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</si>
  <si>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</si>
  <si>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</si>
  <si>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</si>
  <si>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</si>
  <si>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</si>
  <si>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</si>
  <si>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</si>
  <si>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</si>
  <si>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</si>
  <si>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</si>
  <si>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</si>
  <si>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</si>
  <si>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</si>
  <si>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</si>
  <si>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</si>
  <si>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</si>
  <si>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</si>
  <si>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</si>
  <si>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</si>
  <si>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</si>
  <si>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</si>
  <si>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</si>
  <si>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</si>
  <si>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</si>
  <si>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</si>
  <si>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</si>
  <si>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</si>
  <si>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</si>
  <si>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</si>
  <si>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</si>
  <si>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</si>
  <si>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</si>
  <si>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</si>
  <si>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</si>
  <si>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</si>
  <si>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</si>
  <si>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</si>
  <si>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</si>
  <si>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</si>
  <si>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</si>
  <si>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</si>
  <si>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</si>
  <si>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</si>
  <si>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</si>
  <si>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</si>
  <si>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</si>
  <si>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</si>
  <si>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</si>
  <si>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</si>
  <si>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</si>
  <si>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</si>
  <si>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</si>
  <si>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</si>
  <si>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</si>
  <si>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</si>
  <si>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</si>
  <si>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</si>
  <si>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</si>
  <si>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</si>
  <si>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</si>
  <si>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</si>
  <si>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</si>
  <si>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</si>
  <si>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</si>
  <si>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</si>
  <si>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</si>
  <si>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</si>
  <si>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</si>
  <si>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</si>
  <si>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</si>
  <si>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</si>
  <si>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</si>
  <si>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</si>
  <si>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</si>
  <si>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</si>
  <si>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</si>
  <si>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</si>
  <si>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</si>
  <si>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</si>
  <si>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</si>
  <si>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</si>
  <si>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</si>
  <si>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</si>
  <si>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</si>
  <si>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</si>
  <si>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</si>
  <si>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</si>
  <si>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</si>
  <si>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</si>
  <si>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</si>
  <si>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</si>
  <si>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</si>
  <si>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</si>
  <si>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</si>
  <si>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</si>
  <si>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</si>
  <si>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</si>
  <si>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</si>
  <si>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</si>
  <si>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</si>
  <si>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</si>
  <si>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</si>
  <si>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</si>
  <si>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</si>
  <si>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</si>
  <si>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</si>
  <si>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</si>
  <si>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</si>
  <si>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</si>
  <si>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</si>
  <si>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</si>
  <si>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</si>
  <si>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</si>
  <si>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</si>
  <si>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</si>
  <si>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</si>
  <si>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</si>
  <si>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</si>
  <si>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</si>
  <si>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</si>
  <si>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</si>
  <si>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</si>
  <si>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</si>
  <si>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</si>
  <si>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</si>
  <si>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</si>
  <si>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</si>
  <si>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</si>
  <si>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</si>
  <si>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</si>
  <si>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</si>
  <si>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</si>
  <si>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</si>
  <si>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</si>
  <si>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</si>
  <si>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</si>
  <si>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</si>
  <si>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</si>
  <si>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</si>
  <si>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</si>
  <si>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</si>
  <si>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</si>
  <si>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</si>
  <si>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</si>
  <si>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</si>
  <si>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</si>
  <si>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</si>
  <si>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</si>
  <si>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</si>
  <si>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</si>
  <si>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</si>
  <si>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</si>
  <si>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</si>
  <si>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</si>
  <si>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</si>
  <si>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</si>
  <si>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</si>
  <si>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</si>
  <si>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</si>
  <si>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</si>
  <si>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</si>
  <si>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</si>
  <si>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</si>
  <si>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</si>
  <si>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</si>
  <si>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</si>
  <si>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</si>
  <si>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</si>
  <si>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</si>
  <si>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</si>
  <si>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</si>
  <si>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</si>
  <si>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</si>
  <si>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</si>
  <si>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</si>
  <si>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</si>
  <si>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</si>
  <si>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</si>
  <si>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</si>
  <si>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</si>
  <si>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</si>
  <si>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</si>
  <si>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</si>
  <si>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</si>
  <si>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</si>
  <si>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</si>
  <si>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</si>
  <si>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</si>
  <si>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</si>
  <si>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</si>
  <si>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</si>
  <si>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</si>
  <si>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</si>
  <si>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</si>
  <si>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</si>
  <si>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</si>
  <si>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</si>
  <si>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</si>
  <si>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</si>
  <si>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</si>
  <si>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</si>
  <si>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</si>
  <si>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</si>
  <si>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</si>
  <si>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</si>
  <si>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</si>
  <si>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</si>
  <si>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</si>
  <si>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</si>
  <si>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</si>
  <si>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</si>
  <si>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</si>
  <si>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</si>
  <si>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</si>
  <si>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</si>
  <si>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</si>
  <si>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</si>
  <si>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</si>
  <si>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</si>
  <si>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</si>
  <si>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</si>
  <si>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</si>
  <si>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</si>
  <si>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</si>
  <si>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</si>
  <si>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</si>
  <si>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</si>
  <si>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</si>
  <si>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</si>
  <si>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</si>
  <si>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</si>
  <si>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</si>
  <si>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</si>
  <si>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</si>
  <si>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</si>
  <si>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</si>
  <si>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</si>
  <si>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</si>
  <si>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</si>
  <si>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</si>
  <si>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</si>
  <si>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</si>
  <si>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</si>
  <si>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</si>
  <si>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</si>
  <si>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</si>
  <si>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</si>
  <si>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</si>
  <si>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</si>
  <si>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</si>
  <si>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</si>
  <si>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</si>
  <si>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</si>
  <si>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</si>
  <si>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</si>
  <si>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</si>
  <si>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</si>
  <si>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</si>
  <si>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</si>
  <si>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</si>
  <si>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</si>
  <si>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</si>
  <si>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</si>
  <si>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</si>
  <si>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</si>
  <si>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</si>
  <si>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</si>
  <si>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</si>
  <si>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</si>
  <si>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</si>
  <si>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</si>
  <si>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</si>
  <si>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</si>
  <si>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</si>
  <si>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</si>
  <si>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</si>
  <si>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</si>
  <si>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</si>
  <si>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</si>
  <si>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</si>
  <si>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</si>
  <si>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</si>
  <si>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</si>
  <si>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</si>
  <si>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</si>
  <si>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</si>
  <si>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</si>
  <si>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</si>
  <si>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</si>
  <si>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</si>
  <si>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</si>
  <si>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</si>
  <si>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</si>
  <si>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</si>
  <si>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</si>
  <si>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</si>
  <si>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</si>
  <si>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</si>
  <si>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</si>
  <si>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</si>
  <si>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</si>
  <si>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</si>
  <si>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</si>
  <si>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</si>
  <si>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</si>
  <si>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</si>
  <si>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</si>
  <si>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</si>
  <si>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</si>
  <si>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</si>
  <si>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</si>
  <si>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</si>
  <si>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</si>
  <si>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</si>
  <si>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</si>
  <si>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</si>
  <si>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</si>
  <si>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</si>
  <si>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</si>
  <si>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</si>
  <si>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</si>
  <si>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</si>
  <si>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</si>
  <si>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</si>
  <si>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</si>
  <si>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</si>
  <si>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</si>
  <si>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</si>
  <si>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</si>
  <si>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</si>
  <si>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</si>
  <si>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</si>
  <si>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</si>
  <si>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</si>
  <si>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</si>
  <si>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</si>
  <si>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</si>
  <si>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</si>
  <si>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</si>
  <si>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</si>
  <si>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</si>
  <si>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</si>
  <si>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</si>
  <si>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</si>
  <si>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</si>
  <si>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</si>
  <si>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</si>
  <si>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</si>
  <si>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</si>
  <si>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</si>
  <si>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</si>
  <si>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</si>
  <si>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</si>
  <si>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</si>
  <si>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</si>
  <si>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</si>
  <si>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</si>
  <si>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</si>
  <si>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</si>
  <si>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</si>
  <si>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</si>
  <si>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</si>
  <si>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</si>
  <si>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</si>
  <si>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</si>
  <si>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</si>
  <si>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</si>
  <si>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</si>
  <si>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</si>
  <si>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</si>
  <si>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</si>
  <si>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</si>
  <si>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</si>
  <si>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</si>
  <si>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</si>
  <si>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</si>
  <si>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</si>
  <si>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</si>
  <si>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</si>
  <si>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</si>
  <si>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</si>
  <si>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</si>
  <si>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</si>
  <si>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</si>
  <si>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</si>
  <si>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</si>
  <si>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</si>
  <si>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</si>
  <si>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</si>
  <si>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</si>
  <si>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</si>
  <si>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</si>
  <si>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</si>
  <si>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</si>
  <si>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</si>
  <si>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</si>
  <si>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</si>
  <si>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</si>
  <si>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</si>
  <si>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</si>
  <si>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</si>
  <si>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</si>
  <si>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</si>
  <si>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</si>
  <si>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</si>
  <si>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</si>
  <si>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</si>
  <si>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</si>
  <si>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</si>
  <si>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</si>
  <si>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</si>
  <si>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</si>
  <si>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</si>
  <si>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</si>
  <si>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</si>
  <si>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</si>
  <si>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</si>
  <si>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</si>
  <si>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</si>
  <si>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</si>
  <si>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</si>
  <si>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</si>
  <si>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</si>
  <si>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</si>
  <si>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</si>
  <si>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</si>
  <si>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</si>
  <si>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</si>
  <si>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</si>
  <si>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</si>
  <si>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</si>
  <si>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</si>
  <si>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</si>
  <si>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</si>
  <si>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</si>
  <si>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</si>
  <si>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</si>
  <si>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</si>
  <si>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</si>
  <si>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</si>
  <si>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</si>
  <si>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</si>
  <si>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</si>
  <si>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</si>
  <si>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</si>
  <si>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</si>
  <si>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</si>
  <si>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</si>
  <si>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</si>
  <si>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</si>
  <si>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</si>
  <si>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</si>
  <si>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</si>
  <si>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</si>
  <si>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</si>
  <si>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</si>
  <si>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</si>
  <si>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</si>
  <si>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</si>
  <si>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</si>
  <si>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</si>
  <si>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</si>
  <si>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</si>
  <si>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</si>
  <si>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</si>
  <si>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</si>
  <si>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</si>
  <si>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</si>
  <si>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</si>
  <si>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</si>
  <si>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</si>
  <si>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</si>
  <si>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</si>
  <si>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</si>
  <si>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</si>
  <si>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</si>
  <si>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</si>
  <si>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</si>
  <si>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</si>
  <si>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</si>
  <si>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</si>
  <si>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</si>
  <si>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</si>
  <si>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</si>
  <si>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</si>
  <si>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</si>
  <si>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</si>
  <si>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</si>
  <si>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</si>
  <si>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</si>
  <si>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</si>
  <si>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</si>
  <si>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</si>
  <si>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</si>
  <si>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</si>
  <si>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</si>
  <si>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</si>
  <si>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</si>
  <si>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</si>
  <si>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</si>
  <si>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</si>
  <si>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</si>
  <si>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</si>
  <si>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</si>
  <si>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</si>
  <si>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</si>
  <si>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</si>
  <si>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</si>
  <si>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</si>
  <si>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</si>
  <si>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</si>
  <si>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</si>
  <si>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</si>
  <si>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</si>
  <si>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</si>
  <si>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</si>
  <si>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</si>
  <si>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</si>
  <si>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</si>
  <si>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</si>
  <si>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</si>
  <si>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</si>
  <si>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</si>
  <si>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</si>
  <si>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</si>
  <si>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</si>
  <si>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</si>
  <si>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</si>
  <si>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</si>
  <si>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</si>
  <si>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</si>
  <si>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</si>
  <si>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</si>
  <si>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</si>
  <si>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</si>
  <si>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</si>
  <si>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</si>
  <si>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</si>
  <si>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</si>
  <si>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</si>
  <si>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</si>
  <si>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</si>
  <si>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</si>
  <si>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</si>
  <si>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</si>
  <si>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</si>
  <si>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</si>
  <si>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</si>
  <si>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</si>
  <si>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</si>
  <si>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</si>
  <si>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</si>
  <si>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</si>
  <si>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</si>
  <si>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</si>
  <si>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</si>
  <si>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</si>
  <si>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</si>
  <si>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</si>
  <si>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</si>
  <si>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</si>
  <si>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</si>
  <si>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</si>
  <si>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</si>
  <si>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</si>
  <si>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</si>
  <si>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</si>
  <si>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</si>
  <si>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</si>
  <si>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</si>
  <si>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</si>
  <si>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</si>
  <si>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</si>
  <si>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</si>
  <si>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</si>
  <si>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</si>
  <si>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</si>
  <si>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</si>
  <si>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</si>
  <si>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</si>
  <si>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</si>
  <si>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</si>
  <si>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</si>
  <si>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</si>
  <si>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</si>
  <si>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</si>
  <si>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</si>
  <si>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</si>
  <si>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</si>
  <si>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</si>
  <si>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</si>
  <si>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</si>
  <si>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</si>
  <si>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</si>
  <si>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</si>
  <si>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</si>
  <si>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</si>
  <si>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</si>
  <si>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</si>
  <si>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</si>
  <si>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</si>
  <si>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</si>
  <si>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</si>
  <si>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</si>
  <si>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</si>
  <si>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</si>
  <si>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</si>
  <si>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</si>
  <si>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</si>
  <si>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</si>
  <si>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</si>
  <si>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</si>
  <si>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</si>
  <si>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</si>
  <si>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</si>
  <si>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</si>
  <si>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</si>
  <si>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</si>
  <si>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</si>
  <si>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</si>
  <si>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</si>
  <si>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</si>
  <si>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</si>
  <si>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</si>
  <si>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</si>
  <si>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</si>
  <si>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</si>
  <si>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</si>
  <si>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</si>
  <si>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</si>
  <si>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</si>
  <si>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</si>
  <si>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</si>
  <si>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</si>
  <si>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</si>
  <si>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</si>
  <si>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</si>
  <si>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</si>
  <si>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</si>
  <si>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</si>
  <si>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</si>
  <si>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</si>
  <si>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</si>
  <si>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</si>
  <si>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</si>
  <si>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</si>
  <si>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</si>
  <si>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</si>
  <si>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</si>
  <si>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</si>
  <si>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</si>
  <si>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</si>
  <si>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</si>
  <si>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</si>
  <si>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</si>
  <si>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</si>
  <si>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</si>
  <si>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</si>
  <si>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</si>
  <si>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</si>
  <si>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</si>
  <si>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</si>
  <si>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</si>
  <si>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</si>
  <si>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</si>
  <si>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</si>
  <si>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</si>
  <si>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</si>
  <si>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</si>
  <si>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</si>
  <si>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</si>
  <si>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</si>
  <si>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</si>
  <si>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</si>
  <si>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</si>
  <si>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</si>
  <si>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</si>
  <si>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</si>
  <si>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</si>
  <si>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</si>
  <si>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</si>
  <si>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</si>
  <si>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</si>
  <si>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</si>
  <si>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</si>
  <si>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</si>
  <si>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</si>
  <si>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</si>
  <si>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</si>
  <si>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</si>
  <si>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</si>
  <si>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</si>
  <si>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</si>
  <si>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</si>
  <si>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</si>
  <si>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</si>
  <si>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</si>
  <si>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</si>
  <si>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</si>
  <si>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</si>
  <si>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</si>
  <si>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</si>
  <si>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</si>
  <si>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</si>
  <si>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</si>
  <si>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</si>
  <si>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</si>
  <si>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</si>
  <si>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</si>
  <si>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</si>
  <si>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</si>
  <si>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</si>
  <si>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</si>
  <si>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</si>
  <si>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</si>
  <si>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</si>
  <si>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</si>
  <si>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</si>
  <si>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</si>
  <si>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</si>
  <si>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</si>
  <si>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</si>
  <si>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</si>
  <si>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</si>
  <si>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</si>
  <si>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</si>
  <si>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</si>
  <si>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</si>
  <si>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</si>
  <si>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</si>
  <si>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</si>
  <si>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</si>
  <si>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</si>
  <si>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</si>
  <si>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</si>
  <si>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</si>
  <si>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</si>
  <si>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</si>
  <si>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</si>
  <si>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</si>
  <si>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</si>
  <si>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</si>
  <si>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</si>
  <si>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</si>
  <si>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</si>
  <si>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</si>
  <si>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</si>
  <si>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</si>
  <si>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</si>
  <si>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</si>
  <si>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</si>
  <si>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</si>
  <si>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</si>
  <si>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</si>
  <si>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</si>
  <si>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</si>
  <si>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</si>
  <si>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</si>
  <si>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</si>
  <si>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</si>
  <si>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</si>
  <si>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</si>
  <si>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</si>
  <si>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</si>
  <si>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</si>
  <si>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</si>
  <si>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</si>
  <si>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</si>
  <si>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</si>
  <si>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</si>
  <si>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</si>
  <si>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</si>
  <si>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</si>
  <si>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</si>
  <si>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</si>
  <si>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</si>
  <si>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</si>
  <si>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</si>
  <si>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</si>
  <si>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</si>
  <si>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</si>
  <si>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</si>
  <si>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</si>
  <si>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</si>
  <si>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</si>
  <si>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</si>
  <si>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</si>
  <si>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</si>
  <si>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</si>
  <si>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</si>
  <si>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</si>
  <si>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</si>
  <si>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</si>
  <si>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</si>
  <si>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</si>
  <si>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</si>
  <si>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</si>
  <si>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</si>
  <si>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</si>
  <si>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</si>
  <si>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</si>
  <si>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</si>
  <si>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</si>
  <si>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</si>
  <si>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</si>
  <si>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</si>
  <si>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</si>
  <si>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</si>
  <si>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</si>
  <si>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</si>
  <si>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</si>
  <si>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</si>
  <si>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</si>
  <si>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</si>
  <si>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</si>
  <si>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</si>
  <si>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</si>
  <si>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</si>
  <si>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</si>
  <si>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</si>
  <si>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</si>
  <si>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</si>
  <si>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</si>
  <si>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</si>
  <si>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</si>
  <si>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</si>
  <si>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</si>
  <si>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</si>
  <si>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</si>
  <si>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</si>
  <si>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</si>
  <si>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</si>
  <si>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</si>
  <si>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</si>
  <si>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</si>
  <si>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</si>
  <si>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</si>
  <si>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</si>
  <si>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</si>
  <si>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</si>
  <si>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</si>
  <si>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</si>
  <si>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</si>
  <si>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</si>
  <si>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</si>
  <si>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</si>
  <si>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</si>
  <si>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</si>
  <si>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</si>
  <si>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</si>
  <si>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</si>
  <si>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</si>
  <si>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</si>
  <si>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</si>
  <si>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</si>
  <si>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</si>
  <si>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</si>
  <si>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</si>
  <si>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</si>
  <si>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</si>
  <si>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</si>
  <si>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</si>
  <si>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</si>
  <si>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</si>
  <si>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</si>
  <si>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</si>
  <si>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</si>
  <si>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</si>
  <si>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</si>
  <si>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</si>
  <si>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</si>
  <si>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</si>
  <si>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</si>
  <si>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</si>
  <si>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</si>
  <si>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</si>
  <si>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</si>
  <si>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</si>
  <si>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</si>
  <si>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</si>
  <si>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</si>
  <si>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</si>
  <si>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</si>
  <si>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</si>
  <si>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</si>
  <si>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</si>
  <si>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</si>
  <si>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</si>
  <si>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</si>
  <si>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</si>
  <si>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</si>
  <si>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</si>
  <si>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</si>
  <si>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</si>
  <si>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</si>
  <si>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</si>
  <si>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</si>
  <si>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</si>
  <si>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</si>
  <si>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</si>
  <si>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</si>
  <si>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</si>
  <si>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</si>
  <si>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</si>
  <si>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</si>
  <si>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</si>
  <si>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</si>
  <si>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</si>
  <si>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</si>
  <si>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</si>
  <si>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</si>
  <si>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</si>
  <si>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</si>
  <si>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</si>
  <si>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</si>
  <si>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</si>
  <si>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</si>
  <si>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</si>
  <si>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</si>
  <si>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</si>
  <si>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</si>
  <si>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</si>
  <si>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</si>
  <si>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</si>
  <si>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</si>
  <si>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</si>
  <si>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</si>
  <si>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</si>
  <si>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</si>
  <si>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</si>
  <si>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</si>
  <si>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</si>
  <si>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</si>
  <si>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</si>
  <si>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</si>
  <si>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</si>
  <si>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</si>
  <si>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</si>
  <si>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</si>
  <si>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</si>
  <si>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</si>
  <si>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</si>
  <si>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</si>
  <si>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</si>
  <si>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</si>
  <si>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</si>
  <si>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</si>
  <si>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</si>
  <si>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</si>
  <si>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</si>
  <si>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</si>
  <si>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</si>
  <si>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</si>
  <si>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</si>
  <si>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</si>
  <si>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</si>
  <si>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</si>
  <si>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</si>
  <si>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</si>
  <si>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</si>
  <si>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</si>
  <si>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</si>
  <si>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</si>
  <si>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</si>
  <si>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</si>
  <si>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</si>
  <si>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</si>
  <si>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</si>
  <si>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</si>
  <si>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</si>
  <si>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</si>
  <si>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</si>
  <si>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</si>
  <si>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</si>
  <si>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</si>
  <si>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</si>
  <si>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</si>
  <si>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</si>
  <si>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</si>
  <si>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</si>
  <si>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</si>
  <si>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</si>
  <si>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</si>
  <si>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</si>
  <si>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</si>
  <si>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</si>
  <si>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</si>
  <si>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</si>
  <si>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</si>
  <si>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</si>
  <si>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</si>
  <si>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</si>
  <si>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</si>
  <si>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</si>
  <si>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</si>
  <si>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</si>
  <si>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</si>
  <si>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</si>
  <si>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</si>
  <si>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</si>
  <si>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</si>
  <si>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</si>
  <si>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</si>
  <si>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</si>
  <si>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</si>
  <si>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</si>
  <si>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</si>
  <si>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</si>
  <si>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</si>
  <si>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</si>
  <si>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</si>
  <si>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</si>
  <si>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</si>
  <si>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</si>
  <si>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</si>
  <si>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</si>
  <si>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</si>
  <si>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</si>
  <si>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</si>
  <si>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</si>
  <si>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</si>
  <si>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</si>
  <si>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</si>
  <si>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</si>
  <si>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</si>
  <si>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</si>
  <si>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</si>
  <si>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</si>
  <si>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</si>
  <si>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</si>
  <si>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</si>
  <si>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</si>
  <si>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</si>
  <si>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</si>
  <si>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</si>
  <si>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</si>
  <si>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</si>
  <si>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</si>
  <si>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</si>
  <si>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</si>
  <si>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</si>
  <si>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</si>
  <si>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</si>
  <si>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</si>
  <si>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</si>
  <si>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</si>
  <si>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</si>
  <si>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</si>
  <si>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</si>
  <si>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</si>
  <si>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</si>
  <si>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</si>
  <si>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</si>
  <si>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</si>
  <si>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</si>
  <si>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</si>
  <si>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</si>
  <si>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</si>
  <si>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</si>
  <si>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</si>
  <si>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</si>
  <si>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</si>
  <si>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</si>
  <si>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</si>
  <si>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</si>
  <si>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</si>
  <si>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</si>
  <si>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</si>
  <si>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</si>
  <si>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</si>
  <si>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</si>
  <si>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</si>
  <si>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</si>
  <si>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</si>
  <si>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</si>
  <si>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</si>
  <si>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</si>
  <si>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</si>
  <si>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</si>
  <si>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</si>
  <si>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</si>
  <si>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</si>
  <si>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</si>
  <si>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</si>
  <si>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</si>
  <si>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</si>
  <si>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</si>
  <si>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</si>
  <si>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</si>
  <si>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</si>
  <si>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</si>
  <si>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</si>
  <si>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</si>
  <si>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</si>
  <si>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</si>
  <si>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</si>
  <si>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</si>
  <si>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</si>
  <si>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</si>
  <si>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</si>
  <si>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</si>
  <si>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</si>
  <si>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</si>
  <si>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</si>
  <si>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</si>
  <si>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</si>
  <si>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</si>
  <si>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</si>
  <si>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</si>
  <si>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</si>
  <si>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</si>
  <si>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Sub-Category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</si>
  <si>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</si>
  <si>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</si>
  <si>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</si>
  <si>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</si>
  <si>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</si>
  <si>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</si>
  <si>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</si>
  <si>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</si>
  <si>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</si>
  <si>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</si>
  <si>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</si>
  <si>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</si>
  <si>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</si>
  <si>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</si>
  <si>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</si>
  <si>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</si>
  <si>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</si>
  <si>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</si>
  <si>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</si>
  <si>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</si>
  <si>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</si>
  <si>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</si>
  <si>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</si>
  <si>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</si>
  <si>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</si>
  <si>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</si>
  <si>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</si>
  <si>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</si>
  <si>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</si>
  <si>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</si>
  <si>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</si>
  <si>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</si>
  <si>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</si>
  <si>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</si>
  <si>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</si>
  <si>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</si>
  <si>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</si>
  <si>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</si>
  <si>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</si>
  <si>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</si>
  <si>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</si>
  <si>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</si>
  <si>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</si>
  <si>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</si>
  <si>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</si>
  <si>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</si>
  <si>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</si>
  <si>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</si>
  <si>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</si>
  <si>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</si>
  <si>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</si>
  <si>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</si>
  <si>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</si>
  <si>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</si>
  <si>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</si>
  <si>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</si>
  <si>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</si>
  <si>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</si>
  <si>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</si>
  <si>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</si>
  <si>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</si>
  <si>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</si>
  <si>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</si>
  <si>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</si>
  <si>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</si>
  <si>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</si>
  <si>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</si>
  <si>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</si>
  <si>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</si>
  <si>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</si>
  <si>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</si>
  <si>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</si>
  <si>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</si>
  <si>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Number_Successful</t>
  </si>
  <si>
    <t>Number_Failed</t>
  </si>
  <si>
    <t>Number_Canceled</t>
  </si>
  <si>
    <t>Total_Projects</t>
  </si>
  <si>
    <t>Percentage_Successful</t>
  </si>
  <si>
    <t>Percentage_Failed</t>
  </si>
  <si>
    <t>Percentage_Canceled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</si>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</sst>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2" applyFont="1" applyAlignment="1">
      <alignment horizontal="center"/>
    </xf>
    <xf numFmtId="44" fontId="0" fillId="0" borderId="0" xfId="2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9" fontId="0" fillId="0" borderId="0" xfId="3" applyFont="1"/>
    <xf numFmtId="164" fontId="1" fillId="0" borderId="0" xfId="1" applyNumberFormat="1" applyFont="1" applyAlignment="1">
      <alignment horizontal="center"/>
    </xf>
    <xf numFmtId="164" fontId="0" fillId="0" borderId="0" xfId="1" applyNumberFormat="1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4">
    <dxf>
      <font>
        <color rgb="FF9C0006"/>
      </font>
      <fill>
        <patternFill>
          <bgColor rgb="FFFFC0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[Assignment01-Excel-CH.xlsx]Outcome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1F-4A68-BBCF-78AC61A39F37}"/>
            </c:ext>
          </c:extLst>
        </c:ser>
        <c:ser>
          <c:idx val="1"/>
          <c:order val="1"/>
          <c:tx>
            <c:strRef>
              <c:f>'Outcome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1F-4A68-BBCF-78AC61A39F37}"/>
            </c:ext>
          </c:extLst>
        </c:ser>
        <c:ser>
          <c:idx val="2"/>
          <c:order val="2"/>
          <c:tx>
            <c:strRef>
              <c:f>'Outcome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1F-4A68-BBCF-78AC61A39F37}"/>
            </c:ext>
          </c:extLst>
        </c:ser>
        <c:ser>
          <c:idx val="3"/>
          <c:order val="3"/>
          <c:tx>
            <c:strRef>
              <c:f>'Outcome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'Outcome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1F-4A68-BBCF-78AC61A39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0597352"/>
        <c:axId val="360597680"/>
      </c:barChart>
      <c:catAx>
        <c:axId val="360597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597680"/>
        <c:crosses val="autoZero"/>
        <c:auto val="1"/>
        <c:lblAlgn val="ctr"/>
        <c:lblOffset val="100"/>
        <c:noMultiLvlLbl val="0"/>
      </c:catAx>
      <c:valAx>
        <c:axId val="36059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0597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[Assignment01-Excel-CH.xlsx]Outcome by Launched Month!PivotTable4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Launched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Launched Month'!$B$4:$B$5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Launched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Launched Month'!$B$6:$B$18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81-46B2-B1C6-78BC82496769}"/>
            </c:ext>
          </c:extLst>
        </c:ser>
        <c:ser>
          <c:idx val="1"/>
          <c:order val="1"/>
          <c:tx>
            <c:strRef>
              <c:f>'Outcome by Launched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Launched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Launched Month'!$C$6:$C$18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81-46B2-B1C6-78BC82496769}"/>
            </c:ext>
          </c:extLst>
        </c:ser>
        <c:ser>
          <c:idx val="2"/>
          <c:order val="2"/>
          <c:tx>
            <c:strRef>
              <c:f>'Outcome by Launched Month'!$D$4:$D$5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by Launched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Launched Month'!$D$6:$D$18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81-46B2-B1C6-78BC824967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5541440"/>
        <c:axId val="435534552"/>
      </c:lineChart>
      <c:catAx>
        <c:axId val="435541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34552"/>
        <c:crosses val="autoZero"/>
        <c:auto val="1"/>
        <c:lblAlgn val="ctr"/>
        <c:lblOffset val="100"/>
        <c:noMultiLvlLbl val="0"/>
      </c:catAx>
      <c:valAx>
        <c:axId val="435534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Outcome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5541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by Goal'!$F$1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8F-45D2-A274-E2719101AAC3}"/>
            </c:ext>
          </c:extLst>
        </c:ser>
        <c:ser>
          <c:idx val="1"/>
          <c:order val="1"/>
          <c:tx>
            <c:strRef>
              <c:f>'Outcome by Goal'!$G$1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8F-45D2-A274-E2719101AAC3}"/>
            </c:ext>
          </c:extLst>
        </c:ser>
        <c:ser>
          <c:idx val="2"/>
          <c:order val="2"/>
          <c:tx>
            <c:strRef>
              <c:f>'Outcome by Goal'!$H$1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8F-45D2-A274-E2719101AA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9516456"/>
        <c:axId val="519515800"/>
      </c:lineChart>
      <c:catAx>
        <c:axId val="519516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15800"/>
        <c:crosses val="autoZero"/>
        <c:auto val="1"/>
        <c:lblAlgn val="ctr"/>
        <c:lblOffset val="100"/>
        <c:noMultiLvlLbl val="0"/>
      </c:catAx>
      <c:valAx>
        <c:axId val="519515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51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171448</xdr:colOff>
      <xdr:row>2</xdr:row>
      <xdr:rowOff>19050</xdr:rowOff>
    </xdr:from>
    <xdr:to>
      <xdr:col>19</xdr:col>
      <xdr:colOff>571500</xdr:colOff>
      <xdr:row>27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6D82DA-F8E7-47D9-BBB6-8CEF107E1D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3</xdr:row>
      <xdr:rowOff>19050</xdr:rowOff>
    </xdr:from>
    <xdr:to>
      <xdr:col>16</xdr:col>
      <xdr:colOff>428625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B94D8E-0D09-438D-A039-B8423C49B3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180974</xdr:colOff>
      <xdr:row>14</xdr:row>
      <xdr:rowOff>28575</xdr:rowOff>
    </xdr:from>
    <xdr:to>
      <xdr:col>8</xdr:col>
      <xdr:colOff>400050</xdr:colOff>
      <xdr:row>41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D4B890-83F2-414B-B450-45003DCD6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u, Connie" refreshedDate="43487.407833449077" createdVersion="6" refreshedVersion="6" minRefreshableVersion="3" recordCount="4114">
  <cacheSource type="worksheet">
    <worksheetSource ref="A1:T4115" sheet="Calculated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u, Connie" refreshedDate="43487.45001990741" createdVersion="6" refreshedVersion="6" minRefreshableVersion="3" recordCount="4115">
  <cacheSource type="worksheet">
    <worksheetSource ref="A1:T1048576" sheet="Calculated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ate Ended Conversion" numFmtId="14">
      <sharedItems containsNonDate="0" containsDate="1" containsString="0" containsBlank="1" minDate="2009-08-10T11:26:00" maxDate="2017-05-03T11:12:00"/>
    </cacheField>
    <cacheField name="Date Created Conversion" numFmtId="14">
      <sharedItems containsNonDate="0" containsDate="1" containsString="0" containsBlank="1" minDate="2009-05-16T19:55:13" maxDate="2017-03-15T07:30:07" count="4115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  <m/>
      </sharedItems>
      <fieldGroup par="21" base="9">
        <rangePr groupBy="months" startDate="2009-05-16T19:55:13" endDate="2017-03-15T07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64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9">
        <rangePr groupBy="quarters" startDate="2009-05-16T19:55:13" endDate="2017-03-15T07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9">
        <rangePr groupBy="years" startDate="2009-05-16T19:55:13" endDate="2017-03-15T07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n v="1434931811"/>
    <b v="0"/>
    <n v="182"/>
    <b v="1"/>
    <s v="film &amp; video/television"/>
    <x v="0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x v="1"/>
    <n v="1485872683"/>
    <b v="0"/>
    <n v="79"/>
    <b v="1"/>
    <s v="film &amp; video/television"/>
    <x v="1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n v="1454691083"/>
    <b v="0"/>
    <n v="35"/>
    <b v="1"/>
    <s v="film &amp; video/television"/>
    <x v="2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n v="1404822107"/>
    <b v="0"/>
    <n v="150"/>
    <b v="1"/>
    <s v="film &amp; video/television"/>
    <x v="3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n v="1447963279"/>
    <b v="0"/>
    <n v="284"/>
    <b v="1"/>
    <s v="film &amp; video/television"/>
    <x v="4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n v="1468362207"/>
    <b v="0"/>
    <n v="47"/>
    <b v="1"/>
    <s v="film &amp; video/television"/>
    <x v="5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n v="1401846250"/>
    <b v="0"/>
    <n v="58"/>
    <b v="1"/>
    <s v="film &amp; video/television"/>
    <x v="6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n v="1464224867"/>
    <b v="0"/>
    <n v="57"/>
    <b v="1"/>
    <s v="film &amp; video/television"/>
    <x v="7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x v="8"/>
    <n v="1460155212"/>
    <b v="0"/>
    <n v="12"/>
    <b v="1"/>
    <s v="film &amp; video/television"/>
    <x v="8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n v="1458268144"/>
    <b v="0"/>
    <n v="20"/>
    <b v="1"/>
    <s v="film &amp; video/television"/>
    <x v="9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n v="1400636279"/>
    <b v="0"/>
    <n v="19"/>
    <b v="1"/>
    <s v="film &amp; video/television"/>
    <x v="10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n v="1469126462"/>
    <b v="0"/>
    <n v="75"/>
    <b v="1"/>
    <s v="film &amp; video/television"/>
    <x v="1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n v="1401642425"/>
    <b v="0"/>
    <n v="827"/>
    <b v="1"/>
    <s v="film &amp; video/television"/>
    <x v="12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x v="13"/>
    <n v="1463588109"/>
    <b v="0"/>
    <n v="51"/>
    <b v="1"/>
    <s v="film &amp; video/television"/>
    <x v="13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x v="14"/>
    <n v="1403051888"/>
    <b v="0"/>
    <n v="41"/>
    <b v="1"/>
    <s v="film &amp; video/television"/>
    <x v="1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n v="1441790658"/>
    <b v="0"/>
    <n v="98"/>
    <b v="1"/>
    <s v="film &amp; video/television"/>
    <x v="15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n v="1398971211"/>
    <b v="0"/>
    <n v="70"/>
    <b v="1"/>
    <s v="film &amp; video/television"/>
    <x v="16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n v="1412530422"/>
    <b v="0"/>
    <n v="36"/>
    <b v="1"/>
    <s v="film &amp; video/television"/>
    <x v="17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n v="1408366856"/>
    <b v="0"/>
    <n v="342"/>
    <b v="1"/>
    <s v="film &amp; video/television"/>
    <x v="18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n v="1434828934"/>
    <b v="0"/>
    <n v="22"/>
    <b v="1"/>
    <s v="film &amp; video/television"/>
    <x v="19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n v="1436983912"/>
    <b v="0"/>
    <n v="25"/>
    <b v="1"/>
    <s v="film &amp; video/television"/>
    <x v="2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n v="1409151789"/>
    <b v="0"/>
    <n v="101"/>
    <b v="1"/>
    <s v="film &amp; video/television"/>
    <x v="21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x v="22"/>
    <n v="1418766740"/>
    <b v="0"/>
    <n v="8"/>
    <b v="1"/>
    <s v="film &amp; video/television"/>
    <x v="22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n v="1428086501"/>
    <b v="0"/>
    <n v="23"/>
    <b v="1"/>
    <s v="film &amp; video/television"/>
    <x v="23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x v="24"/>
    <n v="1439494863"/>
    <b v="0"/>
    <n v="574"/>
    <b v="1"/>
    <s v="film &amp; video/television"/>
    <x v="24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n v="1447115761"/>
    <b v="0"/>
    <n v="14"/>
    <b v="1"/>
    <s v="film &amp; video/television"/>
    <x v="25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n v="1404822144"/>
    <b v="0"/>
    <n v="19"/>
    <b v="1"/>
    <s v="film &amp; video/television"/>
    <x v="26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n v="1413518233"/>
    <b v="0"/>
    <n v="150"/>
    <b v="1"/>
    <s v="film &amp; video/television"/>
    <x v="27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n v="1447715284"/>
    <b v="0"/>
    <n v="71"/>
    <b v="1"/>
    <s v="film &amp; video/television"/>
    <x v="28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n v="1403453368"/>
    <b v="0"/>
    <n v="117"/>
    <b v="1"/>
    <s v="film &amp; video/television"/>
    <x v="29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n v="1406012515"/>
    <b v="0"/>
    <n v="53"/>
    <b v="1"/>
    <s v="film &amp; video/television"/>
    <x v="30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n v="1452193234"/>
    <b v="0"/>
    <n v="1"/>
    <b v="1"/>
    <s v="film &amp; video/television"/>
    <x v="3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n v="1459523017"/>
    <b v="0"/>
    <n v="89"/>
    <b v="1"/>
    <s v="film &amp; video/television"/>
    <x v="32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n v="1444405901"/>
    <b v="0"/>
    <n v="64"/>
    <b v="1"/>
    <s v="film &amp; video/television"/>
    <x v="33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n v="1405928601"/>
    <b v="0"/>
    <n v="68"/>
    <b v="1"/>
    <s v="film &amp; video/television"/>
    <x v="34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n v="1428130814"/>
    <b v="0"/>
    <n v="28"/>
    <b v="1"/>
    <s v="film &amp; video/television"/>
    <x v="3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x v="36"/>
    <n v="1425540125"/>
    <b v="0"/>
    <n v="44"/>
    <b v="1"/>
    <s v="film &amp; video/television"/>
    <x v="36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n v="1422463079"/>
    <b v="0"/>
    <n v="253"/>
    <b v="1"/>
    <s v="film &amp; video/television"/>
    <x v="37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n v="1365643344"/>
    <b v="0"/>
    <n v="66"/>
    <b v="1"/>
    <s v="film &amp; video/television"/>
    <x v="38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n v="1398388068"/>
    <b v="0"/>
    <n v="217"/>
    <b v="1"/>
    <s v="film &amp; video/television"/>
    <x v="39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n v="1401426488"/>
    <b v="0"/>
    <n v="16"/>
    <b v="1"/>
    <s v="film &amp; video/television"/>
    <x v="40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n v="1409924354"/>
    <b v="0"/>
    <n v="19"/>
    <b v="1"/>
    <s v="film &amp; video/television"/>
    <x v="3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n v="1417188026"/>
    <b v="0"/>
    <n v="169"/>
    <b v="1"/>
    <s v="film &amp; video/television"/>
    <x v="41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n v="1402599486"/>
    <b v="0"/>
    <n v="263"/>
    <b v="1"/>
    <s v="film &amp; video/television"/>
    <x v="42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n v="1408760537"/>
    <b v="0"/>
    <n v="15"/>
    <b v="1"/>
    <s v="film &amp; video/television"/>
    <x v="3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n v="1459177107"/>
    <b v="0"/>
    <n v="61"/>
    <b v="1"/>
    <s v="film &amp; video/television"/>
    <x v="43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n v="1447628974"/>
    <b v="0"/>
    <n v="45"/>
    <b v="1"/>
    <s v="film &amp; video/television"/>
    <x v="44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n v="1413834007"/>
    <b v="0"/>
    <n v="70"/>
    <b v="1"/>
    <s v="film &amp; video/television"/>
    <x v="45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n v="1422534260"/>
    <b v="0"/>
    <n v="38"/>
    <b v="1"/>
    <s v="film &amp; video/television"/>
    <x v="46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x v="49"/>
    <n v="1443068045"/>
    <b v="0"/>
    <n v="87"/>
    <b v="1"/>
    <s v="film &amp; video/television"/>
    <x v="3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n v="1419271458"/>
    <b v="0"/>
    <n v="22"/>
    <b v="1"/>
    <s v="film &amp; video/television"/>
    <x v="3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n v="1436653037"/>
    <b v="0"/>
    <n v="119"/>
    <b v="1"/>
    <s v="film &amp; video/television"/>
    <x v="47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n v="1403023846"/>
    <b v="0"/>
    <n v="52"/>
    <b v="1"/>
    <s v="film &amp; video/television"/>
    <x v="48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x v="53"/>
    <n v="1395407445"/>
    <b v="0"/>
    <n v="117"/>
    <b v="1"/>
    <s v="film &amp; video/television"/>
    <x v="49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n v="1448471221"/>
    <b v="0"/>
    <n v="52"/>
    <b v="1"/>
    <s v="film &amp; video/television"/>
    <x v="50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n v="1462576516"/>
    <b v="0"/>
    <n v="86"/>
    <b v="1"/>
    <s v="film &amp; video/television"/>
    <x v="5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x v="56"/>
    <n v="1432559424"/>
    <b v="0"/>
    <n v="174"/>
    <b v="1"/>
    <s v="film &amp; video/television"/>
    <x v="52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n v="1427399962"/>
    <b v="0"/>
    <n v="69"/>
    <b v="1"/>
    <s v="film &amp; video/television"/>
    <x v="53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x v="58"/>
    <n v="1413827572"/>
    <b v="0"/>
    <n v="75"/>
    <b v="1"/>
    <s v="film &amp; video/television"/>
    <x v="54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n v="1439530776"/>
    <b v="0"/>
    <n v="33"/>
    <b v="1"/>
    <s v="film &amp; video/television"/>
    <x v="55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n v="1393882717"/>
    <b v="0"/>
    <n v="108"/>
    <b v="1"/>
    <s v="film &amp; video/shorts"/>
    <x v="56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n v="1368646357"/>
    <b v="0"/>
    <n v="23"/>
    <b v="1"/>
    <s v="film &amp; video/shorts"/>
    <x v="57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n v="1360177878"/>
    <b v="0"/>
    <n v="48"/>
    <b v="1"/>
    <s v="film &amp; video/shorts"/>
    <x v="58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n v="1386194013"/>
    <b v="0"/>
    <n v="64"/>
    <b v="1"/>
    <s v="film &amp; video/shorts"/>
    <x v="5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n v="1370651181"/>
    <b v="0"/>
    <n v="24"/>
    <b v="1"/>
    <s v="film &amp; video/shorts"/>
    <x v="60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n v="1405453354"/>
    <b v="0"/>
    <n v="57"/>
    <b v="1"/>
    <s v="film &amp; video/shorts"/>
    <x v="6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x v="66"/>
    <n v="1466281420"/>
    <b v="0"/>
    <n v="26"/>
    <b v="1"/>
    <s v="film &amp; video/shorts"/>
    <x v="62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n v="1339768804"/>
    <b v="0"/>
    <n v="20"/>
    <b v="1"/>
    <s v="film &amp; video/shorts"/>
    <x v="63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n v="1390570791"/>
    <b v="0"/>
    <n v="36"/>
    <b v="1"/>
    <s v="film &amp; video/shorts"/>
    <x v="64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n v="1314765025"/>
    <b v="0"/>
    <n v="178"/>
    <b v="1"/>
    <s v="film &amp; video/shorts"/>
    <x v="65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n v="1309987845"/>
    <b v="0"/>
    <n v="17"/>
    <b v="1"/>
    <s v="film &amp; video/shorts"/>
    <x v="66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n v="1333002657"/>
    <b v="0"/>
    <n v="32"/>
    <b v="1"/>
    <s v="film &amp; video/shorts"/>
    <x v="67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n v="1351210481"/>
    <b v="0"/>
    <n v="41"/>
    <b v="1"/>
    <s v="film &amp; video/shorts"/>
    <x v="68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n v="1297620584"/>
    <b v="0"/>
    <n v="18"/>
    <b v="1"/>
    <s v="film &amp; video/shorts"/>
    <x v="3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n v="1450784495"/>
    <b v="0"/>
    <n v="29"/>
    <b v="1"/>
    <s v="film &amp; video/shorts"/>
    <x v="6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n v="1364101272"/>
    <b v="0"/>
    <n v="47"/>
    <b v="1"/>
    <s v="film &amp; video/shorts"/>
    <x v="70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n v="1319819758"/>
    <b v="0"/>
    <n v="15"/>
    <b v="1"/>
    <s v="film &amp; video/shorts"/>
    <x v="71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x v="77"/>
    <n v="1332991717"/>
    <b v="0"/>
    <n v="26"/>
    <b v="1"/>
    <s v="film &amp; video/shorts"/>
    <x v="72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n v="1471887121"/>
    <b v="0"/>
    <n v="35"/>
    <b v="1"/>
    <s v="film &amp; video/shorts"/>
    <x v="73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n v="1395859093"/>
    <b v="0"/>
    <n v="41"/>
    <b v="1"/>
    <s v="film &amp; video/shorts"/>
    <x v="74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n v="1383616856"/>
    <b v="0"/>
    <n v="47"/>
    <b v="1"/>
    <s v="film &amp; video/shorts"/>
    <x v="7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n v="1341892127"/>
    <b v="0"/>
    <n v="28"/>
    <b v="1"/>
    <s v="film &amp; video/shorts"/>
    <x v="76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n v="1315597261"/>
    <b v="0"/>
    <n v="100"/>
    <b v="1"/>
    <s v="film &amp; video/shorts"/>
    <x v="77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n v="1423320389"/>
    <b v="0"/>
    <n v="13"/>
    <b v="1"/>
    <s v="film &amp; video/shorts"/>
    <x v="78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n v="1302891086"/>
    <b v="0"/>
    <n v="7"/>
    <b v="1"/>
    <s v="film &amp; video/shorts"/>
    <x v="3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n v="1314154837"/>
    <b v="0"/>
    <n v="21"/>
    <b v="1"/>
    <s v="film &amp; video/shorts"/>
    <x v="7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n v="1444828845"/>
    <b v="0"/>
    <n v="17"/>
    <b v="1"/>
    <s v="film &amp; video/shorts"/>
    <x v="80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n v="1274705803"/>
    <b v="0"/>
    <n v="25"/>
    <b v="1"/>
    <s v="film &amp; video/shorts"/>
    <x v="8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n v="1401205731"/>
    <b v="0"/>
    <n v="60"/>
    <b v="1"/>
    <s v="film &amp; video/shorts"/>
    <x v="82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n v="1368036192"/>
    <b v="0"/>
    <n v="56"/>
    <b v="1"/>
    <s v="film &amp; video/shorts"/>
    <x v="83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n v="1307862499"/>
    <b v="0"/>
    <n v="16"/>
    <b v="1"/>
    <s v="film &amp; video/shorts"/>
    <x v="8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n v="1300354764"/>
    <b v="0"/>
    <n v="46"/>
    <b v="1"/>
    <s v="film &amp; video/shorts"/>
    <x v="43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n v="1481949983"/>
    <b v="0"/>
    <n v="43"/>
    <b v="1"/>
    <s v="film &amp; video/shorts"/>
    <x v="85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n v="1338928537"/>
    <b v="0"/>
    <n v="15"/>
    <b v="1"/>
    <s v="film &amp; video/shorts"/>
    <x v="86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n v="1395162822"/>
    <b v="0"/>
    <n v="12"/>
    <b v="1"/>
    <s v="film &amp; video/shorts"/>
    <x v="87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n v="1327622841"/>
    <b v="0"/>
    <n v="21"/>
    <b v="1"/>
    <s v="film &amp; video/shorts"/>
    <x v="88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n v="1274889241"/>
    <b v="0"/>
    <n v="34"/>
    <b v="1"/>
    <s v="film &amp; video/shorts"/>
    <x v="89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n v="1307848482"/>
    <b v="0"/>
    <n v="8"/>
    <b v="1"/>
    <s v="film &amp; video/shorts"/>
    <x v="90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n v="1351796674"/>
    <b v="0"/>
    <n v="60"/>
    <b v="1"/>
    <s v="film &amp; video/shorts"/>
    <x v="90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n v="1387834799"/>
    <b v="0"/>
    <n v="39"/>
    <b v="1"/>
    <s v="film &amp; video/shorts"/>
    <x v="91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n v="1350324286"/>
    <b v="0"/>
    <n v="26"/>
    <b v="1"/>
    <s v="film &amp; video/shorts"/>
    <x v="3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n v="1356979110"/>
    <b v="0"/>
    <n v="35"/>
    <b v="1"/>
    <s v="film &amp; video/shorts"/>
    <x v="3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n v="1290481733"/>
    <b v="0"/>
    <n v="65"/>
    <b v="1"/>
    <s v="film &amp; video/shorts"/>
    <x v="92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n v="1392232830"/>
    <b v="0"/>
    <n v="49"/>
    <b v="1"/>
    <s v="film &amp; video/shorts"/>
    <x v="93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x v="104"/>
    <n v="1299775266"/>
    <b v="0"/>
    <n v="10"/>
    <b v="1"/>
    <s v="film &amp; video/shorts"/>
    <x v="43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n v="1461605020"/>
    <b v="0"/>
    <n v="60"/>
    <b v="1"/>
    <s v="film &amp; video/shorts"/>
    <x v="94"/>
    <n v="39.383333333333333"/>
    <x v="0"/>
    <s v="shorts"/>
  </r>
  <r>
    <n v="106"/>
    <s v="LOST WEEKEND"/>
    <s v="A Boy. A Girl. A Car. A Serial Killer."/>
    <n v="5000"/>
    <n v="5025"/>
    <x v="0"/>
    <x v="0"/>
    <s v="USD"/>
    <x v="106"/>
    <n v="1332182301"/>
    <b v="0"/>
    <n v="27"/>
    <b v="1"/>
    <s v="film &amp; video/shorts"/>
    <x v="10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n v="1301787287"/>
    <b v="0"/>
    <n v="69"/>
    <b v="1"/>
    <s v="film &amp; video/shorts"/>
    <x v="95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n v="1364827370"/>
    <b v="0"/>
    <n v="47"/>
    <b v="1"/>
    <s v="film &amp; video/shorts"/>
    <x v="96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n v="1296088630"/>
    <b v="0"/>
    <n v="47"/>
    <b v="1"/>
    <s v="film &amp; video/shorts"/>
    <x v="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n v="1381445253"/>
    <b v="0"/>
    <n v="26"/>
    <b v="1"/>
    <s v="film &amp; video/shorts"/>
    <x v="98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n v="1430467187"/>
    <b v="0"/>
    <n v="53"/>
    <b v="1"/>
    <s v="film &amp; video/shorts"/>
    <x v="99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n v="1395277318"/>
    <b v="0"/>
    <n v="81"/>
    <b v="1"/>
    <s v="film &amp; video/shorts"/>
    <x v="87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n v="1311963128"/>
    <b v="0"/>
    <n v="78"/>
    <b v="1"/>
    <s v="film &amp; video/shorts"/>
    <x v="100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n v="1321252488"/>
    <b v="0"/>
    <n v="35"/>
    <b v="1"/>
    <s v="film &amp; video/shorts"/>
    <x v="101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x v="115"/>
    <n v="1326217444"/>
    <b v="0"/>
    <n v="22"/>
    <b v="1"/>
    <s v="film &amp; video/shorts"/>
    <x v="102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n v="1298289355"/>
    <b v="0"/>
    <n v="57"/>
    <b v="1"/>
    <s v="film &amp; video/shorts"/>
    <x v="103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n v="1268337744"/>
    <b v="0"/>
    <n v="27"/>
    <b v="1"/>
    <s v="film &amp; video/shorts"/>
    <x v="104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x v="118"/>
    <n v="1309310236"/>
    <b v="0"/>
    <n v="39"/>
    <b v="1"/>
    <s v="film &amp; video/shorts"/>
    <x v="105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n v="1310693986"/>
    <b v="0"/>
    <n v="37"/>
    <b v="1"/>
    <s v="film &amp; video/shorts"/>
    <x v="106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n v="1472865107"/>
    <b v="0"/>
    <n v="1"/>
    <b v="0"/>
    <s v="film &amp; video/science fiction"/>
    <x v="107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n v="1427993710"/>
    <b v="0"/>
    <n v="1"/>
    <b v="0"/>
    <s v="film &amp; video/science fiction"/>
    <x v="108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n v="1470910907"/>
    <b v="0"/>
    <n v="0"/>
    <b v="0"/>
    <s v="film &amp; video/science fiction"/>
    <x v="109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n v="1411411564"/>
    <b v="0"/>
    <n v="6"/>
    <b v="0"/>
    <s v="film &amp; video/science fiction"/>
    <x v="110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n v="1429568242"/>
    <b v="0"/>
    <n v="0"/>
    <b v="0"/>
    <s v="film &amp; video/science fiction"/>
    <x v="109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n v="1480981880"/>
    <b v="0"/>
    <n v="6"/>
    <b v="0"/>
    <s v="film &amp; video/science fiction"/>
    <x v="11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n v="1431353337"/>
    <b v="0"/>
    <n v="13"/>
    <b v="0"/>
    <s v="film &amp; video/science fiction"/>
    <x v="11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n v="1425481141"/>
    <b v="0"/>
    <n v="4"/>
    <b v="0"/>
    <s v="film &amp; video/science fiction"/>
    <x v="113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x v="128"/>
    <n v="1473917293"/>
    <b v="0"/>
    <n v="6"/>
    <b v="0"/>
    <s v="film &amp; video/science fiction"/>
    <x v="114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n v="1409524183"/>
    <b v="0"/>
    <n v="0"/>
    <b v="0"/>
    <s v="film &amp; video/science fiction"/>
    <x v="109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n v="1400536692"/>
    <b v="0"/>
    <n v="0"/>
    <b v="0"/>
    <s v="film &amp; video/science fiction"/>
    <x v="109"/>
    <e v="#DIV/0!"/>
    <x v="0"/>
    <s v="science fiction"/>
  </r>
  <r>
    <n v="131"/>
    <s v="I (Canceled)"/>
    <s v="I"/>
    <n v="1200"/>
    <n v="0"/>
    <x v="1"/>
    <x v="0"/>
    <s v="USD"/>
    <x v="131"/>
    <n v="1466453161"/>
    <b v="0"/>
    <n v="0"/>
    <b v="0"/>
    <s v="film &amp; video/science fiction"/>
    <x v="109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n v="1411500607"/>
    <b v="0"/>
    <n v="81"/>
    <b v="0"/>
    <s v="film &amp; video/science fiction"/>
    <x v="115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n v="1462130584"/>
    <b v="0"/>
    <n v="0"/>
    <b v="0"/>
    <s v="film &amp; video/science fiction"/>
    <x v="109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x v="134"/>
    <n v="1438811418"/>
    <b v="0"/>
    <n v="0"/>
    <b v="0"/>
    <s v="film &amp; video/science fiction"/>
    <x v="109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n v="1401354597"/>
    <b v="0"/>
    <n v="5"/>
    <b v="0"/>
    <s v="film &amp; video/science fiction"/>
    <x v="116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n v="1427968234"/>
    <b v="0"/>
    <n v="0"/>
    <b v="0"/>
    <s v="film &amp; video/science fiction"/>
    <x v="109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n v="1440337593"/>
    <b v="0"/>
    <n v="0"/>
    <b v="0"/>
    <s v="film &amp; video/science fiction"/>
    <x v="109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n v="1435731041"/>
    <b v="0"/>
    <n v="58"/>
    <b v="0"/>
    <s v="film &amp; video/science fiction"/>
    <x v="117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n v="1435874772"/>
    <b v="0"/>
    <n v="1"/>
    <b v="0"/>
    <s v="film &amp; video/science fiction"/>
    <x v="3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n v="1424234732"/>
    <b v="0"/>
    <n v="0"/>
    <b v="0"/>
    <s v="film &amp; video/science fiction"/>
    <x v="109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n v="1429155623"/>
    <b v="0"/>
    <n v="28"/>
    <b v="0"/>
    <s v="film &amp; video/science fiction"/>
    <x v="118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n v="1414358778"/>
    <b v="0"/>
    <n v="1"/>
    <b v="0"/>
    <s v="film &amp; video/science fiction"/>
    <x v="119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n v="1467941542"/>
    <b v="0"/>
    <n v="0"/>
    <b v="0"/>
    <s v="film &amp; video/science fiction"/>
    <x v="109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n v="1423765072"/>
    <b v="0"/>
    <n v="37"/>
    <b v="0"/>
    <s v="film &amp; video/science fiction"/>
    <x v="120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n v="1436965252"/>
    <b v="0"/>
    <n v="9"/>
    <b v="0"/>
    <s v="film &amp; video/science fiction"/>
    <x v="12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n v="1479514998"/>
    <b v="0"/>
    <n v="3"/>
    <b v="0"/>
    <s v="film &amp; video/science fiction"/>
    <x v="122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x v="147"/>
    <n v="1417026340"/>
    <b v="0"/>
    <n v="0"/>
    <b v="0"/>
    <s v="film &amp; video/science fiction"/>
    <x v="109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n v="1453963536"/>
    <b v="0"/>
    <n v="2"/>
    <b v="0"/>
    <s v="film &amp; video/science fiction"/>
    <x v="123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n v="1416888470"/>
    <b v="0"/>
    <n v="6"/>
    <b v="0"/>
    <s v="film &amp; video/science fiction"/>
    <x v="124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n v="1427428382"/>
    <b v="0"/>
    <n v="67"/>
    <b v="0"/>
    <s v="film &amp; video/science fiction"/>
    <x v="125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n v="1429449191"/>
    <b v="0"/>
    <n v="5"/>
    <b v="0"/>
    <s v="film &amp; video/science fiction"/>
    <x v="126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x v="152"/>
    <n v="1408845100"/>
    <b v="0"/>
    <n v="2"/>
    <b v="0"/>
    <s v="film &amp; video/science fiction"/>
    <x v="127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n v="1413900244"/>
    <b v="0"/>
    <n v="10"/>
    <b v="0"/>
    <s v="film &amp; video/science fiction"/>
    <x v="128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n v="1429621695"/>
    <b v="0"/>
    <n v="3"/>
    <b v="0"/>
    <s v="film &amp; video/science fiction"/>
    <x v="129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n v="1434201935"/>
    <b v="0"/>
    <n v="4"/>
    <b v="0"/>
    <s v="film &amp; video/science fiction"/>
    <x v="13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n v="1401850796"/>
    <b v="0"/>
    <n v="15"/>
    <b v="0"/>
    <s v="film &amp; video/science fiction"/>
    <x v="131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n v="1453931572"/>
    <b v="0"/>
    <n v="2"/>
    <b v="0"/>
    <s v="film &amp; video/science fiction"/>
    <x v="132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n v="1411350628"/>
    <b v="0"/>
    <n v="0"/>
    <b v="0"/>
    <s v="film &amp; video/science fiction"/>
    <x v="109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n v="1464085545"/>
    <b v="0"/>
    <n v="1"/>
    <b v="0"/>
    <s v="film &amp; video/science fiction"/>
    <x v="13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n v="1434491691"/>
    <b v="0"/>
    <n v="0"/>
    <b v="0"/>
    <s v="film &amp; video/drama"/>
    <x v="109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n v="1401726595"/>
    <b v="0"/>
    <n v="1"/>
    <b v="0"/>
    <s v="film &amp; video/drama"/>
    <x v="13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n v="1405393356"/>
    <b v="0"/>
    <n v="10"/>
    <b v="0"/>
    <s v="film &amp; video/drama"/>
    <x v="135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n v="1440716654"/>
    <b v="0"/>
    <n v="0"/>
    <b v="0"/>
    <s v="film &amp; video/drama"/>
    <x v="109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n v="1405966701"/>
    <b v="0"/>
    <n v="7"/>
    <b v="0"/>
    <s v="film &amp; video/drama"/>
    <x v="136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x v="165"/>
    <n v="1450021724"/>
    <b v="0"/>
    <n v="0"/>
    <b v="0"/>
    <s v="film &amp; video/drama"/>
    <x v="109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n v="1481939362"/>
    <b v="0"/>
    <n v="1"/>
    <b v="0"/>
    <s v="film &amp; video/drama"/>
    <x v="137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n v="1433542535"/>
    <b v="0"/>
    <n v="2"/>
    <b v="0"/>
    <s v="film &amp; video/drama"/>
    <x v="13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n v="1424203370"/>
    <b v="0"/>
    <n v="3"/>
    <b v="0"/>
    <s v="film &amp; video/drama"/>
    <x v="138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n v="1411042059"/>
    <b v="0"/>
    <n v="10"/>
    <b v="0"/>
    <s v="film &amp; video/drama"/>
    <x v="139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n v="1438385283"/>
    <b v="0"/>
    <n v="10"/>
    <b v="0"/>
    <s v="film &amp; video/drama"/>
    <x v="140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n v="1465791614"/>
    <b v="0"/>
    <n v="1"/>
    <b v="0"/>
    <s v="film &amp; video/drama"/>
    <x v="13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n v="1423733323"/>
    <b v="0"/>
    <n v="0"/>
    <b v="0"/>
    <s v="film &amp; video/drama"/>
    <x v="109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n v="1422539108"/>
    <b v="0"/>
    <n v="0"/>
    <b v="0"/>
    <s v="film &amp; video/drama"/>
    <x v="109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n v="1425924776"/>
    <b v="0"/>
    <n v="0"/>
    <b v="0"/>
    <s v="film &amp; video/drama"/>
    <x v="109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n v="1407177611"/>
    <b v="0"/>
    <n v="26"/>
    <b v="0"/>
    <s v="film &amp; video/drama"/>
    <x v="141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n v="1436211999"/>
    <b v="0"/>
    <n v="0"/>
    <b v="0"/>
    <s v="film &amp; video/drama"/>
    <x v="109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x v="177"/>
    <n v="1425690526"/>
    <b v="0"/>
    <n v="7"/>
    <b v="0"/>
    <s v="film &amp; video/drama"/>
    <x v="142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n v="1445986545"/>
    <b v="0"/>
    <n v="0"/>
    <b v="0"/>
    <s v="film &amp; video/drama"/>
    <x v="109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x v="179"/>
    <n v="1454464555"/>
    <b v="0"/>
    <n v="2"/>
    <b v="0"/>
    <s v="film &amp; video/drama"/>
    <x v="143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n v="1425512843"/>
    <b v="0"/>
    <n v="13"/>
    <b v="0"/>
    <s v="film &amp; video/drama"/>
    <x v="14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n v="1432403295"/>
    <b v="0"/>
    <n v="4"/>
    <b v="0"/>
    <s v="film &amp; video/drama"/>
    <x v="145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n v="1481156232"/>
    <b v="0"/>
    <n v="0"/>
    <b v="0"/>
    <s v="film &amp; video/drama"/>
    <x v="109"/>
    <e v="#DIV/0!"/>
    <x v="0"/>
    <s v="drama"/>
  </r>
  <r>
    <n v="183"/>
    <s v="Three Little Words"/>
    <s v="Don't kill me until I meet my Dad"/>
    <n v="12500"/>
    <n v="4482"/>
    <x v="2"/>
    <x v="1"/>
    <s v="GBP"/>
    <x v="183"/>
    <n v="1414438010"/>
    <b v="0"/>
    <n v="12"/>
    <b v="0"/>
    <s v="film &amp; video/drama"/>
    <x v="14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n v="1404586762"/>
    <b v="0"/>
    <n v="2"/>
    <b v="0"/>
    <s v="film &amp; video/drama"/>
    <x v="147"/>
    <n v="25.5"/>
    <x v="0"/>
    <s v="drama"/>
  </r>
  <r>
    <n v="185"/>
    <s v="BLANK Short Movie"/>
    <s v="Love has no boundaries!"/>
    <n v="40000"/>
    <n v="2200"/>
    <x v="2"/>
    <x v="10"/>
    <s v="NOK"/>
    <x v="185"/>
    <n v="1468965139"/>
    <b v="0"/>
    <n v="10"/>
    <b v="0"/>
    <s v="film &amp; video/drama"/>
    <x v="148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n v="1485977434"/>
    <b v="0"/>
    <n v="0"/>
    <b v="0"/>
    <s v="film &amp; video/drama"/>
    <x v="109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n v="1435383457"/>
    <b v="0"/>
    <n v="5"/>
    <b v="0"/>
    <s v="film &amp; video/drama"/>
    <x v="149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n v="1407299015"/>
    <b v="0"/>
    <n v="0"/>
    <b v="0"/>
    <s v="film &amp; video/drama"/>
    <x v="109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n v="1467736477"/>
    <b v="0"/>
    <n v="5"/>
    <b v="0"/>
    <s v="film &amp; video/drama"/>
    <x v="150"/>
    <n v="69"/>
    <x v="0"/>
    <s v="drama"/>
  </r>
  <r>
    <n v="190"/>
    <s v="REGIONRAT, the movie"/>
    <s v="Because hope can be a 4 letter word"/>
    <n v="12000"/>
    <n v="50"/>
    <x v="2"/>
    <x v="0"/>
    <s v="USD"/>
    <x v="190"/>
    <n v="1465227446"/>
    <b v="0"/>
    <n v="1"/>
    <b v="0"/>
    <s v="film &amp; video/drama"/>
    <x v="151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n v="1440326138"/>
    <b v="0"/>
    <n v="3"/>
    <b v="0"/>
    <s v="film &amp; video/drama"/>
    <x v="152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n v="1410980432"/>
    <b v="0"/>
    <n v="3"/>
    <b v="0"/>
    <s v="film &amp; video/drama"/>
    <x v="15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n v="1412029566"/>
    <b v="0"/>
    <n v="0"/>
    <b v="0"/>
    <s v="film &amp; video/drama"/>
    <x v="109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n v="1452124531"/>
    <b v="0"/>
    <n v="3"/>
    <b v="0"/>
    <s v="film &amp; video/drama"/>
    <x v="154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n v="1431360332"/>
    <b v="0"/>
    <n v="0"/>
    <b v="0"/>
    <s v="film &amp; video/drama"/>
    <x v="109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n v="1442062898"/>
    <b v="0"/>
    <n v="19"/>
    <b v="0"/>
    <s v="film &amp; video/drama"/>
    <x v="155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n v="1483734100"/>
    <b v="0"/>
    <n v="8"/>
    <b v="0"/>
    <s v="film &amp; video/drama"/>
    <x v="156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n v="1409908322"/>
    <b v="0"/>
    <n v="6"/>
    <b v="0"/>
    <s v="film &amp; video/drama"/>
    <x v="157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n v="1470106702"/>
    <b v="0"/>
    <n v="0"/>
    <b v="0"/>
    <s v="film &amp; video/drama"/>
    <x v="109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x v="200"/>
    <n v="1408154403"/>
    <b v="0"/>
    <n v="18"/>
    <b v="0"/>
    <s v="film &amp; video/drama"/>
    <x v="158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n v="1421696329"/>
    <b v="0"/>
    <n v="7"/>
    <b v="0"/>
    <s v="film &amp; video/drama"/>
    <x v="159"/>
    <n v="54.285714285714285"/>
    <x v="0"/>
    <s v="drama"/>
  </r>
  <r>
    <n v="202"/>
    <s v="Modern Gangsters"/>
    <s v="new web series created by jonney terry"/>
    <n v="6000"/>
    <n v="0"/>
    <x v="2"/>
    <x v="0"/>
    <s v="USD"/>
    <x v="202"/>
    <n v="1441750564"/>
    <b v="0"/>
    <n v="0"/>
    <b v="0"/>
    <s v="film &amp; video/drama"/>
    <x v="109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n v="1417378864"/>
    <b v="0"/>
    <n v="8"/>
    <b v="0"/>
    <s v="film &amp; video/drama"/>
    <x v="16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n v="1467727203"/>
    <b v="0"/>
    <n v="1293"/>
    <b v="0"/>
    <s v="film &amp; video/drama"/>
    <x v="161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n v="1441120222"/>
    <b v="0"/>
    <n v="17"/>
    <b v="0"/>
    <s v="film &amp; video/drama"/>
    <x v="162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x v="206"/>
    <n v="1468627583"/>
    <b v="0"/>
    <n v="0"/>
    <b v="0"/>
    <s v="film &amp; video/drama"/>
    <x v="109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n v="1417754638"/>
    <b v="0"/>
    <n v="13"/>
    <b v="0"/>
    <s v="film &amp; video/drama"/>
    <x v="163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n v="1416127967"/>
    <b v="0"/>
    <n v="0"/>
    <b v="0"/>
    <s v="film &amp; video/drama"/>
    <x v="109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n v="1433974135"/>
    <b v="0"/>
    <n v="0"/>
    <b v="0"/>
    <s v="film &amp; video/drama"/>
    <x v="109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n v="1441157592"/>
    <b v="0"/>
    <n v="33"/>
    <b v="0"/>
    <s v="film &amp; video/drama"/>
    <x v="164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n v="1440042617"/>
    <b v="0"/>
    <n v="12"/>
    <b v="0"/>
    <s v="film &amp; video/drama"/>
    <x v="165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n v="1455656920"/>
    <b v="0"/>
    <n v="1"/>
    <b v="0"/>
    <s v="film &amp; video/drama"/>
    <x v="166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n v="1437142547"/>
    <b v="0"/>
    <n v="1"/>
    <b v="0"/>
    <s v="film &amp; video/drama"/>
    <x v="167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n v="1420471349"/>
    <b v="0"/>
    <n v="1"/>
    <b v="0"/>
    <s v="film &amp; video/drama"/>
    <x v="168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n v="1452058282"/>
    <b v="0"/>
    <n v="1"/>
    <b v="0"/>
    <s v="film &amp; video/drama"/>
    <x v="169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n v="1425423637"/>
    <b v="0"/>
    <n v="84"/>
    <b v="0"/>
    <s v="film &amp; video/drama"/>
    <x v="170"/>
    <n v="331.53833333333336"/>
    <x v="0"/>
    <s v="drama"/>
  </r>
  <r>
    <n v="217"/>
    <s v="Bitch"/>
    <s v="A roadmovie by paw"/>
    <n v="100000"/>
    <n v="11943"/>
    <x v="2"/>
    <x v="11"/>
    <s v="SEK"/>
    <x v="217"/>
    <n v="1417101749"/>
    <b v="0"/>
    <n v="38"/>
    <b v="0"/>
    <s v="film &amp; video/drama"/>
    <x v="171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n v="1426518289"/>
    <b v="0"/>
    <n v="1"/>
    <b v="0"/>
    <s v="film &amp; video/drama"/>
    <x v="17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x v="219"/>
    <n v="1456732225"/>
    <b v="0"/>
    <n v="76"/>
    <b v="0"/>
    <s v="film &amp; video/drama"/>
    <x v="17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n v="1436542030"/>
    <b v="0"/>
    <n v="3"/>
    <b v="0"/>
    <s v="film &amp; video/drama"/>
    <x v="174"/>
    <n v="120"/>
    <x v="0"/>
    <s v="drama"/>
  </r>
  <r>
    <n v="221"/>
    <s v="Archetypes"/>
    <s v="Film about Schizophrenia with Surreal Twists!"/>
    <n v="50000"/>
    <n v="0"/>
    <x v="2"/>
    <x v="0"/>
    <s v="USD"/>
    <x v="221"/>
    <n v="1422389164"/>
    <b v="0"/>
    <n v="0"/>
    <b v="0"/>
    <s v="film &amp; video/drama"/>
    <x v="109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n v="1422383318"/>
    <b v="0"/>
    <n v="2"/>
    <b v="0"/>
    <s v="film &amp; video/drama"/>
    <x v="175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n v="1461287350"/>
    <b v="0"/>
    <n v="0"/>
    <b v="0"/>
    <s v="film &amp; video/drama"/>
    <x v="109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n v="1431322726"/>
    <b v="0"/>
    <n v="0"/>
    <b v="0"/>
    <s v="film &amp; video/drama"/>
    <x v="109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n v="1457564654"/>
    <b v="0"/>
    <n v="0"/>
    <b v="0"/>
    <s v="film &amp; video/drama"/>
    <x v="109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x v="226"/>
    <n v="1428854344"/>
    <b v="0"/>
    <n v="2"/>
    <b v="0"/>
    <s v="film &amp; video/drama"/>
    <x v="176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n v="1433885241"/>
    <b v="0"/>
    <n v="0"/>
    <b v="0"/>
    <s v="film &amp; video/drama"/>
    <x v="109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x v="228"/>
    <n v="1427992105"/>
    <b v="0"/>
    <n v="0"/>
    <b v="0"/>
    <s v="film &amp; video/drama"/>
    <x v="109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n v="1452810297"/>
    <b v="0"/>
    <n v="0"/>
    <b v="0"/>
    <s v="film &amp; video/drama"/>
    <x v="109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n v="1430851151"/>
    <b v="0"/>
    <n v="2"/>
    <b v="0"/>
    <s v="film &amp; video/drama"/>
    <x v="177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n v="1449183651"/>
    <b v="0"/>
    <n v="0"/>
    <b v="0"/>
    <s v="film &amp; video/drama"/>
    <x v="109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n v="1422474546"/>
    <b v="0"/>
    <n v="7"/>
    <b v="0"/>
    <s v="film &amp; video/drama"/>
    <x v="178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n v="1472593972"/>
    <b v="0"/>
    <n v="0"/>
    <b v="0"/>
    <s v="film &amp; video/drama"/>
    <x v="109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n v="1431391859"/>
    <b v="0"/>
    <n v="5"/>
    <b v="0"/>
    <s v="film &amp; video/drama"/>
    <x v="179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n v="1433886497"/>
    <b v="0"/>
    <n v="0"/>
    <b v="0"/>
    <s v="film &amp; video/drama"/>
    <x v="109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n v="1447380099"/>
    <b v="0"/>
    <n v="0"/>
    <b v="0"/>
    <s v="film &amp; video/drama"/>
    <x v="109"/>
    <e v="#DIV/0!"/>
    <x v="0"/>
    <s v="drama"/>
  </r>
  <r>
    <n v="237"/>
    <s v="Making The Choice"/>
    <s v="Making The Choice is a christian short film series."/>
    <n v="15000"/>
    <n v="50"/>
    <x v="2"/>
    <x v="0"/>
    <s v="USD"/>
    <x v="237"/>
    <n v="1452261069"/>
    <b v="0"/>
    <n v="1"/>
    <b v="0"/>
    <s v="film &amp; video/drama"/>
    <x v="119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n v="1481324760"/>
    <b v="0"/>
    <n v="0"/>
    <b v="0"/>
    <s v="film &amp; video/drama"/>
    <x v="109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n v="1445308730"/>
    <b v="0"/>
    <n v="5"/>
    <b v="0"/>
    <s v="film &amp; video/drama"/>
    <x v="180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n v="1363885211"/>
    <b v="1"/>
    <n v="137"/>
    <b v="1"/>
    <s v="film &amp; video/documentary"/>
    <x v="181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n v="1415292304"/>
    <b v="1"/>
    <n v="376"/>
    <b v="1"/>
    <s v="film &amp; video/documentary"/>
    <x v="182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n v="1321357790"/>
    <b v="1"/>
    <n v="202"/>
    <b v="1"/>
    <s v="film &amp; video/documentary"/>
    <x v="183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n v="1390439304"/>
    <b v="1"/>
    <n v="328"/>
    <b v="1"/>
    <s v="film &amp; video/documentary"/>
    <x v="184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n v="1265269559"/>
    <b v="1"/>
    <n v="84"/>
    <b v="1"/>
    <s v="film &amp; video/documentary"/>
    <x v="185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n v="1342487785"/>
    <b v="1"/>
    <n v="96"/>
    <b v="1"/>
    <s v="film &amp; video/documentary"/>
    <x v="186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n v="1288341805"/>
    <b v="1"/>
    <n v="223"/>
    <b v="1"/>
    <s v="film &amp; video/documentary"/>
    <x v="187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n v="1284042614"/>
    <b v="1"/>
    <n v="62"/>
    <b v="1"/>
    <s v="film &amp; video/documentary"/>
    <x v="188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n v="1322073309"/>
    <b v="1"/>
    <n v="146"/>
    <b v="1"/>
    <s v="film &amp; video/documentary"/>
    <x v="189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n v="1275603020"/>
    <b v="1"/>
    <n v="235"/>
    <b v="1"/>
    <s v="film &amp; video/documentary"/>
    <x v="190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n v="1367933691"/>
    <b v="1"/>
    <n v="437"/>
    <b v="1"/>
    <s v="film &amp; video/documentary"/>
    <x v="191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n v="1334429646"/>
    <b v="1"/>
    <n v="77"/>
    <b v="1"/>
    <s v="film &amp; video/documentary"/>
    <x v="192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n v="1269878058"/>
    <b v="1"/>
    <n v="108"/>
    <b v="1"/>
    <s v="film &amp; video/documentary"/>
    <x v="193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n v="1326728235"/>
    <b v="1"/>
    <n v="7"/>
    <b v="1"/>
    <s v="film &amp; video/documentary"/>
    <x v="19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n v="1442443910"/>
    <b v="1"/>
    <n v="314"/>
    <b v="1"/>
    <s v="film &amp; video/documentary"/>
    <x v="19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n v="1297687082"/>
    <b v="1"/>
    <n v="188"/>
    <b v="1"/>
    <s v="film &amp; video/documentary"/>
    <x v="196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n v="1360866467"/>
    <b v="1"/>
    <n v="275"/>
    <b v="1"/>
    <s v="film &amp; video/documentary"/>
    <x v="197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n v="1461078162"/>
    <b v="1"/>
    <n v="560"/>
    <b v="1"/>
    <s v="film &amp; video/documentary"/>
    <x v="198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n v="1305767666"/>
    <b v="1"/>
    <n v="688"/>
    <b v="1"/>
    <s v="film &amp; video/documentary"/>
    <x v="199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n v="1425922969"/>
    <b v="1"/>
    <n v="942"/>
    <b v="1"/>
    <s v="film &amp; video/documentary"/>
    <x v="200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n v="1275415679"/>
    <b v="1"/>
    <n v="88"/>
    <b v="1"/>
    <s v="film &amp; video/documentary"/>
    <x v="2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x v="261"/>
    <n v="1334783704"/>
    <b v="1"/>
    <n v="220"/>
    <b v="1"/>
    <s v="film &amp; video/documentary"/>
    <x v="202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x v="262"/>
    <n v="1294811828"/>
    <b v="1"/>
    <n v="145"/>
    <b v="1"/>
    <s v="film &amp; video/documentary"/>
    <x v="203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n v="1346194494"/>
    <b v="1"/>
    <n v="963"/>
    <b v="1"/>
    <s v="film &amp; video/documentary"/>
    <x v="204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n v="1334155995"/>
    <b v="1"/>
    <n v="91"/>
    <b v="1"/>
    <s v="film &amp; video/documentary"/>
    <x v="205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n v="1269928430"/>
    <b v="1"/>
    <n v="58"/>
    <b v="1"/>
    <s v="film &amp; video/documentary"/>
    <x v="206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n v="1264565507"/>
    <b v="1"/>
    <n v="36"/>
    <b v="1"/>
    <s v="film &amp; video/documentary"/>
    <x v="207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n v="1401101499"/>
    <b v="1"/>
    <n v="165"/>
    <b v="1"/>
    <s v="film &amp; video/documentary"/>
    <x v="208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n v="1316749178"/>
    <b v="1"/>
    <n v="111"/>
    <b v="1"/>
    <s v="film &amp; video/documentary"/>
    <x v="209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n v="1485146622"/>
    <b v="1"/>
    <n v="1596"/>
    <b v="1"/>
    <s v="film &amp; video/documentary"/>
    <x v="210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n v="1301950070"/>
    <b v="1"/>
    <n v="61"/>
    <b v="1"/>
    <s v="film &amp; video/documentary"/>
    <x v="21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n v="1386123861"/>
    <b v="1"/>
    <n v="287"/>
    <b v="1"/>
    <s v="film &amp; video/documentary"/>
    <x v="212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n v="1267220191"/>
    <b v="1"/>
    <n v="65"/>
    <b v="1"/>
    <s v="film &amp; video/documentary"/>
    <x v="213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n v="1307102266"/>
    <b v="1"/>
    <n v="118"/>
    <b v="1"/>
    <s v="film &amp; video/documentary"/>
    <x v="214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n v="1330638829"/>
    <b v="1"/>
    <n v="113"/>
    <b v="1"/>
    <s v="film &amp; video/documentary"/>
    <x v="215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n v="1349916366"/>
    <b v="1"/>
    <n v="332"/>
    <b v="1"/>
    <s v="film &amp; video/documentary"/>
    <x v="216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n v="1330394274"/>
    <b v="1"/>
    <n v="62"/>
    <b v="1"/>
    <s v="film &amp; video/documentary"/>
    <x v="217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n v="1429824219"/>
    <b v="1"/>
    <n v="951"/>
    <b v="1"/>
    <s v="film &amp; video/documentary"/>
    <x v="218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n v="1347411539"/>
    <b v="1"/>
    <n v="415"/>
    <b v="1"/>
    <s v="film &amp; video/documentary"/>
    <x v="219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n v="1485237096"/>
    <b v="1"/>
    <n v="305"/>
    <b v="1"/>
    <s v="film &amp; video/documentary"/>
    <x v="220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n v="1397571035"/>
    <b v="1"/>
    <n v="2139"/>
    <b v="1"/>
    <s v="film &amp; video/documentary"/>
    <x v="22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n v="1242532513"/>
    <b v="1"/>
    <n v="79"/>
    <b v="1"/>
    <s v="film &amp; video/documentary"/>
    <x v="222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n v="1263679492"/>
    <b v="1"/>
    <n v="179"/>
    <b v="1"/>
    <s v="film &amp; video/documentary"/>
    <x v="223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x v="283"/>
    <n v="1305219744"/>
    <b v="1"/>
    <n v="202"/>
    <b v="1"/>
    <s v="film &amp; video/documentary"/>
    <x v="224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n v="1325007780"/>
    <b v="1"/>
    <n v="760"/>
    <b v="1"/>
    <s v="film &amp; video/documentary"/>
    <x v="22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n v="1377022128"/>
    <b v="1"/>
    <n v="563"/>
    <b v="1"/>
    <s v="film &amp; video/documentary"/>
    <x v="226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n v="1360352124"/>
    <b v="1"/>
    <n v="135"/>
    <b v="1"/>
    <s v="film &amp; video/documentary"/>
    <x v="227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n v="1349160018"/>
    <b v="1"/>
    <n v="290"/>
    <b v="1"/>
    <s v="film &amp; video/documentary"/>
    <x v="22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n v="1337659393"/>
    <b v="1"/>
    <n v="447"/>
    <b v="1"/>
    <s v="film &amp; video/documentary"/>
    <x v="22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n v="1380797834"/>
    <b v="1"/>
    <n v="232"/>
    <b v="1"/>
    <s v="film &amp; video/documentary"/>
    <x v="230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n v="1292316697"/>
    <b v="1"/>
    <n v="168"/>
    <b v="1"/>
    <s v="film &amp; video/documentary"/>
    <x v="231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n v="1365791246"/>
    <b v="1"/>
    <n v="128"/>
    <b v="1"/>
    <s v="film &amp; video/documentary"/>
    <x v="23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n v="1317064599"/>
    <b v="1"/>
    <n v="493"/>
    <b v="1"/>
    <s v="film &amp; video/documentary"/>
    <x v="233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n v="1395417714"/>
    <b v="1"/>
    <n v="131"/>
    <b v="1"/>
    <s v="film &amp; video/documentary"/>
    <x v="234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n v="1276480894"/>
    <b v="1"/>
    <n v="50"/>
    <b v="1"/>
    <s v="film &amp; video/documentary"/>
    <x v="3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n v="1378080409"/>
    <b v="1"/>
    <n v="665"/>
    <b v="1"/>
    <s v="film &amp; video/documentary"/>
    <x v="235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n v="1344857083"/>
    <b v="1"/>
    <n v="129"/>
    <b v="1"/>
    <s v="film &amp; video/documentary"/>
    <x v="236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n v="1427390901"/>
    <b v="1"/>
    <n v="142"/>
    <b v="1"/>
    <s v="film &amp; video/documentary"/>
    <x v="237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n v="1394536048"/>
    <b v="1"/>
    <n v="2436"/>
    <b v="1"/>
    <s v="film &amp; video/documentary"/>
    <x v="238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n v="1287379460"/>
    <b v="1"/>
    <n v="244"/>
    <b v="1"/>
    <s v="film &amp; video/documentary"/>
    <x v="239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n v="1301007738"/>
    <b v="1"/>
    <n v="298"/>
    <b v="1"/>
    <s v="film &amp; video/documentary"/>
    <x v="240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n v="1360258935"/>
    <b v="1"/>
    <n v="251"/>
    <b v="1"/>
    <s v="film &amp; video/documentary"/>
    <x v="241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n v="1327523638"/>
    <b v="1"/>
    <n v="108"/>
    <b v="1"/>
    <s v="film &amp; video/documentary"/>
    <x v="242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n v="1336009346"/>
    <b v="1"/>
    <n v="82"/>
    <b v="1"/>
    <s v="film &amp; video/documentary"/>
    <x v="243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n v="1343096197"/>
    <b v="1"/>
    <n v="74"/>
    <b v="1"/>
    <s v="film &amp; video/documentary"/>
    <x v="244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n v="1328800049"/>
    <b v="1"/>
    <n v="189"/>
    <b v="1"/>
    <s v="film &amp; video/documentary"/>
    <x v="245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n v="1362081933"/>
    <b v="1"/>
    <n v="80"/>
    <b v="1"/>
    <s v="film &amp; video/documentary"/>
    <x v="246"/>
    <n v="36.612499999999997"/>
    <x v="0"/>
    <s v="documentary"/>
  </r>
  <r>
    <n v="307"/>
    <s v="Grammar Revolution"/>
    <s v="Why is grammar important?"/>
    <n v="22000"/>
    <n v="24490"/>
    <x v="0"/>
    <x v="0"/>
    <s v="USD"/>
    <x v="307"/>
    <n v="1357684801"/>
    <b v="1"/>
    <n v="576"/>
    <b v="1"/>
    <s v="film &amp; video/documentary"/>
    <x v="247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n v="1295887210"/>
    <b v="1"/>
    <n v="202"/>
    <b v="1"/>
    <s v="film &amp; video/documentary"/>
    <x v="24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n v="1344880934"/>
    <b v="1"/>
    <n v="238"/>
    <b v="1"/>
    <s v="film &amp; video/documentary"/>
    <x v="249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n v="1317788623"/>
    <b v="1"/>
    <n v="36"/>
    <b v="1"/>
    <s v="film &amp; video/documentary"/>
    <x v="250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n v="1321852592"/>
    <b v="1"/>
    <n v="150"/>
    <b v="1"/>
    <s v="film &amp; video/documentary"/>
    <x v="25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n v="1363381432"/>
    <b v="1"/>
    <n v="146"/>
    <b v="1"/>
    <s v="film &amp; video/documentary"/>
    <x v="252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n v="1277702894"/>
    <b v="1"/>
    <n v="222"/>
    <b v="1"/>
    <s v="film &amp; video/documentary"/>
    <x v="253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n v="1359575988"/>
    <b v="1"/>
    <n v="120"/>
    <b v="1"/>
    <s v="film &amp; video/documentary"/>
    <x v="254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n v="1343068334"/>
    <b v="1"/>
    <n v="126"/>
    <b v="1"/>
    <s v="film &amp; video/documentary"/>
    <x v="255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n v="1415398197"/>
    <b v="1"/>
    <n v="158"/>
    <b v="1"/>
    <s v="film &amp; video/documentary"/>
    <x v="256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n v="1384186483"/>
    <b v="1"/>
    <n v="316"/>
    <b v="1"/>
    <s v="film &amp; video/documentary"/>
    <x v="257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n v="1361753751"/>
    <b v="1"/>
    <n v="284"/>
    <b v="1"/>
    <s v="film &amp; video/documentary"/>
    <x v="258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n v="1257538029"/>
    <b v="1"/>
    <n v="51"/>
    <b v="1"/>
    <s v="film &amp; video/documentary"/>
    <x v="259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n v="1448284433"/>
    <b v="1"/>
    <n v="158"/>
    <b v="1"/>
    <s v="film &amp; video/documentary"/>
    <x v="260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n v="1475577786"/>
    <b v="1"/>
    <n v="337"/>
    <b v="1"/>
    <s v="film &amp; video/documentary"/>
    <x v="261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n v="1460554848"/>
    <b v="1"/>
    <n v="186"/>
    <b v="1"/>
    <s v="film &amp; video/documentary"/>
    <x v="262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n v="1479886966"/>
    <b v="1"/>
    <n v="58"/>
    <b v="1"/>
    <s v="film &amp; video/documentary"/>
    <x v="263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n v="1435590108"/>
    <b v="1"/>
    <n v="82"/>
    <b v="1"/>
    <s v="film &amp; video/documentary"/>
    <x v="264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n v="1479184233"/>
    <b v="1"/>
    <n v="736"/>
    <b v="1"/>
    <s v="film &amp; video/documentary"/>
    <x v="265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n v="1486625606"/>
    <b v="1"/>
    <n v="1151"/>
    <b v="1"/>
    <s v="film &amp; video/documentary"/>
    <x v="266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n v="1424669929"/>
    <b v="1"/>
    <n v="34"/>
    <b v="1"/>
    <s v="film &amp; video/documentary"/>
    <x v="267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n v="1443739388"/>
    <b v="1"/>
    <n v="498"/>
    <b v="1"/>
    <s v="film &amp; video/documentary"/>
    <x v="268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n v="1444821127"/>
    <b v="1"/>
    <n v="167"/>
    <b v="1"/>
    <s v="film &amp; video/documentary"/>
    <x v="26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n v="1366028563"/>
    <b v="1"/>
    <n v="340"/>
    <b v="1"/>
    <s v="film &amp; video/documentary"/>
    <x v="270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n v="1463493434"/>
    <b v="1"/>
    <n v="438"/>
    <b v="1"/>
    <s v="film &amp; video/documentary"/>
    <x v="271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n v="1442420377"/>
    <b v="1"/>
    <n v="555"/>
    <b v="1"/>
    <s v="film &amp; video/documentary"/>
    <x v="272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n v="1457450191"/>
    <b v="1"/>
    <n v="266"/>
    <b v="1"/>
    <s v="film &amp; video/documentary"/>
    <x v="273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n v="1428423757"/>
    <b v="1"/>
    <n v="69"/>
    <b v="1"/>
    <s v="film &amp; video/documentary"/>
    <x v="274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n v="1428428515"/>
    <b v="1"/>
    <n v="80"/>
    <b v="1"/>
    <s v="film &amp; video/documentary"/>
    <x v="275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n v="1444832318"/>
    <b v="1"/>
    <n v="493"/>
    <b v="1"/>
    <s v="film &amp; video/documentary"/>
    <x v="276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n v="1423710308"/>
    <b v="1"/>
    <n v="31"/>
    <b v="1"/>
    <s v="film &amp; video/documentary"/>
    <x v="277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n v="1468001290"/>
    <b v="1"/>
    <n v="236"/>
    <b v="1"/>
    <s v="film &amp; video/documentary"/>
    <x v="278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n v="1427739268"/>
    <b v="1"/>
    <n v="89"/>
    <b v="1"/>
    <s v="film &amp; video/documentary"/>
    <x v="279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n v="1486397007"/>
    <b v="1"/>
    <n v="299"/>
    <b v="1"/>
    <s v="film &amp; video/documentary"/>
    <x v="280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n v="1410555998"/>
    <b v="1"/>
    <n v="55"/>
    <b v="1"/>
    <s v="film &amp; video/documentary"/>
    <x v="281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n v="1459363465"/>
    <b v="1"/>
    <n v="325"/>
    <b v="1"/>
    <s v="film &amp; video/documentary"/>
    <x v="282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n v="1413308545"/>
    <b v="1"/>
    <n v="524"/>
    <b v="1"/>
    <s v="film &amp; video/documentary"/>
    <x v="283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n v="1429312694"/>
    <b v="1"/>
    <n v="285"/>
    <b v="1"/>
    <s v="film &amp; video/documentary"/>
    <x v="28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n v="1429569590"/>
    <b v="1"/>
    <n v="179"/>
    <b v="1"/>
    <s v="film &amp; video/documentary"/>
    <x v="285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n v="1442232021"/>
    <b v="1"/>
    <n v="188"/>
    <b v="1"/>
    <s v="film &amp; video/documentary"/>
    <x v="286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n v="1444910009"/>
    <b v="1"/>
    <n v="379"/>
    <b v="1"/>
    <s v="film &amp; video/documentary"/>
    <x v="287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n v="1437573916"/>
    <b v="1"/>
    <n v="119"/>
    <b v="1"/>
    <s v="film &amp; video/documentary"/>
    <x v="288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n v="1485345508"/>
    <b v="1"/>
    <n v="167"/>
    <b v="1"/>
    <s v="film &amp; video/documentary"/>
    <x v="289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n v="1470274509"/>
    <b v="1"/>
    <n v="221"/>
    <b v="1"/>
    <s v="film &amp; video/documentary"/>
    <x v="290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n v="1456614554"/>
    <b v="1"/>
    <n v="964"/>
    <b v="1"/>
    <s v="film &amp; video/documentary"/>
    <x v="291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n v="1410148868"/>
    <b v="1"/>
    <n v="286"/>
    <b v="1"/>
    <s v="film &amp; video/documentary"/>
    <x v="292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n v="1445367619"/>
    <b v="1"/>
    <n v="613"/>
    <b v="1"/>
    <s v="film &amp; video/documentary"/>
    <x v="293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n v="1457553121"/>
    <b v="1"/>
    <n v="29"/>
    <b v="1"/>
    <s v="film &amp; video/documentary"/>
    <x v="29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n v="1414738994"/>
    <b v="1"/>
    <n v="165"/>
    <b v="1"/>
    <s v="film &amp; video/documentary"/>
    <x v="29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x v="356"/>
    <n v="1455563793"/>
    <b v="1"/>
    <n v="97"/>
    <b v="1"/>
    <s v="film &amp; video/documentary"/>
    <x v="296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n v="1426396797"/>
    <b v="1"/>
    <n v="303"/>
    <b v="1"/>
    <s v="film &amp; video/documentary"/>
    <x v="297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n v="1463517521"/>
    <b v="1"/>
    <n v="267"/>
    <b v="1"/>
    <s v="film &amp; video/documentary"/>
    <x v="29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n v="1414028490"/>
    <b v="1"/>
    <n v="302"/>
    <b v="1"/>
    <s v="film &amp; video/documentary"/>
    <x v="299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n v="1433799180"/>
    <b v="0"/>
    <n v="87"/>
    <b v="1"/>
    <s v="film &amp; video/documentary"/>
    <x v="300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n v="1414108906"/>
    <b v="0"/>
    <n v="354"/>
    <b v="1"/>
    <s v="film &amp; video/documentary"/>
    <x v="301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n v="1405573391"/>
    <b v="0"/>
    <n v="86"/>
    <b v="1"/>
    <s v="film &amp; video/documentary"/>
    <x v="302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n v="1268934736"/>
    <b v="0"/>
    <n v="26"/>
    <b v="1"/>
    <s v="film &amp; video/documentary"/>
    <x v="303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n v="1400704672"/>
    <b v="0"/>
    <n v="113"/>
    <b v="1"/>
    <s v="film &amp; video/documentary"/>
    <x v="304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n v="1391005999"/>
    <b v="0"/>
    <n v="65"/>
    <b v="1"/>
    <s v="film &amp; video/documentary"/>
    <x v="305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n v="1334948518"/>
    <b v="0"/>
    <n v="134"/>
    <b v="1"/>
    <s v="film &amp; video/documentary"/>
    <x v="306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n v="1363960278"/>
    <b v="0"/>
    <n v="119"/>
    <b v="1"/>
    <s v="film &amp; video/documentary"/>
    <x v="307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n v="1423405922"/>
    <b v="0"/>
    <n v="159"/>
    <b v="1"/>
    <s v="film &amp; video/documentary"/>
    <x v="308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n v="1324041269"/>
    <b v="0"/>
    <n v="167"/>
    <b v="1"/>
    <s v="film &amp; video/documentary"/>
    <x v="309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n v="1481137500"/>
    <b v="0"/>
    <n v="43"/>
    <b v="1"/>
    <s v="film &amp; video/documentary"/>
    <x v="310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n v="1355855139"/>
    <b v="0"/>
    <n v="1062"/>
    <b v="1"/>
    <s v="film &amp; video/documentary"/>
    <x v="311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x v="372"/>
    <n v="1456408244"/>
    <b v="0"/>
    <n v="9"/>
    <b v="1"/>
    <s v="film &amp; video/documentary"/>
    <x v="312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n v="1340056398"/>
    <b v="0"/>
    <n v="89"/>
    <b v="1"/>
    <s v="film &amp; video/documentary"/>
    <x v="313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n v="1312320031"/>
    <b v="0"/>
    <n v="174"/>
    <b v="1"/>
    <s v="film &amp; video/documentary"/>
    <x v="314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n v="1390088311"/>
    <b v="0"/>
    <n v="14"/>
    <b v="1"/>
    <s v="film &amp; video/documentary"/>
    <x v="43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n v="1469443916"/>
    <b v="0"/>
    <n v="48"/>
    <b v="1"/>
    <s v="film &amp; video/documentary"/>
    <x v="315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n v="1444888868"/>
    <b v="0"/>
    <n v="133"/>
    <b v="1"/>
    <s v="film &amp; video/documentary"/>
    <x v="316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n v="1451655808"/>
    <b v="0"/>
    <n v="83"/>
    <b v="1"/>
    <s v="film &amp; video/documentary"/>
    <x v="317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n v="1332174672"/>
    <b v="0"/>
    <n v="149"/>
    <b v="1"/>
    <s v="film &amp; video/documentary"/>
    <x v="318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n v="1451409392"/>
    <b v="0"/>
    <n v="49"/>
    <b v="1"/>
    <s v="film &amp; video/documentary"/>
    <x v="319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n v="1340642717"/>
    <b v="0"/>
    <n v="251"/>
    <b v="1"/>
    <s v="film &amp; video/documentary"/>
    <x v="320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n v="1345741300"/>
    <b v="0"/>
    <n v="22"/>
    <b v="1"/>
    <s v="film &amp; video/documentary"/>
    <x v="32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n v="1398480559"/>
    <b v="0"/>
    <n v="48"/>
    <b v="1"/>
    <s v="film &amp; video/documentary"/>
    <x v="32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n v="1417977947"/>
    <b v="0"/>
    <n v="383"/>
    <b v="1"/>
    <s v="film &amp; video/documentary"/>
    <x v="323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n v="1413986501"/>
    <b v="0"/>
    <n v="237"/>
    <b v="1"/>
    <s v="film &amp; video/documentary"/>
    <x v="324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n v="1437950991"/>
    <b v="0"/>
    <n v="13"/>
    <b v="1"/>
    <s v="film &amp; video/documentary"/>
    <x v="325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n v="1436976858"/>
    <b v="0"/>
    <n v="562"/>
    <b v="1"/>
    <s v="film &amp; video/documentary"/>
    <x v="326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n v="1467078580"/>
    <b v="0"/>
    <n v="71"/>
    <b v="1"/>
    <s v="film &amp; video/documentary"/>
    <x v="327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n v="1391477450"/>
    <b v="0"/>
    <n v="1510"/>
    <b v="1"/>
    <s v="film &amp; video/documentary"/>
    <x v="3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n v="1429318372"/>
    <b v="0"/>
    <n v="14"/>
    <b v="1"/>
    <s v="film &amp; video/documentary"/>
    <x v="3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n v="1321578051"/>
    <b v="0"/>
    <n v="193"/>
    <b v="1"/>
    <s v="film &amp; video/documentary"/>
    <x v="329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n v="1312823571"/>
    <b v="0"/>
    <n v="206"/>
    <b v="1"/>
    <s v="film &amp; video/documentary"/>
    <x v="330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n v="1378746052"/>
    <b v="0"/>
    <n v="351"/>
    <b v="1"/>
    <s v="film &amp; video/documentary"/>
    <x v="331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n v="1455737882"/>
    <b v="0"/>
    <n v="50"/>
    <b v="1"/>
    <s v="film &amp; video/documentary"/>
    <x v="33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n v="1332452960"/>
    <b v="0"/>
    <n v="184"/>
    <b v="1"/>
    <s v="film &amp; video/documentary"/>
    <x v="333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n v="1340372006"/>
    <b v="0"/>
    <n v="196"/>
    <b v="1"/>
    <s v="film &amp; video/documentary"/>
    <x v="313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n v="1279651084"/>
    <b v="0"/>
    <n v="229"/>
    <b v="1"/>
    <s v="film &amp; video/documentary"/>
    <x v="334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n v="1426446126"/>
    <b v="0"/>
    <n v="67"/>
    <b v="1"/>
    <s v="film &amp; video/documentary"/>
    <x v="335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n v="1479070867"/>
    <b v="0"/>
    <n v="95"/>
    <b v="1"/>
    <s v="film &amp; video/documentary"/>
    <x v="336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n v="1397661347"/>
    <b v="0"/>
    <n v="62"/>
    <b v="1"/>
    <s v="film &amp; video/documentary"/>
    <x v="337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n v="1310155970"/>
    <b v="0"/>
    <n v="73"/>
    <b v="1"/>
    <s v="film &amp; video/documentary"/>
    <x v="338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n v="1444913817"/>
    <b v="0"/>
    <n v="43"/>
    <b v="1"/>
    <s v="film &amp; video/documentary"/>
    <x v="339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n v="1308900441"/>
    <b v="0"/>
    <n v="70"/>
    <b v="1"/>
    <s v="film &amp; video/documentary"/>
    <x v="340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n v="1389107062"/>
    <b v="0"/>
    <n v="271"/>
    <b v="1"/>
    <s v="film &amp; video/documentary"/>
    <x v="341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x v="405"/>
    <n v="1391479339"/>
    <b v="0"/>
    <n v="55"/>
    <b v="1"/>
    <s v="film &amp; video/documentary"/>
    <x v="34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n v="1301975637"/>
    <b v="0"/>
    <n v="35"/>
    <b v="1"/>
    <s v="film &amp; video/documentary"/>
    <x v="343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n v="1316552050"/>
    <b v="0"/>
    <n v="22"/>
    <b v="1"/>
    <s v="film &amp; video/documentary"/>
    <x v="344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n v="1380217190"/>
    <b v="0"/>
    <n v="38"/>
    <b v="1"/>
    <s v="film &amp; video/documentary"/>
    <x v="345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n v="1466628144"/>
    <b v="0"/>
    <n v="15"/>
    <b v="1"/>
    <s v="film &amp; video/documentary"/>
    <x v="346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n v="1429486397"/>
    <b v="0"/>
    <n v="7"/>
    <b v="1"/>
    <s v="film &amp; video/documentary"/>
    <x v="347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n v="1384920804"/>
    <b v="0"/>
    <n v="241"/>
    <b v="1"/>
    <s v="film &amp; video/documentary"/>
    <x v="348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n v="1341856178"/>
    <b v="0"/>
    <n v="55"/>
    <b v="1"/>
    <s v="film &amp; video/documentary"/>
    <x v="349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n v="1340139811"/>
    <b v="0"/>
    <n v="171"/>
    <b v="1"/>
    <s v="film &amp; video/documentary"/>
    <x v="350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n v="1378949465"/>
    <b v="0"/>
    <n v="208"/>
    <b v="1"/>
    <s v="film &amp; video/documentary"/>
    <x v="351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n v="1411417602"/>
    <b v="0"/>
    <n v="21"/>
    <b v="1"/>
    <s v="film &amp; video/documentary"/>
    <x v="352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n v="1389259831"/>
    <b v="0"/>
    <n v="25"/>
    <b v="1"/>
    <s v="film &amp; video/documentary"/>
    <x v="353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n v="1364426260"/>
    <b v="0"/>
    <n v="52"/>
    <b v="1"/>
    <s v="film &amp; video/documentary"/>
    <x v="354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n v="1435041997"/>
    <b v="0"/>
    <n v="104"/>
    <b v="1"/>
    <s v="film &amp; video/documentary"/>
    <x v="355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n v="1367352787"/>
    <b v="0"/>
    <n v="73"/>
    <b v="1"/>
    <s v="film &amp; video/documentary"/>
    <x v="356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n v="1392183631"/>
    <b v="0"/>
    <n v="3"/>
    <b v="0"/>
    <s v="film &amp; video/animation"/>
    <x v="357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n v="1434973656"/>
    <b v="0"/>
    <n v="6"/>
    <b v="0"/>
    <s v="film &amp; video/animation"/>
    <x v="35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n v="1407824097"/>
    <b v="0"/>
    <n v="12"/>
    <b v="0"/>
    <s v="film &amp; video/animation"/>
    <x v="359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n v="1367878430"/>
    <b v="0"/>
    <n v="13"/>
    <b v="0"/>
    <s v="film &amp; video/animation"/>
    <x v="360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n v="1327568499"/>
    <b v="0"/>
    <n v="5"/>
    <b v="0"/>
    <s v="film &amp; video/animation"/>
    <x v="361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n v="1443472804"/>
    <b v="0"/>
    <n v="2"/>
    <b v="0"/>
    <s v="film &amp; video/animation"/>
    <x v="36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n v="1454259914"/>
    <b v="0"/>
    <n v="8"/>
    <b v="0"/>
    <s v="film &amp; video/animation"/>
    <x v="363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n v="1444340940"/>
    <b v="0"/>
    <n v="0"/>
    <b v="0"/>
    <s v="film &amp; video/animation"/>
    <x v="109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x v="428"/>
    <n v="1400523845"/>
    <b v="0"/>
    <n v="13"/>
    <b v="0"/>
    <s v="film &amp; video/animation"/>
    <x v="364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n v="1252964282"/>
    <b v="0"/>
    <n v="0"/>
    <b v="0"/>
    <s v="film &amp; video/animation"/>
    <x v="109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n v="1377570867"/>
    <b v="0"/>
    <n v="5"/>
    <b v="0"/>
    <s v="film &amp; video/animation"/>
    <x v="365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n v="1465160083"/>
    <b v="0"/>
    <n v="8"/>
    <b v="0"/>
    <s v="film &amp; video/animation"/>
    <x v="366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n v="1440264381"/>
    <b v="0"/>
    <n v="8"/>
    <b v="0"/>
    <s v="film &amp; video/animation"/>
    <x v="367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n v="1439392022"/>
    <b v="0"/>
    <n v="0"/>
    <b v="0"/>
    <s v="film &amp; video/animation"/>
    <x v="109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n v="1383076902"/>
    <b v="0"/>
    <n v="2"/>
    <b v="0"/>
    <s v="film &amp; video/animation"/>
    <x v="152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n v="1376502980"/>
    <b v="0"/>
    <n v="3"/>
    <b v="0"/>
    <s v="film &amp; video/animation"/>
    <x v="368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n v="1372668113"/>
    <b v="0"/>
    <n v="0"/>
    <b v="0"/>
    <s v="film &amp; video/animation"/>
    <x v="109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n v="1470728326"/>
    <b v="0"/>
    <n v="0"/>
    <b v="0"/>
    <s v="film &amp; video/animation"/>
    <x v="109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n v="1445235358"/>
    <b v="0"/>
    <n v="11"/>
    <b v="0"/>
    <s v="film &amp; video/animation"/>
    <x v="36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n v="1412705818"/>
    <b v="0"/>
    <n v="0"/>
    <b v="0"/>
    <s v="film &amp; video/animation"/>
    <x v="109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x v="440"/>
    <n v="1456270753"/>
    <b v="0"/>
    <n v="1"/>
    <b v="0"/>
    <s v="film &amp; video/animation"/>
    <x v="37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n v="1380826996"/>
    <b v="0"/>
    <n v="0"/>
    <b v="0"/>
    <s v="film &amp; video/animation"/>
    <x v="109"/>
    <e v="#DIV/0!"/>
    <x v="0"/>
    <s v="animation"/>
  </r>
  <r>
    <n v="442"/>
    <s v="The Paranormal Idiot"/>
    <s v="Doomsday is here"/>
    <n v="17000"/>
    <n v="6691"/>
    <x v="2"/>
    <x v="0"/>
    <s v="USD"/>
    <x v="442"/>
    <n v="1421788783"/>
    <b v="0"/>
    <n v="17"/>
    <b v="0"/>
    <s v="film &amp; video/animation"/>
    <x v="371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n v="1389399701"/>
    <b v="0"/>
    <n v="2"/>
    <b v="0"/>
    <s v="film &amp; video/animation"/>
    <x v="37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n v="1324158361"/>
    <b v="0"/>
    <n v="1"/>
    <b v="0"/>
    <s v="film &amp; video/animation"/>
    <x v="152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n v="1430899375"/>
    <b v="0"/>
    <n v="2"/>
    <b v="0"/>
    <s v="film &amp; video/animation"/>
    <x v="372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n v="1422842420"/>
    <b v="0"/>
    <n v="16"/>
    <b v="0"/>
    <s v="film &amp; video/animation"/>
    <x v="373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n v="1361884763"/>
    <b v="0"/>
    <n v="1"/>
    <b v="0"/>
    <s v="film &amp; video/animation"/>
    <x v="37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n v="1398363095"/>
    <b v="0"/>
    <n v="4"/>
    <b v="0"/>
    <s v="film &amp; video/animation"/>
    <x v="375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n v="1379425085"/>
    <b v="0"/>
    <n v="5"/>
    <b v="0"/>
    <s v="film &amp; video/animation"/>
    <x v="376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n v="1389825800"/>
    <b v="0"/>
    <n v="7"/>
    <b v="0"/>
    <s v="film &amp; video/animation"/>
    <x v="377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n v="1388077791"/>
    <b v="0"/>
    <n v="0"/>
    <b v="0"/>
    <s v="film &amp; video/animation"/>
    <x v="109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x v="452"/>
    <n v="1428944015"/>
    <b v="0"/>
    <n v="12"/>
    <b v="0"/>
    <s v="film &amp; video/animation"/>
    <x v="378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n v="1422992879"/>
    <b v="0"/>
    <n v="2"/>
    <b v="0"/>
    <s v="film &amp; video/animation"/>
    <x v="379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n v="1414343571"/>
    <b v="0"/>
    <n v="5"/>
    <b v="0"/>
    <s v="film &amp; video/animation"/>
    <x v="380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n v="1330733022"/>
    <b v="0"/>
    <n v="2"/>
    <b v="0"/>
    <s v="film &amp; video/animation"/>
    <x v="381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n v="1380559201"/>
    <b v="0"/>
    <n v="3"/>
    <b v="0"/>
    <s v="film &amp; video/animation"/>
    <x v="382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n v="1405621512"/>
    <b v="0"/>
    <n v="0"/>
    <b v="0"/>
    <s v="film &amp; video/animation"/>
    <x v="109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n v="1365958060"/>
    <b v="0"/>
    <n v="49"/>
    <b v="0"/>
    <s v="film &amp; video/animation"/>
    <x v="383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n v="1316013727"/>
    <b v="0"/>
    <n v="1"/>
    <b v="0"/>
    <s v="film &amp; video/animation"/>
    <x v="384"/>
    <n v="25"/>
    <x v="0"/>
    <s v="animation"/>
  </r>
  <r>
    <n v="460"/>
    <s v="Darwin's Kiss"/>
    <s v="An animated web series about biological evolution gone haywire."/>
    <n v="8500"/>
    <n v="25"/>
    <x v="2"/>
    <x v="0"/>
    <s v="USD"/>
    <x v="460"/>
    <n v="1398862875"/>
    <b v="0"/>
    <n v="2"/>
    <b v="0"/>
    <s v="film &amp; video/animation"/>
    <x v="385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n v="1368476367"/>
    <b v="0"/>
    <n v="0"/>
    <b v="0"/>
    <s v="film &amp; video/animation"/>
    <x v="109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n v="1307761341"/>
    <b v="0"/>
    <n v="0"/>
    <b v="0"/>
    <s v="film &amp; video/animation"/>
    <x v="109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n v="1311699753"/>
    <b v="0"/>
    <n v="11"/>
    <b v="0"/>
    <s v="film &amp; video/animation"/>
    <x v="386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n v="1461874935"/>
    <b v="0"/>
    <n v="1"/>
    <b v="0"/>
    <s v="film &amp; video/animation"/>
    <x v="387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x v="465"/>
    <n v="1402455174"/>
    <b v="0"/>
    <n v="8"/>
    <b v="0"/>
    <s v="film &amp; video/animation"/>
    <x v="388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n v="1344465464"/>
    <b v="0"/>
    <n v="5"/>
    <b v="0"/>
    <s v="film &amp; video/animation"/>
    <x v="389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n v="1344961134"/>
    <b v="0"/>
    <n v="39"/>
    <b v="0"/>
    <s v="film &amp; video/animation"/>
    <x v="390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n v="1336795283"/>
    <b v="0"/>
    <n v="0"/>
    <b v="0"/>
    <s v="film &amp; video/animation"/>
    <x v="109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x v="469"/>
    <n v="1404776724"/>
    <b v="0"/>
    <n v="0"/>
    <b v="0"/>
    <s v="film &amp; video/animation"/>
    <x v="109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n v="1385524889"/>
    <b v="0"/>
    <n v="2"/>
    <b v="0"/>
    <s v="film &amp; video/animation"/>
    <x v="39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n v="1394039979"/>
    <b v="0"/>
    <n v="170"/>
    <b v="0"/>
    <s v="film &amp; video/animation"/>
    <x v="392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n v="1406239718"/>
    <b v="0"/>
    <n v="5"/>
    <b v="0"/>
    <s v="film &amp; video/animation"/>
    <x v="393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n v="1408380319"/>
    <b v="0"/>
    <n v="14"/>
    <b v="0"/>
    <s v="film &amp; video/animation"/>
    <x v="394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n v="1484726029"/>
    <b v="0"/>
    <n v="1"/>
    <b v="0"/>
    <s v="film &amp; video/animation"/>
    <x v="395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n v="1428285843"/>
    <b v="0"/>
    <n v="0"/>
    <b v="0"/>
    <s v="film &amp; video/animation"/>
    <x v="109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x v="476"/>
    <n v="1398727441"/>
    <b v="0"/>
    <n v="124"/>
    <b v="0"/>
    <s v="film &amp; video/animation"/>
    <x v="396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n v="1332187334"/>
    <b v="0"/>
    <n v="0"/>
    <b v="0"/>
    <s v="film &amp; video/animation"/>
    <x v="109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n v="1425333109"/>
    <b v="0"/>
    <n v="0"/>
    <b v="0"/>
    <s v="film &amp; video/animation"/>
    <x v="109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n v="1411379235"/>
    <b v="0"/>
    <n v="55"/>
    <b v="0"/>
    <s v="film &amp; video/animation"/>
    <x v="397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n v="1373457615"/>
    <b v="0"/>
    <n v="140"/>
    <b v="0"/>
    <s v="film &amp; video/animation"/>
    <x v="398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n v="1347293289"/>
    <b v="0"/>
    <n v="21"/>
    <b v="0"/>
    <s v="film &amp; video/animation"/>
    <x v="399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n v="1458336690"/>
    <b v="0"/>
    <n v="1"/>
    <b v="0"/>
    <s v="film &amp; video/animation"/>
    <x v="37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n v="1354250672"/>
    <b v="0"/>
    <n v="147"/>
    <b v="0"/>
    <s v="film &amp; video/animation"/>
    <x v="400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n v="1443220372"/>
    <b v="0"/>
    <n v="11"/>
    <b v="0"/>
    <s v="film &amp; video/animation"/>
    <x v="401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n v="1366200499"/>
    <b v="0"/>
    <n v="125"/>
    <b v="0"/>
    <s v="film &amp; video/animation"/>
    <x v="402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n v="1399070239"/>
    <b v="0"/>
    <n v="1"/>
    <b v="0"/>
    <s v="film &amp; video/animation"/>
    <x v="40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n v="1477491394"/>
    <b v="0"/>
    <n v="0"/>
    <b v="0"/>
    <s v="film &amp; video/animation"/>
    <x v="109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n v="1481332700"/>
    <b v="0"/>
    <n v="0"/>
    <b v="0"/>
    <s v="film &amp; video/animation"/>
    <x v="109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n v="1323084816"/>
    <b v="0"/>
    <n v="3"/>
    <b v="0"/>
    <s v="film &amp; video/animation"/>
    <x v="404"/>
    <n v="71.666666666666671"/>
    <x v="0"/>
    <s v="animation"/>
  </r>
  <r>
    <n v="490"/>
    <s v="PROJECT IS CANCELLED"/>
    <s v="Cancelled"/>
    <n v="1000"/>
    <n v="0"/>
    <x v="2"/>
    <x v="0"/>
    <s v="USD"/>
    <x v="490"/>
    <n v="1343085285"/>
    <b v="0"/>
    <n v="0"/>
    <b v="0"/>
    <s v="film &amp; video/animation"/>
    <x v="109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n v="1451345699"/>
    <b v="0"/>
    <n v="0"/>
    <b v="0"/>
    <s v="film &amp; video/animation"/>
    <x v="109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n v="1471135830"/>
    <b v="0"/>
    <n v="0"/>
    <b v="0"/>
    <s v="film &amp; video/animation"/>
    <x v="109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n v="1429550738"/>
    <b v="0"/>
    <n v="0"/>
    <b v="0"/>
    <s v="film &amp; video/animation"/>
    <x v="109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n v="1402343765"/>
    <b v="0"/>
    <n v="3"/>
    <b v="0"/>
    <s v="film &amp; video/animation"/>
    <x v="40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n v="1434484305"/>
    <b v="0"/>
    <n v="0"/>
    <b v="0"/>
    <s v="film &amp; video/animation"/>
    <x v="109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n v="1386886874"/>
    <b v="0"/>
    <n v="1"/>
    <b v="0"/>
    <s v="film &amp; video/animation"/>
    <x v="406"/>
    <n v="1"/>
    <x v="0"/>
    <s v="animation"/>
  </r>
  <r>
    <n v="497"/>
    <s v="Galaxy Probe Kids"/>
    <s v="live-action/animated series pilot."/>
    <n v="4480"/>
    <n v="30"/>
    <x v="2"/>
    <x v="0"/>
    <s v="USD"/>
    <x v="497"/>
    <n v="1414889665"/>
    <b v="0"/>
    <n v="3"/>
    <b v="0"/>
    <s v="film &amp; video/animation"/>
    <x v="407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n v="1321035449"/>
    <b v="0"/>
    <n v="22"/>
    <b v="0"/>
    <s v="film &amp; video/animation"/>
    <x v="408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n v="1250630968"/>
    <b v="0"/>
    <n v="26"/>
    <b v="0"/>
    <s v="film &amp; video/animation"/>
    <x v="409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n v="1268255751"/>
    <b v="0"/>
    <n v="4"/>
    <b v="0"/>
    <s v="film &amp; video/animation"/>
    <x v="410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n v="1307597851"/>
    <b v="0"/>
    <n v="0"/>
    <b v="0"/>
    <s v="film &amp; video/animation"/>
    <x v="109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n v="1329484625"/>
    <b v="0"/>
    <n v="4"/>
    <b v="0"/>
    <s v="film &amp; video/animation"/>
    <x v="41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n v="1418906303"/>
    <b v="0"/>
    <n v="9"/>
    <b v="0"/>
    <s v="film &amp; video/animation"/>
    <x v="41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n v="1328916987"/>
    <b v="0"/>
    <n v="5"/>
    <b v="0"/>
    <s v="film &amp; video/animation"/>
    <x v="413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n v="1447122086"/>
    <b v="0"/>
    <n v="14"/>
    <b v="0"/>
    <s v="film &amp; video/animation"/>
    <x v="414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n v="1373548520"/>
    <b v="0"/>
    <n v="1"/>
    <b v="0"/>
    <s v="film &amp; video/animation"/>
    <x v="41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n v="1346799657"/>
    <b v="0"/>
    <n v="10"/>
    <b v="0"/>
    <s v="film &amp; video/animation"/>
    <x v="416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n v="1332808501"/>
    <b v="0"/>
    <n v="3"/>
    <b v="0"/>
    <s v="film &amp; video/animation"/>
    <x v="417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n v="1432912170"/>
    <b v="0"/>
    <n v="1"/>
    <b v="0"/>
    <s v="film &amp; video/animation"/>
    <x v="418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n v="1454213639"/>
    <b v="0"/>
    <n v="0"/>
    <b v="0"/>
    <s v="film &amp; video/animation"/>
    <x v="109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n v="1362640582"/>
    <b v="0"/>
    <n v="5"/>
    <b v="0"/>
    <s v="film &amp; video/animation"/>
    <x v="419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n v="1475776127"/>
    <b v="0"/>
    <n v="2"/>
    <b v="0"/>
    <s v="film &amp; video/animation"/>
    <x v="42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n v="1467387705"/>
    <b v="0"/>
    <n v="68"/>
    <b v="0"/>
    <s v="film &amp; video/animation"/>
    <x v="421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n v="1405003447"/>
    <b v="0"/>
    <n v="3"/>
    <b v="0"/>
    <s v="film &amp; video/animation"/>
    <x v="42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n v="1447933601"/>
    <b v="0"/>
    <n v="34"/>
    <b v="0"/>
    <s v="film &amp; video/animation"/>
    <x v="423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x v="516"/>
    <n v="1427568080"/>
    <b v="0"/>
    <n v="0"/>
    <b v="0"/>
    <s v="film &amp; video/animation"/>
    <x v="109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n v="1483454761"/>
    <b v="0"/>
    <n v="3"/>
    <b v="0"/>
    <s v="film &amp; video/animation"/>
    <x v="424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n v="1438958824"/>
    <b v="0"/>
    <n v="0"/>
    <b v="0"/>
    <s v="film &amp; video/animation"/>
    <x v="109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n v="1352107421"/>
    <b v="0"/>
    <n v="70"/>
    <b v="0"/>
    <s v="film &amp; video/animation"/>
    <x v="425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n v="1447174261"/>
    <b v="0"/>
    <n v="34"/>
    <b v="1"/>
    <s v="theater/plays"/>
    <x v="426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n v="1475460819"/>
    <b v="0"/>
    <n v="56"/>
    <b v="1"/>
    <s v="theater/plays"/>
    <x v="427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n v="1456793925"/>
    <b v="0"/>
    <n v="31"/>
    <b v="1"/>
    <s v="theater/plays"/>
    <x v="89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n v="1440213076"/>
    <b v="0"/>
    <n v="84"/>
    <b v="1"/>
    <s v="theater/plays"/>
    <x v="428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n v="1462209169"/>
    <b v="0"/>
    <n v="130"/>
    <b v="1"/>
    <s v="theater/plays"/>
    <x v="429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n v="1406713041"/>
    <b v="0"/>
    <n v="12"/>
    <b v="1"/>
    <s v="theater/plays"/>
    <x v="3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n v="1436278344"/>
    <b v="0"/>
    <n v="23"/>
    <b v="1"/>
    <s v="theater/plays"/>
    <x v="430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n v="1484715366"/>
    <b v="0"/>
    <n v="158"/>
    <b v="1"/>
    <s v="theater/plays"/>
    <x v="431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x v="528"/>
    <n v="1433109907"/>
    <b v="0"/>
    <n v="30"/>
    <b v="1"/>
    <s v="theater/plays"/>
    <x v="432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n v="1482281094"/>
    <b v="0"/>
    <n v="18"/>
    <b v="1"/>
    <s v="theater/plays"/>
    <x v="433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n v="1433254268"/>
    <b v="0"/>
    <n v="29"/>
    <b v="1"/>
    <s v="theater/plays"/>
    <x v="434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n v="1478050429"/>
    <b v="0"/>
    <n v="31"/>
    <b v="1"/>
    <s v="theater/plays"/>
    <x v="3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n v="1460506208"/>
    <b v="0"/>
    <n v="173"/>
    <b v="1"/>
    <s v="theater/plays"/>
    <x v="43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n v="1461320765"/>
    <b v="0"/>
    <n v="17"/>
    <b v="1"/>
    <s v="theater/plays"/>
    <x v="20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n v="1443036470"/>
    <b v="0"/>
    <n v="48"/>
    <b v="1"/>
    <s v="theater/plays"/>
    <x v="43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n v="1481115905"/>
    <b v="0"/>
    <n v="59"/>
    <b v="1"/>
    <s v="theater/plays"/>
    <x v="78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n v="1435133807"/>
    <b v="0"/>
    <n v="39"/>
    <b v="1"/>
    <s v="theater/plays"/>
    <x v="437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n v="1444069591"/>
    <b v="0"/>
    <n v="59"/>
    <b v="1"/>
    <s v="theater/plays"/>
    <x v="1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n v="1460574263"/>
    <b v="0"/>
    <n v="60"/>
    <b v="1"/>
    <s v="theater/plays"/>
    <x v="438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n v="1465866707"/>
    <b v="0"/>
    <n v="20"/>
    <b v="1"/>
    <s v="theater/plays"/>
    <x v="439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n v="1420486606"/>
    <b v="0"/>
    <n v="1"/>
    <b v="0"/>
    <s v="technology/web"/>
    <x v="44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n v="1443488834"/>
    <b v="0"/>
    <n v="1"/>
    <b v="0"/>
    <s v="technology/web"/>
    <x v="44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n v="1457113316"/>
    <b v="0"/>
    <n v="1"/>
    <b v="0"/>
    <s v="technology/web"/>
    <x v="442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n v="1412215962"/>
    <b v="0"/>
    <n v="2"/>
    <b v="0"/>
    <s v="technology/web"/>
    <x v="44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n v="1465055160"/>
    <b v="0"/>
    <n v="2"/>
    <b v="0"/>
    <s v="technology/web"/>
    <x v="444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n v="1444140789"/>
    <b v="0"/>
    <n v="34"/>
    <b v="0"/>
    <s v="technology/web"/>
    <x v="445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n v="1441209715"/>
    <b v="0"/>
    <n v="2"/>
    <b v="0"/>
    <s v="technology/web"/>
    <x v="446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n v="1452530564"/>
    <b v="0"/>
    <n v="0"/>
    <b v="0"/>
    <s v="technology/web"/>
    <x v="109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n v="1443562848"/>
    <b v="0"/>
    <n v="1"/>
    <b v="0"/>
    <s v="technology/web"/>
    <x v="447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n v="1433776622"/>
    <b v="0"/>
    <n v="8"/>
    <b v="0"/>
    <s v="technology/web"/>
    <x v="44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n v="1484756245"/>
    <b v="0"/>
    <n v="4"/>
    <b v="0"/>
    <s v="technology/web"/>
    <x v="449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n v="1434609424"/>
    <b v="0"/>
    <n v="28"/>
    <b v="0"/>
    <s v="technology/web"/>
    <x v="450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n v="1447166896"/>
    <b v="0"/>
    <n v="0"/>
    <b v="0"/>
    <s v="technology/web"/>
    <x v="109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n v="1413393391"/>
    <b v="0"/>
    <n v="6"/>
    <b v="0"/>
    <s v="technology/web"/>
    <x v="451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n v="1411143972"/>
    <b v="0"/>
    <n v="22"/>
    <b v="0"/>
    <s v="technology/web"/>
    <x v="452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n v="1463128143"/>
    <b v="0"/>
    <n v="0"/>
    <b v="0"/>
    <s v="technology/web"/>
    <x v="109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x v="556"/>
    <n v="1449520717"/>
    <b v="0"/>
    <n v="1"/>
    <b v="0"/>
    <s v="technology/web"/>
    <x v="45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n v="1478126203"/>
    <b v="0"/>
    <n v="20"/>
    <b v="0"/>
    <s v="technology/web"/>
    <x v="45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n v="1424639505"/>
    <b v="0"/>
    <n v="0"/>
    <b v="0"/>
    <s v="technology/web"/>
    <x v="109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n v="1447397260"/>
    <b v="0"/>
    <n v="1"/>
    <b v="0"/>
    <s v="technology/web"/>
    <x v="455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n v="1416249045"/>
    <b v="0"/>
    <n v="3"/>
    <b v="0"/>
    <s v="technology/web"/>
    <x v="36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n v="1442850513"/>
    <b v="0"/>
    <n v="2"/>
    <b v="0"/>
    <s v="technology/web"/>
    <x v="456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n v="1479460815"/>
    <b v="0"/>
    <n v="0"/>
    <b v="0"/>
    <s v="technology/web"/>
    <x v="109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n v="1421545247"/>
    <b v="0"/>
    <n v="2"/>
    <b v="0"/>
    <s v="technology/web"/>
    <x v="457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n v="1455230275"/>
    <b v="0"/>
    <n v="1"/>
    <b v="0"/>
    <s v="technology/web"/>
    <x v="458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n v="1433962249"/>
    <b v="0"/>
    <n v="0"/>
    <b v="0"/>
    <s v="technology/web"/>
    <x v="109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n v="1465921533"/>
    <b v="0"/>
    <n v="1"/>
    <b v="0"/>
    <s v="technology/web"/>
    <x v="459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n v="1417551194"/>
    <b v="0"/>
    <n v="0"/>
    <b v="0"/>
    <s v="technology/web"/>
    <x v="109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n v="1449785223"/>
    <b v="0"/>
    <n v="5"/>
    <b v="0"/>
    <s v="technology/web"/>
    <x v="460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n v="1449087612"/>
    <b v="0"/>
    <n v="1"/>
    <b v="0"/>
    <s v="technology/web"/>
    <x v="417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x v="570"/>
    <n v="1453230569"/>
    <b v="0"/>
    <n v="1"/>
    <b v="0"/>
    <s v="technology/web"/>
    <x v="461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n v="1436297723"/>
    <b v="0"/>
    <n v="2"/>
    <b v="0"/>
    <s v="technology/web"/>
    <x v="462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n v="1444065088"/>
    <b v="0"/>
    <n v="0"/>
    <b v="0"/>
    <s v="technology/web"/>
    <x v="109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n v="1416445931"/>
    <b v="0"/>
    <n v="9"/>
    <b v="0"/>
    <s v="technology/web"/>
    <x v="46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n v="1474281507"/>
    <b v="0"/>
    <n v="4"/>
    <b v="0"/>
    <s v="technology/web"/>
    <x v="464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n v="1431621443"/>
    <b v="0"/>
    <n v="4"/>
    <b v="0"/>
    <s v="technology/web"/>
    <x v="465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n v="1422357552"/>
    <b v="0"/>
    <n v="1"/>
    <b v="0"/>
    <s v="technology/web"/>
    <x v="466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n v="1458569302"/>
    <b v="0"/>
    <n v="1"/>
    <b v="0"/>
    <s v="technology/web"/>
    <x v="418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x v="578"/>
    <n v="1439560393"/>
    <b v="0"/>
    <n v="7"/>
    <b v="0"/>
    <s v="technology/web"/>
    <x v="467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n v="1416947223"/>
    <b v="0"/>
    <n v="5"/>
    <b v="0"/>
    <s v="technology/web"/>
    <x v="468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n v="1471988867"/>
    <b v="0"/>
    <n v="1"/>
    <b v="0"/>
    <s v="technology/web"/>
    <x v="108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n v="1435882704"/>
    <b v="0"/>
    <n v="0"/>
    <b v="0"/>
    <s v="technology/web"/>
    <x v="109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n v="1424454319"/>
    <b v="0"/>
    <n v="0"/>
    <b v="0"/>
    <s v="technology/web"/>
    <x v="109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x v="583"/>
    <n v="1424212287"/>
    <b v="0"/>
    <n v="1"/>
    <b v="0"/>
    <s v="technology/web"/>
    <x v="469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n v="1423933916"/>
    <b v="0"/>
    <n v="2"/>
    <b v="0"/>
    <s v="technology/web"/>
    <x v="460"/>
    <n v="5"/>
    <x v="2"/>
    <s v="web"/>
  </r>
  <r>
    <n v="585"/>
    <s v="Link Card"/>
    <s v="SAVE UP TO 40% WHEN YOU SPEND!_x000a__x000a_PRE-ORDER YOUR LINK CARD TODAY"/>
    <n v="9000"/>
    <n v="0"/>
    <x v="2"/>
    <x v="1"/>
    <s v="GBP"/>
    <x v="585"/>
    <n v="1444123377"/>
    <b v="0"/>
    <n v="0"/>
    <b v="0"/>
    <s v="technology/web"/>
    <x v="109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n v="1421440207"/>
    <b v="0"/>
    <n v="4"/>
    <b v="0"/>
    <s v="technology/web"/>
    <x v="470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n v="1426615833"/>
    <b v="0"/>
    <n v="7"/>
    <b v="0"/>
    <s v="technology/web"/>
    <x v="471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n v="1474223286"/>
    <b v="0"/>
    <n v="2"/>
    <b v="0"/>
    <s v="technology/web"/>
    <x v="472"/>
    <n v="150.5"/>
    <x v="2"/>
    <s v="web"/>
  </r>
  <r>
    <n v="589"/>
    <s v="Get Neighborly"/>
    <s v="Services closer than you think..."/>
    <n v="7500"/>
    <n v="1"/>
    <x v="2"/>
    <x v="0"/>
    <s v="USD"/>
    <x v="589"/>
    <n v="1435070699"/>
    <b v="0"/>
    <n v="1"/>
    <b v="0"/>
    <s v="technology/web"/>
    <x v="473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n v="1452259131"/>
    <b v="0"/>
    <n v="9"/>
    <b v="0"/>
    <s v="technology/web"/>
    <x v="474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n v="1434978130"/>
    <b v="0"/>
    <n v="2"/>
    <b v="0"/>
    <s v="technology/web"/>
    <x v="475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n v="1414992860"/>
    <b v="0"/>
    <n v="1"/>
    <b v="0"/>
    <s v="technology/web"/>
    <x v="42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n v="1425744945"/>
    <b v="0"/>
    <n v="7"/>
    <b v="0"/>
    <s v="technology/web"/>
    <x v="476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x v="594"/>
    <n v="1458240206"/>
    <b v="0"/>
    <n v="2"/>
    <b v="0"/>
    <s v="technology/web"/>
    <x v="477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n v="1426815638"/>
    <b v="0"/>
    <n v="8"/>
    <b v="0"/>
    <s v="technology/web"/>
    <x v="478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n v="1475530292"/>
    <b v="0"/>
    <n v="2"/>
    <b v="0"/>
    <s v="technology/web"/>
    <x v="479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n v="1466787335"/>
    <b v="0"/>
    <n v="2"/>
    <b v="0"/>
    <s v="technology/web"/>
    <x v="48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x v="598"/>
    <n v="1415145781"/>
    <b v="0"/>
    <n v="7"/>
    <b v="0"/>
    <s v="technology/web"/>
    <x v="481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n v="1423769402"/>
    <b v="0"/>
    <n v="2"/>
    <b v="0"/>
    <s v="technology/web"/>
    <x v="48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n v="1426014562"/>
    <b v="0"/>
    <n v="1"/>
    <b v="0"/>
    <s v="technology/web"/>
    <x v="17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n v="1417034139"/>
    <b v="0"/>
    <n v="6"/>
    <b v="0"/>
    <s v="technology/web"/>
    <x v="483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n v="1432062215"/>
    <b v="0"/>
    <n v="0"/>
    <b v="0"/>
    <s v="technology/web"/>
    <x v="109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n v="1405437623"/>
    <b v="0"/>
    <n v="13"/>
    <b v="0"/>
    <s v="technology/web"/>
    <x v="48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n v="1406595056"/>
    <b v="0"/>
    <n v="0"/>
    <b v="0"/>
    <s v="technology/web"/>
    <x v="109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x v="605"/>
    <n v="1436430908"/>
    <b v="0"/>
    <n v="8"/>
    <b v="0"/>
    <s v="technology/web"/>
    <x v="485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n v="1428507409"/>
    <b v="0"/>
    <n v="1"/>
    <b v="0"/>
    <s v="technology/web"/>
    <x v="418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n v="1445629736"/>
    <b v="0"/>
    <n v="0"/>
    <b v="0"/>
    <s v="technology/web"/>
    <x v="109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n v="1431813980"/>
    <b v="0"/>
    <n v="5"/>
    <b v="0"/>
    <s v="technology/web"/>
    <x v="486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n v="1446166144"/>
    <b v="0"/>
    <n v="1"/>
    <b v="0"/>
    <s v="technology/web"/>
    <x v="48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n v="1427140586"/>
    <b v="0"/>
    <n v="0"/>
    <b v="0"/>
    <s v="technology/web"/>
    <x v="109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n v="1448026037"/>
    <b v="0"/>
    <n v="0"/>
    <b v="0"/>
    <s v="technology/web"/>
    <x v="109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x v="612"/>
    <n v="1470185146"/>
    <b v="0"/>
    <n v="0"/>
    <b v="0"/>
    <s v="technology/web"/>
    <x v="109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n v="1441022120"/>
    <b v="0"/>
    <n v="121"/>
    <b v="0"/>
    <s v="technology/web"/>
    <x v="488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n v="1464139740"/>
    <b v="0"/>
    <n v="0"/>
    <b v="0"/>
    <s v="technology/web"/>
    <x v="109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n v="1440557759"/>
    <b v="0"/>
    <n v="0"/>
    <b v="0"/>
    <s v="technology/web"/>
    <x v="109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n v="1485421307"/>
    <b v="0"/>
    <n v="0"/>
    <b v="0"/>
    <s v="technology/web"/>
    <x v="109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n v="1427184843"/>
    <b v="0"/>
    <n v="3"/>
    <b v="0"/>
    <s v="technology/web"/>
    <x v="419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n v="1447097203"/>
    <b v="0"/>
    <n v="0"/>
    <b v="0"/>
    <s v="technology/web"/>
    <x v="109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x v="619"/>
    <n v="1411745790"/>
    <b v="0"/>
    <n v="1"/>
    <b v="0"/>
    <s v="technology/web"/>
    <x v="489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n v="1405098738"/>
    <b v="0"/>
    <n v="1"/>
    <b v="0"/>
    <s v="technology/web"/>
    <x v="460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n v="1465342937"/>
    <b v="0"/>
    <n v="3"/>
    <b v="0"/>
    <s v="technology/web"/>
    <x v="490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n v="1465670138"/>
    <b v="0"/>
    <n v="9"/>
    <b v="0"/>
    <s v="technology/web"/>
    <x v="491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n v="1430179997"/>
    <b v="0"/>
    <n v="0"/>
    <b v="0"/>
    <s v="technology/web"/>
    <x v="109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n v="1429055041"/>
    <b v="0"/>
    <n v="0"/>
    <b v="0"/>
    <s v="technology/web"/>
    <x v="109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n v="1487971777"/>
    <b v="0"/>
    <n v="0"/>
    <b v="0"/>
    <s v="technology/web"/>
    <x v="109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n v="1436793939"/>
    <b v="0"/>
    <n v="39"/>
    <b v="0"/>
    <s v="technology/web"/>
    <x v="492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n v="1452842511"/>
    <b v="0"/>
    <n v="1"/>
    <b v="0"/>
    <s v="technology/web"/>
    <x v="459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n v="1402677457"/>
    <b v="0"/>
    <n v="0"/>
    <b v="0"/>
    <s v="technology/web"/>
    <x v="109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n v="1460647108"/>
    <b v="0"/>
    <n v="3"/>
    <b v="0"/>
    <s v="technology/web"/>
    <x v="49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n v="1438959121"/>
    <b v="0"/>
    <n v="1"/>
    <b v="0"/>
    <s v="technology/web"/>
    <x v="49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n v="1461954729"/>
    <b v="0"/>
    <n v="9"/>
    <b v="0"/>
    <s v="technology/web"/>
    <x v="495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n v="1445874565"/>
    <b v="0"/>
    <n v="0"/>
    <b v="0"/>
    <s v="technology/web"/>
    <x v="109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n v="1463469062"/>
    <b v="0"/>
    <n v="25"/>
    <b v="0"/>
    <s v="technology/web"/>
    <x v="496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x v="634"/>
    <n v="1422397029"/>
    <b v="0"/>
    <n v="1"/>
    <b v="0"/>
    <s v="technology/web"/>
    <x v="459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x v="635"/>
    <n v="1426212762"/>
    <b v="0"/>
    <n v="1"/>
    <b v="0"/>
    <s v="technology/web"/>
    <x v="168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n v="1430996150"/>
    <b v="0"/>
    <n v="1"/>
    <b v="0"/>
    <s v="technology/web"/>
    <x v="418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n v="1485558318"/>
    <b v="0"/>
    <n v="0"/>
    <b v="0"/>
    <s v="technology/web"/>
    <x v="109"/>
    <e v="#DIV/0!"/>
    <x v="2"/>
    <s v="web"/>
  </r>
  <r>
    <n v="638"/>
    <s v="W (Canceled)"/>
    <s v="O0"/>
    <n v="200000"/>
    <n v="18"/>
    <x v="1"/>
    <x v="12"/>
    <s v="EUR"/>
    <x v="638"/>
    <n v="1485267262"/>
    <b v="0"/>
    <n v="6"/>
    <b v="0"/>
    <s v="technology/web"/>
    <x v="497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x v="639"/>
    <n v="1408024795"/>
    <b v="0"/>
    <n v="1"/>
    <b v="0"/>
    <s v="technology/web"/>
    <x v="498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n v="1478685915"/>
    <b v="0"/>
    <n v="2"/>
    <b v="1"/>
    <s v="technology/wearables"/>
    <x v="499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n v="1436881248"/>
    <b v="0"/>
    <n v="315"/>
    <b v="1"/>
    <s v="technology/wearables"/>
    <x v="500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n v="1436888274"/>
    <b v="0"/>
    <n v="2174"/>
    <b v="1"/>
    <s v="technology/wearables"/>
    <x v="5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n v="1428333875"/>
    <b v="0"/>
    <n v="152"/>
    <b v="1"/>
    <s v="technology/wearables"/>
    <x v="502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n v="1410883139"/>
    <b v="0"/>
    <n v="1021"/>
    <b v="1"/>
    <s v="technology/wearables"/>
    <x v="503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x v="645"/>
    <n v="1468370274"/>
    <b v="0"/>
    <n v="237"/>
    <b v="1"/>
    <s v="technology/wearables"/>
    <x v="504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n v="1405196867"/>
    <b v="0"/>
    <n v="27"/>
    <b v="1"/>
    <s v="technology/wearables"/>
    <x v="50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n v="1455647149"/>
    <b v="0"/>
    <n v="17"/>
    <b v="1"/>
    <s v="technology/wearables"/>
    <x v="506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x v="648"/>
    <n v="1410280708"/>
    <b v="0"/>
    <n v="27"/>
    <b v="1"/>
    <s v="technology/wearables"/>
    <x v="50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n v="1409090013"/>
    <b v="0"/>
    <n v="82"/>
    <b v="1"/>
    <s v="technology/wearables"/>
    <x v="508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n v="1413766384"/>
    <b v="0"/>
    <n v="48"/>
    <b v="1"/>
    <s v="technology/wearables"/>
    <x v="509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n v="1415838311"/>
    <b v="0"/>
    <n v="105"/>
    <b v="1"/>
    <s v="technology/wearables"/>
    <x v="510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n v="1478018050"/>
    <b v="0"/>
    <n v="28"/>
    <b v="1"/>
    <s v="technology/wearables"/>
    <x v="511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n v="1436885440"/>
    <b v="0"/>
    <n v="1107"/>
    <b v="1"/>
    <s v="technology/wearables"/>
    <x v="512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n v="1433804313"/>
    <b v="0"/>
    <n v="1013"/>
    <b v="1"/>
    <s v="technology/wearables"/>
    <x v="513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n v="1423609112"/>
    <b v="0"/>
    <n v="274"/>
    <b v="1"/>
    <s v="technology/wearables"/>
    <x v="514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n v="1455736719"/>
    <b v="0"/>
    <n v="87"/>
    <b v="1"/>
    <s v="technology/wearables"/>
    <x v="515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n v="1448309872"/>
    <b v="0"/>
    <n v="99"/>
    <b v="1"/>
    <s v="technology/wearables"/>
    <x v="516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n v="1435117889"/>
    <b v="0"/>
    <n v="276"/>
    <b v="1"/>
    <s v="technology/wearables"/>
    <x v="517"/>
    <n v="109.33695652173913"/>
    <x v="2"/>
    <s v="wearables"/>
  </r>
  <r>
    <n v="659"/>
    <s v="Lulu Watch Designs - Apple Watch"/>
    <s v="Sync up your lifestyle"/>
    <n v="3000"/>
    <n v="3017"/>
    <x v="0"/>
    <x v="0"/>
    <s v="USD"/>
    <x v="659"/>
    <n v="1437747295"/>
    <b v="0"/>
    <n v="21"/>
    <b v="1"/>
    <s v="technology/wearables"/>
    <x v="51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n v="1412963279"/>
    <b v="0"/>
    <n v="18"/>
    <b v="0"/>
    <s v="technology/wearables"/>
    <x v="519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n v="1474644559"/>
    <b v="0"/>
    <n v="9"/>
    <b v="0"/>
    <s v="technology/wearables"/>
    <x v="520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n v="1418812247"/>
    <b v="0"/>
    <n v="4"/>
    <b v="0"/>
    <s v="technology/wearables"/>
    <x v="177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n v="1434658456"/>
    <b v="0"/>
    <n v="7"/>
    <b v="0"/>
    <s v="technology/wearables"/>
    <x v="521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n v="1426348775"/>
    <b v="0"/>
    <n v="29"/>
    <b v="0"/>
    <s v="technology/wearables"/>
    <x v="52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n v="1479143061"/>
    <b v="0"/>
    <n v="12"/>
    <b v="0"/>
    <s v="technology/wearables"/>
    <x v="523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n v="1405713498"/>
    <b v="0"/>
    <n v="4"/>
    <b v="0"/>
    <s v="technology/wearables"/>
    <x v="524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n v="1474275463"/>
    <b v="0"/>
    <n v="28"/>
    <b v="0"/>
    <s v="technology/wearables"/>
    <x v="525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n v="1427486222"/>
    <b v="0"/>
    <n v="25"/>
    <b v="0"/>
    <s v="technology/wearables"/>
    <x v="526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n v="1465225258"/>
    <b v="0"/>
    <n v="28"/>
    <b v="0"/>
    <s v="technology/wearables"/>
    <x v="527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n v="1463418120"/>
    <b v="0"/>
    <n v="310"/>
    <b v="0"/>
    <s v="technology/wearables"/>
    <x v="52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n v="1418315852"/>
    <b v="0"/>
    <n v="15"/>
    <b v="0"/>
    <s v="technology/wearables"/>
    <x v="529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n v="1417410964"/>
    <b v="0"/>
    <n v="215"/>
    <b v="0"/>
    <s v="technology/wearables"/>
    <x v="530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n v="1405714217"/>
    <b v="0"/>
    <n v="3"/>
    <b v="0"/>
    <s v="technology/wearables"/>
    <x v="531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n v="1402627627"/>
    <b v="0"/>
    <n v="2"/>
    <b v="0"/>
    <s v="technology/wearables"/>
    <x v="479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n v="1417558804"/>
    <b v="0"/>
    <n v="26"/>
    <b v="0"/>
    <s v="technology/wearables"/>
    <x v="532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n v="1420741581"/>
    <b v="0"/>
    <n v="24"/>
    <b v="0"/>
    <s v="technology/wearables"/>
    <x v="533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n v="1463218895"/>
    <b v="0"/>
    <n v="96"/>
    <b v="0"/>
    <s v="technology/wearables"/>
    <x v="53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n v="1461229338"/>
    <b v="0"/>
    <n v="17"/>
    <b v="0"/>
    <s v="technology/wearables"/>
    <x v="535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n v="1467736909"/>
    <b v="0"/>
    <n v="94"/>
    <b v="0"/>
    <s v="technology/wearables"/>
    <x v="536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n v="1407931331"/>
    <b v="0"/>
    <n v="129"/>
    <b v="0"/>
    <s v="technology/wearables"/>
    <x v="537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n v="1474917604"/>
    <b v="0"/>
    <n v="1"/>
    <b v="0"/>
    <s v="technology/wearables"/>
    <x v="167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n v="1486923722"/>
    <b v="0"/>
    <n v="4"/>
    <b v="0"/>
    <s v="technology/wearables"/>
    <x v="538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n v="1474493764"/>
    <b v="0"/>
    <n v="3"/>
    <b v="0"/>
    <s v="technology/wearables"/>
    <x v="539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x v="684"/>
    <n v="1403176891"/>
    <b v="0"/>
    <n v="135"/>
    <b v="0"/>
    <s v="technology/wearables"/>
    <x v="540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n v="1417207672"/>
    <b v="0"/>
    <n v="10"/>
    <b v="0"/>
    <s v="technology/wearables"/>
    <x v="541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n v="1436026170"/>
    <b v="0"/>
    <n v="0"/>
    <b v="0"/>
    <s v="technology/wearables"/>
    <x v="109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n v="1481133653"/>
    <b v="0"/>
    <n v="6"/>
    <b v="0"/>
    <s v="technology/wearables"/>
    <x v="54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n v="1442284253"/>
    <b v="0"/>
    <n v="36"/>
    <b v="0"/>
    <s v="technology/wearables"/>
    <x v="54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n v="1478016097"/>
    <b v="0"/>
    <n v="336"/>
    <b v="0"/>
    <s v="technology/wearables"/>
    <x v="54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x v="690"/>
    <n v="1469718841"/>
    <b v="0"/>
    <n v="34"/>
    <b v="0"/>
    <s v="technology/wearables"/>
    <x v="545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n v="1433292046"/>
    <b v="0"/>
    <n v="10"/>
    <b v="0"/>
    <s v="technology/wearables"/>
    <x v="546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n v="1479805263"/>
    <b v="0"/>
    <n v="201"/>
    <b v="0"/>
    <s v="technology/wearables"/>
    <x v="547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n v="1427829827"/>
    <b v="0"/>
    <n v="296"/>
    <b v="0"/>
    <s v="technology/wearables"/>
    <x v="548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n v="1483372559"/>
    <b v="0"/>
    <n v="7"/>
    <b v="0"/>
    <s v="technology/wearables"/>
    <x v="549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n v="1412166620"/>
    <b v="0"/>
    <n v="7"/>
    <b v="0"/>
    <s v="technology/wearables"/>
    <x v="550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x v="696"/>
    <n v="1403734502"/>
    <b v="0"/>
    <n v="1"/>
    <b v="0"/>
    <s v="technology/wearables"/>
    <x v="551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n v="1453206789"/>
    <b v="0"/>
    <n v="114"/>
    <b v="0"/>
    <s v="technology/wearables"/>
    <x v="552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n v="1408141245"/>
    <b v="0"/>
    <n v="29"/>
    <b v="0"/>
    <s v="technology/wearables"/>
    <x v="553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n v="1381923548"/>
    <b v="0"/>
    <n v="890"/>
    <b v="0"/>
    <s v="technology/wearables"/>
    <x v="554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n v="1481473881"/>
    <b v="0"/>
    <n v="31"/>
    <b v="0"/>
    <s v="technology/wearables"/>
    <x v="55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n v="1403538880"/>
    <b v="0"/>
    <n v="21"/>
    <b v="0"/>
    <s v="technology/wearables"/>
    <x v="55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n v="1477416387"/>
    <b v="0"/>
    <n v="37"/>
    <b v="0"/>
    <s v="technology/wearables"/>
    <x v="557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n v="1481150949"/>
    <b v="0"/>
    <n v="7"/>
    <b v="0"/>
    <s v="technology/wearables"/>
    <x v="5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n v="1482381468"/>
    <b v="0"/>
    <n v="4"/>
    <b v="0"/>
    <s v="technology/wearables"/>
    <x v="559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x v="705"/>
    <n v="1482407278"/>
    <b v="0"/>
    <n v="5"/>
    <b v="0"/>
    <s v="technology/wearables"/>
    <x v="560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n v="1478130783"/>
    <b v="0"/>
    <n v="0"/>
    <b v="0"/>
    <s v="technology/wearables"/>
    <x v="109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n v="1479830127"/>
    <b v="0"/>
    <n v="456"/>
    <b v="0"/>
    <s v="technology/wearables"/>
    <x v="561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n v="1405432600"/>
    <b v="0"/>
    <n v="369"/>
    <b v="0"/>
    <s v="technology/wearables"/>
    <x v="562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x v="709"/>
    <n v="1415149159"/>
    <b v="0"/>
    <n v="2"/>
    <b v="0"/>
    <s v="technology/wearables"/>
    <x v="56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x v="710"/>
    <n v="1405640302"/>
    <b v="0"/>
    <n v="0"/>
    <b v="0"/>
    <s v="technology/wearables"/>
    <x v="109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n v="1478257268"/>
    <b v="0"/>
    <n v="338"/>
    <b v="0"/>
    <s v="technology/wearables"/>
    <x v="564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n v="1452874832"/>
    <b v="0"/>
    <n v="4"/>
    <b v="0"/>
    <s v="technology/wearables"/>
    <x v="56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n v="1462538532"/>
    <b v="0"/>
    <n v="1"/>
    <b v="0"/>
    <s v="technology/wearables"/>
    <x v="566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n v="1483124082"/>
    <b v="0"/>
    <n v="28"/>
    <b v="0"/>
    <s v="technology/wearables"/>
    <x v="567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n v="1443233440"/>
    <b v="0"/>
    <n v="12"/>
    <b v="0"/>
    <s v="technology/wearables"/>
    <x v="56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n v="1414511307"/>
    <b v="0"/>
    <n v="16"/>
    <b v="0"/>
    <s v="technology/wearables"/>
    <x v="569"/>
    <n v="44.6875"/>
    <x v="2"/>
    <s v="wearables"/>
  </r>
  <r>
    <n v="717"/>
    <s v="cool air belt"/>
    <s v="Cool air flowing under clothing keeps you cool."/>
    <n v="100000"/>
    <n v="305"/>
    <x v="2"/>
    <x v="0"/>
    <s v="USD"/>
    <x v="717"/>
    <n v="1407357002"/>
    <b v="0"/>
    <n v="4"/>
    <b v="0"/>
    <s v="technology/wearables"/>
    <x v="57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n v="1484684247"/>
    <b v="0"/>
    <n v="4"/>
    <b v="0"/>
    <s v="technology/wearables"/>
    <x v="57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n v="1454979476"/>
    <b v="0"/>
    <n v="10"/>
    <b v="0"/>
    <s v="technology/wearables"/>
    <x v="57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n v="1325432091"/>
    <b v="0"/>
    <n v="41"/>
    <b v="1"/>
    <s v="publishing/nonfiction"/>
    <x v="57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n v="1403012607"/>
    <b v="0"/>
    <n v="119"/>
    <b v="1"/>
    <s v="publishing/nonfiction"/>
    <x v="574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n v="1331320778"/>
    <b v="0"/>
    <n v="153"/>
    <b v="1"/>
    <s v="publishing/nonfiction"/>
    <x v="575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n v="1435606549"/>
    <b v="0"/>
    <n v="100"/>
    <b v="1"/>
    <s v="publishing/nonfiction"/>
    <x v="576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n v="1306855163"/>
    <b v="0"/>
    <n v="143"/>
    <b v="1"/>
    <s v="publishing/nonfiction"/>
    <x v="577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n v="1447426912"/>
    <b v="0"/>
    <n v="140"/>
    <b v="1"/>
    <s v="publishing/nonfiction"/>
    <x v="28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n v="1363136487"/>
    <b v="0"/>
    <n v="35"/>
    <b v="1"/>
    <s v="publishing/nonfiction"/>
    <x v="578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n v="1354580949"/>
    <b v="0"/>
    <n v="149"/>
    <b v="1"/>
    <s v="publishing/nonfiction"/>
    <x v="579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n v="1310069157"/>
    <b v="0"/>
    <n v="130"/>
    <b v="1"/>
    <s v="publishing/nonfiction"/>
    <x v="580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n v="1342844861"/>
    <b v="0"/>
    <n v="120"/>
    <b v="1"/>
    <s v="publishing/nonfiction"/>
    <x v="314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x v="730"/>
    <n v="1320688391"/>
    <b v="0"/>
    <n v="265"/>
    <b v="1"/>
    <s v="publishing/nonfiction"/>
    <x v="58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n v="1322852747"/>
    <b v="0"/>
    <n v="71"/>
    <b v="1"/>
    <s v="publishing/nonfiction"/>
    <x v="582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n v="1375265461"/>
    <b v="0"/>
    <n v="13"/>
    <b v="1"/>
    <s v="publishing/nonfiction"/>
    <x v="583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n v="1384941892"/>
    <b v="0"/>
    <n v="169"/>
    <b v="1"/>
    <s v="publishing/nonfiction"/>
    <x v="584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x v="734"/>
    <n v="1428465420"/>
    <b v="0"/>
    <n v="57"/>
    <b v="1"/>
    <s v="publishing/nonfiction"/>
    <x v="585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n v="1414975346"/>
    <b v="0"/>
    <n v="229"/>
    <b v="1"/>
    <s v="publishing/nonfiction"/>
    <x v="586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n v="1383327440"/>
    <b v="0"/>
    <n v="108"/>
    <b v="1"/>
    <s v="publishing/nonfiction"/>
    <x v="587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n v="1390890987"/>
    <b v="0"/>
    <n v="108"/>
    <b v="1"/>
    <s v="publishing/nonfiction"/>
    <x v="588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n v="1414765794"/>
    <b v="0"/>
    <n v="41"/>
    <b v="1"/>
    <s v="publishing/nonfiction"/>
    <x v="589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n v="1404907429"/>
    <b v="0"/>
    <n v="139"/>
    <b v="1"/>
    <s v="publishing/nonfiction"/>
    <x v="590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n v="1433647882"/>
    <b v="0"/>
    <n v="19"/>
    <b v="1"/>
    <s v="publishing/nonfiction"/>
    <x v="202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x v="741"/>
    <n v="1367940806"/>
    <b v="0"/>
    <n v="94"/>
    <b v="1"/>
    <s v="publishing/nonfiction"/>
    <x v="591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n v="1392847312"/>
    <b v="0"/>
    <n v="23"/>
    <b v="1"/>
    <s v="publishing/nonfiction"/>
    <x v="59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n v="1332435685"/>
    <b v="0"/>
    <n v="15"/>
    <b v="1"/>
    <s v="publishing/nonfiction"/>
    <x v="593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n v="1352847503"/>
    <b v="0"/>
    <n v="62"/>
    <b v="1"/>
    <s v="publishing/nonfiction"/>
    <x v="594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n v="1364996645"/>
    <b v="0"/>
    <n v="74"/>
    <b v="1"/>
    <s v="publishing/nonfiction"/>
    <x v="595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x v="746"/>
    <n v="1346806909"/>
    <b v="0"/>
    <n v="97"/>
    <b v="1"/>
    <s v="publishing/nonfiction"/>
    <x v="596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n v="1418649019"/>
    <b v="0"/>
    <n v="55"/>
    <b v="1"/>
    <s v="publishing/nonfiction"/>
    <x v="597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n v="1405109966"/>
    <b v="0"/>
    <n v="44"/>
    <b v="1"/>
    <s v="publishing/nonfiction"/>
    <x v="598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n v="1483050930"/>
    <b v="0"/>
    <n v="110"/>
    <b v="1"/>
    <s v="publishing/nonfiction"/>
    <x v="599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n v="1359147872"/>
    <b v="0"/>
    <n v="59"/>
    <b v="1"/>
    <s v="publishing/nonfiction"/>
    <x v="600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n v="1308496075"/>
    <b v="0"/>
    <n v="62"/>
    <b v="1"/>
    <s v="publishing/nonfiction"/>
    <x v="23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n v="1474884417"/>
    <b v="0"/>
    <n v="105"/>
    <b v="1"/>
    <s v="publishing/nonfiction"/>
    <x v="601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n v="1421330991"/>
    <b v="0"/>
    <n v="26"/>
    <b v="1"/>
    <s v="publishing/nonfiction"/>
    <x v="602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n v="1354816721"/>
    <b v="0"/>
    <n v="49"/>
    <b v="1"/>
    <s v="publishing/nonfiction"/>
    <x v="603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n v="1366381877"/>
    <b v="0"/>
    <n v="68"/>
    <b v="1"/>
    <s v="publishing/nonfiction"/>
    <x v="604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n v="1297880659"/>
    <b v="0"/>
    <n v="22"/>
    <b v="1"/>
    <s v="publishing/nonfiction"/>
    <x v="605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n v="1353547114"/>
    <b v="0"/>
    <n v="18"/>
    <b v="1"/>
    <s v="publishing/nonfiction"/>
    <x v="606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x v="758"/>
    <n v="1283976268"/>
    <b v="0"/>
    <n v="19"/>
    <b v="1"/>
    <s v="publishing/nonfiction"/>
    <x v="607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n v="1401436539"/>
    <b v="0"/>
    <n v="99"/>
    <b v="1"/>
    <s v="publishing/nonfiction"/>
    <x v="608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n v="1477592413"/>
    <b v="0"/>
    <n v="0"/>
    <b v="0"/>
    <s v="publishing/fiction"/>
    <x v="109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n v="1388772126"/>
    <b v="0"/>
    <n v="6"/>
    <b v="0"/>
    <s v="publishing/fiction"/>
    <x v="609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n v="1479328570"/>
    <b v="0"/>
    <n v="0"/>
    <b v="0"/>
    <s v="publishing/fiction"/>
    <x v="109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n v="1373971408"/>
    <b v="0"/>
    <n v="1"/>
    <b v="0"/>
    <s v="publishing/fiction"/>
    <x v="61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n v="1439266161"/>
    <b v="0"/>
    <n v="0"/>
    <b v="0"/>
    <s v="publishing/fiction"/>
    <x v="109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n v="1411131684"/>
    <b v="0"/>
    <n v="44"/>
    <b v="0"/>
    <s v="publishing/fiction"/>
    <x v="611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n v="1421520483"/>
    <b v="0"/>
    <n v="0"/>
    <b v="0"/>
    <s v="publishing/fiction"/>
    <x v="109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n v="1429586810"/>
    <b v="0"/>
    <n v="3"/>
    <b v="0"/>
    <s v="publishing/fiction"/>
    <x v="61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n v="1384577890"/>
    <b v="0"/>
    <n v="0"/>
    <b v="0"/>
    <s v="publishing/fiction"/>
    <x v="109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n v="1385510094"/>
    <b v="0"/>
    <n v="52"/>
    <b v="0"/>
    <s v="publishing/fiction"/>
    <x v="613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n v="1358294369"/>
    <b v="0"/>
    <n v="0"/>
    <b v="0"/>
    <s v="publishing/fiction"/>
    <x v="109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n v="1449863202"/>
    <b v="0"/>
    <n v="1"/>
    <b v="0"/>
    <s v="publishing/fiction"/>
    <x v="61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n v="1252718519"/>
    <b v="0"/>
    <n v="1"/>
    <b v="0"/>
    <s v="publishing/fiction"/>
    <x v="42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n v="1428341985"/>
    <b v="0"/>
    <n v="2"/>
    <b v="0"/>
    <s v="publishing/fiction"/>
    <x v="615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n v="1390589018"/>
    <b v="0"/>
    <n v="9"/>
    <b v="0"/>
    <s v="publishing/fiction"/>
    <x v="61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n v="1321406795"/>
    <b v="0"/>
    <n v="5"/>
    <b v="0"/>
    <s v="publishing/fiction"/>
    <x v="617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n v="1441297645"/>
    <b v="0"/>
    <n v="57"/>
    <b v="0"/>
    <s v="publishing/fiction"/>
    <x v="618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n v="1372721577"/>
    <b v="0"/>
    <n v="3"/>
    <b v="0"/>
    <s v="publishing/fiction"/>
    <x v="449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n v="1396284680"/>
    <b v="0"/>
    <n v="1"/>
    <b v="0"/>
    <s v="publishing/fiction"/>
    <x v="177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n v="1284567905"/>
    <b v="0"/>
    <n v="6"/>
    <b v="0"/>
    <s v="publishing/fiction"/>
    <x v="129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n v="1301847025"/>
    <b v="0"/>
    <n v="27"/>
    <b v="1"/>
    <s v="music/rock"/>
    <x v="87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n v="1368057674"/>
    <b v="0"/>
    <n v="25"/>
    <b v="1"/>
    <s v="music/rock"/>
    <x v="619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n v="1343326302"/>
    <b v="0"/>
    <n v="14"/>
    <b v="1"/>
    <s v="music/rock"/>
    <x v="3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n v="1332182049"/>
    <b v="0"/>
    <n v="35"/>
    <b v="1"/>
    <s v="music/rock"/>
    <x v="620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n v="1391571319"/>
    <b v="0"/>
    <n v="10"/>
    <b v="1"/>
    <s v="music/rock"/>
    <x v="78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n v="1359468915"/>
    <b v="0"/>
    <n v="29"/>
    <b v="1"/>
    <s v="music/rock"/>
    <x v="621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n v="1331774434"/>
    <b v="0"/>
    <n v="44"/>
    <b v="1"/>
    <s v="music/rock"/>
    <x v="622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n v="1380726226"/>
    <b v="0"/>
    <n v="17"/>
    <b v="1"/>
    <s v="music/rock"/>
    <x v="623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n v="1338336588"/>
    <b v="0"/>
    <n v="34"/>
    <b v="1"/>
    <s v="music/rock"/>
    <x v="624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n v="1357187280"/>
    <b v="0"/>
    <n v="14"/>
    <b v="1"/>
    <s v="music/rock"/>
    <x v="625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n v="1357088939"/>
    <b v="0"/>
    <n v="156"/>
    <b v="1"/>
    <s v="music/rock"/>
    <x v="62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n v="1381430646"/>
    <b v="0"/>
    <n v="128"/>
    <b v="1"/>
    <s v="music/rock"/>
    <x v="627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n v="1381265883"/>
    <b v="0"/>
    <n v="60"/>
    <b v="1"/>
    <s v="music/rock"/>
    <x v="628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n v="1371491244"/>
    <b v="0"/>
    <n v="32"/>
    <b v="1"/>
    <s v="music/rock"/>
    <x v="629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n v="1310438737"/>
    <b v="0"/>
    <n v="53"/>
    <b v="1"/>
    <s v="music/rock"/>
    <x v="630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n v="1330094566"/>
    <b v="0"/>
    <n v="184"/>
    <b v="1"/>
    <s v="music/rock"/>
    <x v="631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n v="1376687485"/>
    <b v="0"/>
    <n v="90"/>
    <b v="1"/>
    <s v="music/rock"/>
    <x v="40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n v="1332978688"/>
    <b v="0"/>
    <n v="71"/>
    <b v="1"/>
    <s v="music/rock"/>
    <x v="632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n v="1409494187"/>
    <b v="0"/>
    <n v="87"/>
    <b v="1"/>
    <s v="music/rock"/>
    <x v="633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n v="1332950446"/>
    <b v="0"/>
    <n v="28"/>
    <b v="1"/>
    <s v="music/rock"/>
    <x v="634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n v="1407839054"/>
    <b v="0"/>
    <n v="56"/>
    <b v="1"/>
    <s v="music/rock"/>
    <x v="6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n v="1306955120"/>
    <b v="0"/>
    <n v="51"/>
    <b v="1"/>
    <s v="music/rock"/>
    <x v="636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n v="1343867524"/>
    <b v="0"/>
    <n v="75"/>
    <b v="1"/>
    <s v="music/rock"/>
    <x v="303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n v="1304376478"/>
    <b v="0"/>
    <n v="38"/>
    <b v="1"/>
    <s v="music/rock"/>
    <x v="637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n v="1309919526"/>
    <b v="0"/>
    <n v="18"/>
    <b v="1"/>
    <s v="music/rock"/>
    <x v="3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n v="1306525512"/>
    <b v="0"/>
    <n v="54"/>
    <b v="1"/>
    <s v="music/rock"/>
    <x v="2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x v="806"/>
    <n v="1312821339"/>
    <b v="0"/>
    <n v="71"/>
    <b v="1"/>
    <s v="music/rock"/>
    <x v="638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x v="807"/>
    <n v="1485270311"/>
    <b v="0"/>
    <n v="57"/>
    <b v="1"/>
    <s v="music/rock"/>
    <x v="639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n v="1416363886"/>
    <b v="0"/>
    <n v="43"/>
    <b v="1"/>
    <s v="music/rock"/>
    <x v="3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x v="809"/>
    <n v="1387569630"/>
    <b v="0"/>
    <n v="52"/>
    <b v="1"/>
    <s v="music/rock"/>
    <x v="640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n v="1343870462"/>
    <b v="0"/>
    <n v="27"/>
    <b v="1"/>
    <s v="music/rock"/>
    <x v="2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x v="811"/>
    <n v="1371569202"/>
    <b v="0"/>
    <n v="12"/>
    <b v="1"/>
    <s v="music/rock"/>
    <x v="87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n v="1357604752"/>
    <b v="0"/>
    <n v="33"/>
    <b v="1"/>
    <s v="music/rock"/>
    <x v="641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n v="1340233365"/>
    <b v="0"/>
    <n v="96"/>
    <b v="1"/>
    <s v="music/rock"/>
    <x v="642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n v="1305568201"/>
    <b v="0"/>
    <n v="28"/>
    <b v="1"/>
    <s v="music/rock"/>
    <x v="64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x v="815"/>
    <n v="1412287303"/>
    <b v="0"/>
    <n v="43"/>
    <b v="1"/>
    <s v="music/rock"/>
    <x v="644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n v="1362776043"/>
    <b v="0"/>
    <n v="205"/>
    <b v="1"/>
    <s v="music/rock"/>
    <x v="64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n v="1326810211"/>
    <b v="0"/>
    <n v="23"/>
    <b v="1"/>
    <s v="music/rock"/>
    <x v="646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n v="1343682681"/>
    <b v="0"/>
    <n v="19"/>
    <b v="1"/>
    <s v="music/rock"/>
    <x v="647"/>
    <n v="28.684210526315791"/>
    <x v="4"/>
    <s v="rock"/>
  </r>
  <r>
    <n v="819"/>
    <s v="Winter Tour"/>
    <s v="We are touring the Southeast in support of our new EP"/>
    <n v="400"/>
    <n v="435"/>
    <x v="0"/>
    <x v="0"/>
    <s v="USD"/>
    <x v="819"/>
    <n v="1386806254"/>
    <b v="0"/>
    <n v="14"/>
    <b v="1"/>
    <s v="music/rock"/>
    <x v="648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n v="1399666342"/>
    <b v="0"/>
    <n v="38"/>
    <b v="1"/>
    <s v="music/rock"/>
    <x v="649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n v="1427753265"/>
    <b v="0"/>
    <n v="78"/>
    <b v="1"/>
    <s v="music/rock"/>
    <x v="3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n v="1346885050"/>
    <b v="0"/>
    <n v="69"/>
    <b v="1"/>
    <s v="music/rock"/>
    <x v="650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n v="1424474452"/>
    <b v="0"/>
    <n v="33"/>
    <b v="1"/>
    <s v="music/rock"/>
    <x v="651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n v="1268459318"/>
    <b v="0"/>
    <n v="54"/>
    <b v="1"/>
    <s v="music/rock"/>
    <x v="652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x v="825"/>
    <n v="1349335284"/>
    <b v="0"/>
    <n v="99"/>
    <b v="1"/>
    <s v="music/rock"/>
    <x v="653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n v="1330908930"/>
    <b v="0"/>
    <n v="49"/>
    <b v="1"/>
    <s v="music/rock"/>
    <x v="654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n v="1326972107"/>
    <b v="0"/>
    <n v="11"/>
    <b v="1"/>
    <s v="music/rock"/>
    <x v="101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n v="1339549982"/>
    <b v="0"/>
    <n v="38"/>
    <b v="1"/>
    <s v="music/rock"/>
    <x v="644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n v="1463253240"/>
    <b v="0"/>
    <n v="16"/>
    <b v="1"/>
    <s v="music/rock"/>
    <x v="87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n v="1361363825"/>
    <b v="0"/>
    <n v="32"/>
    <b v="1"/>
    <s v="music/rock"/>
    <x v="655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x v="831"/>
    <n v="1332948694"/>
    <b v="0"/>
    <n v="20"/>
    <b v="1"/>
    <s v="music/rock"/>
    <x v="656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n v="1321978335"/>
    <b v="0"/>
    <n v="154"/>
    <b v="1"/>
    <s v="music/rock"/>
    <x v="657"/>
    <n v="97.993896103896105"/>
    <x v="4"/>
    <s v="rock"/>
  </r>
  <r>
    <n v="833"/>
    <s v="Ragman Rolls"/>
    <s v="This is an American rock album."/>
    <n v="6000"/>
    <n v="6100"/>
    <x v="0"/>
    <x v="0"/>
    <s v="USD"/>
    <x v="833"/>
    <n v="1395349475"/>
    <b v="0"/>
    <n v="41"/>
    <b v="1"/>
    <s v="music/rock"/>
    <x v="658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n v="1369770292"/>
    <b v="0"/>
    <n v="75"/>
    <b v="1"/>
    <s v="music/rock"/>
    <x v="659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n v="1333709958"/>
    <b v="0"/>
    <n v="40"/>
    <b v="1"/>
    <s v="music/rock"/>
    <x v="660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x v="836"/>
    <n v="1378516918"/>
    <b v="0"/>
    <n v="46"/>
    <b v="1"/>
    <s v="music/rock"/>
    <x v="661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n v="1396396662"/>
    <b v="0"/>
    <n v="62"/>
    <b v="1"/>
    <s v="music/rock"/>
    <x v="662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n v="1324243985"/>
    <b v="0"/>
    <n v="61"/>
    <b v="1"/>
    <s v="music/rock"/>
    <x v="663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n v="1345745956"/>
    <b v="0"/>
    <n v="96"/>
    <b v="1"/>
    <s v="music/rock"/>
    <x v="664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n v="1472102787"/>
    <b v="0"/>
    <n v="190"/>
    <b v="1"/>
    <s v="music/metal"/>
    <x v="665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n v="1413058063"/>
    <b v="1"/>
    <n v="94"/>
    <b v="1"/>
    <s v="music/metal"/>
    <x v="666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n v="1378735983"/>
    <b v="1"/>
    <n v="39"/>
    <b v="1"/>
    <s v="music/metal"/>
    <x v="667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n v="1479708680"/>
    <b v="0"/>
    <n v="127"/>
    <b v="1"/>
    <s v="music/metal"/>
    <x v="668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n v="1411489552"/>
    <b v="1"/>
    <n v="159"/>
    <b v="1"/>
    <s v="music/metal"/>
    <x v="669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n v="1469595396"/>
    <b v="0"/>
    <n v="177"/>
    <b v="1"/>
    <s v="music/metal"/>
    <x v="670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n v="1393233855"/>
    <b v="0"/>
    <n v="47"/>
    <b v="1"/>
    <s v="music/metal"/>
    <x v="671"/>
    <n v="28.553404255319148"/>
    <x v="4"/>
    <s v="metal"/>
  </r>
  <r>
    <n v="847"/>
    <s v="CENTROPYMUSIC"/>
    <s v="MUSIC WITH MEANING!  MUSIC THAT MATTERS!!!"/>
    <n v="10"/>
    <n v="10"/>
    <x v="0"/>
    <x v="0"/>
    <s v="USD"/>
    <x v="847"/>
    <n v="1433963376"/>
    <b v="0"/>
    <n v="1"/>
    <b v="1"/>
    <s v="music/metal"/>
    <x v="3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n v="1426446033"/>
    <b v="0"/>
    <n v="16"/>
    <b v="1"/>
    <s v="music/metal"/>
    <x v="3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n v="1424057664"/>
    <b v="0"/>
    <n v="115"/>
    <b v="1"/>
    <s v="music/metal"/>
    <x v="672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n v="1458762717"/>
    <b v="0"/>
    <n v="133"/>
    <b v="1"/>
    <s v="music/metal"/>
    <x v="673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n v="1464815253"/>
    <b v="0"/>
    <n v="70"/>
    <b v="1"/>
    <s v="music/metal"/>
    <x v="674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n v="1476386395"/>
    <b v="0"/>
    <n v="62"/>
    <b v="1"/>
    <s v="music/metal"/>
    <x v="675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n v="1421524709"/>
    <b v="0"/>
    <n v="10"/>
    <b v="1"/>
    <s v="music/metal"/>
    <x v="3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n v="1480309546"/>
    <b v="0"/>
    <n v="499"/>
    <b v="1"/>
    <s v="music/metal"/>
    <x v="676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n v="1466737217"/>
    <b v="0"/>
    <n v="47"/>
    <b v="1"/>
    <s v="music/metal"/>
    <x v="67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n v="1472282956"/>
    <b v="0"/>
    <n v="28"/>
    <b v="1"/>
    <s v="music/metal"/>
    <x v="678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n v="1444831031"/>
    <b v="0"/>
    <n v="24"/>
    <b v="1"/>
    <s v="music/metal"/>
    <x v="3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n v="1426528418"/>
    <b v="0"/>
    <n v="76"/>
    <b v="1"/>
    <s v="music/metal"/>
    <x v="679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n v="1430768468"/>
    <b v="0"/>
    <n v="98"/>
    <b v="1"/>
    <s v="music/metal"/>
    <x v="680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n v="1382528113"/>
    <b v="0"/>
    <n v="48"/>
    <b v="0"/>
    <s v="music/jazz"/>
    <x v="681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n v="1471475404"/>
    <b v="0"/>
    <n v="2"/>
    <b v="0"/>
    <s v="music/jazz"/>
    <x v="68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n v="1381583948"/>
    <b v="0"/>
    <n v="4"/>
    <b v="0"/>
    <s v="music/jazz"/>
    <x v="68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n v="1326422966"/>
    <b v="0"/>
    <n v="5"/>
    <b v="0"/>
    <s v="music/jazz"/>
    <x v="684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n v="1379990038"/>
    <b v="0"/>
    <n v="79"/>
    <b v="0"/>
    <s v="music/jazz"/>
    <x v="685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n v="1353177197"/>
    <b v="0"/>
    <n v="2"/>
    <b v="0"/>
    <s v="music/jazz"/>
    <x v="686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n v="1421853518"/>
    <b v="0"/>
    <n v="11"/>
    <b v="0"/>
    <s v="music/jazz"/>
    <x v="687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n v="1254450706"/>
    <b v="0"/>
    <n v="11"/>
    <b v="0"/>
    <s v="music/jazz"/>
    <x v="688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n v="1386463198"/>
    <b v="0"/>
    <n v="1"/>
    <b v="0"/>
    <s v="music/jazz"/>
    <x v="689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n v="1362860257"/>
    <b v="0"/>
    <n v="3"/>
    <b v="0"/>
    <s v="music/jazz"/>
    <x v="690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n v="1375403523"/>
    <b v="0"/>
    <n v="5"/>
    <b v="0"/>
    <s v="music/jazz"/>
    <x v="69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n v="1383139695"/>
    <b v="0"/>
    <n v="12"/>
    <b v="0"/>
    <s v="music/jazz"/>
    <x v="69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n v="1295898527"/>
    <b v="0"/>
    <n v="2"/>
    <b v="0"/>
    <s v="music/jazz"/>
    <x v="69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n v="1349150440"/>
    <b v="0"/>
    <n v="5"/>
    <b v="0"/>
    <s v="music/jazz"/>
    <x v="694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n v="1365084034"/>
    <b v="0"/>
    <n v="21"/>
    <b v="0"/>
    <s v="music/jazz"/>
    <x v="69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n v="1441128131"/>
    <b v="0"/>
    <n v="0"/>
    <b v="0"/>
    <s v="music/jazz"/>
    <x v="109"/>
    <e v="#DIV/0!"/>
    <x v="4"/>
    <s v="jazz"/>
  </r>
  <r>
    <n v="876"/>
    <s v="Sound Of Dobells"/>
    <s v="What was the greatest record shop ever?  DOBELLS!"/>
    <n v="3152"/>
    <n v="1286"/>
    <x v="2"/>
    <x v="1"/>
    <s v="GBP"/>
    <x v="876"/>
    <n v="1357127727"/>
    <b v="0"/>
    <n v="45"/>
    <b v="0"/>
    <s v="music/jazz"/>
    <x v="696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n v="1384887360"/>
    <b v="0"/>
    <n v="29"/>
    <b v="0"/>
    <s v="music/jazz"/>
    <x v="697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n v="1290490524"/>
    <b v="0"/>
    <n v="2"/>
    <b v="0"/>
    <s v="music/jazz"/>
    <x v="698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n v="1336506905"/>
    <b v="0"/>
    <n v="30"/>
    <b v="0"/>
    <s v="music/jazz"/>
    <x v="699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n v="1348731738"/>
    <b v="0"/>
    <n v="8"/>
    <b v="0"/>
    <s v="music/indie rock"/>
    <x v="700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n v="1322632886"/>
    <b v="0"/>
    <n v="1"/>
    <b v="0"/>
    <s v="music/indie rock"/>
    <x v="417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n v="1312490350"/>
    <b v="0"/>
    <n v="14"/>
    <b v="0"/>
    <s v="music/indie rock"/>
    <x v="701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n v="1451773635"/>
    <b v="0"/>
    <n v="24"/>
    <b v="0"/>
    <s v="music/indie rock"/>
    <x v="7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n v="1331666146"/>
    <b v="0"/>
    <n v="2"/>
    <b v="0"/>
    <s v="music/indie rock"/>
    <x v="460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n v="1481322911"/>
    <b v="0"/>
    <n v="21"/>
    <b v="0"/>
    <s v="music/indie rock"/>
    <x v="703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n v="1471812813"/>
    <b v="0"/>
    <n v="7"/>
    <b v="0"/>
    <s v="music/indie rock"/>
    <x v="704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n v="1335567655"/>
    <b v="0"/>
    <n v="0"/>
    <b v="0"/>
    <s v="music/indie rock"/>
    <x v="109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n v="1311789885"/>
    <b v="0"/>
    <n v="4"/>
    <b v="0"/>
    <s v="music/indie rock"/>
    <x v="705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n v="1409942943"/>
    <b v="0"/>
    <n v="32"/>
    <b v="0"/>
    <s v="music/indie rock"/>
    <x v="706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n v="1382460379"/>
    <b v="0"/>
    <n v="4"/>
    <b v="0"/>
    <s v="music/indie rock"/>
    <x v="707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n v="1405989930"/>
    <b v="0"/>
    <n v="9"/>
    <b v="0"/>
    <s v="music/indie rock"/>
    <x v="140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n v="1273121283"/>
    <b v="0"/>
    <n v="17"/>
    <b v="0"/>
    <s v="music/indie rock"/>
    <x v="708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n v="1425331963"/>
    <b v="0"/>
    <n v="5"/>
    <b v="0"/>
    <s v="music/indie rock"/>
    <x v="709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n v="1462577610"/>
    <b v="0"/>
    <n v="53"/>
    <b v="0"/>
    <s v="music/indie rock"/>
    <x v="710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n v="1284087829"/>
    <b v="0"/>
    <n v="7"/>
    <b v="0"/>
    <s v="music/indie rock"/>
    <x v="711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n v="1438549026"/>
    <b v="0"/>
    <n v="72"/>
    <b v="0"/>
    <s v="music/indie rock"/>
    <x v="142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n v="1351528308"/>
    <b v="0"/>
    <n v="0"/>
    <b v="0"/>
    <s v="music/indie rock"/>
    <x v="109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n v="1322763110"/>
    <b v="0"/>
    <n v="2"/>
    <b v="0"/>
    <s v="music/indie rock"/>
    <x v="71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n v="1302661362"/>
    <b v="0"/>
    <n v="8"/>
    <b v="0"/>
    <s v="music/indie rock"/>
    <x v="713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n v="1456777402"/>
    <b v="0"/>
    <n v="2"/>
    <b v="0"/>
    <s v="music/jazz"/>
    <x v="714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n v="1272050914"/>
    <b v="0"/>
    <n v="0"/>
    <b v="0"/>
    <s v="music/jazz"/>
    <x v="109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n v="1404947422"/>
    <b v="0"/>
    <n v="3"/>
    <b v="0"/>
    <s v="music/jazz"/>
    <x v="715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n v="1346180780"/>
    <b v="0"/>
    <n v="4"/>
    <b v="0"/>
    <s v="music/jazz"/>
    <x v="416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n v="1449194137"/>
    <b v="0"/>
    <n v="3"/>
    <b v="0"/>
    <s v="music/jazz"/>
    <x v="716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n v="1290663926"/>
    <b v="0"/>
    <n v="6"/>
    <b v="0"/>
    <s v="music/jazz"/>
    <x v="717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x v="906"/>
    <n v="1392093190"/>
    <b v="0"/>
    <n v="0"/>
    <b v="0"/>
    <s v="music/jazz"/>
    <x v="109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n v="1313123823"/>
    <b v="0"/>
    <n v="0"/>
    <b v="0"/>
    <s v="music/jazz"/>
    <x v="109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n v="1276283655"/>
    <b v="0"/>
    <n v="0"/>
    <b v="0"/>
    <s v="music/jazz"/>
    <x v="109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n v="1340296440"/>
    <b v="0"/>
    <n v="8"/>
    <b v="0"/>
    <s v="music/jazz"/>
    <x v="140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n v="1483362319"/>
    <b v="0"/>
    <n v="5"/>
    <b v="0"/>
    <s v="music/jazz"/>
    <x v="718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n v="1388707645"/>
    <b v="0"/>
    <n v="0"/>
    <b v="0"/>
    <s v="music/jazz"/>
    <x v="109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n v="1350009447"/>
    <b v="0"/>
    <n v="2"/>
    <b v="0"/>
    <s v="music/jazz"/>
    <x v="719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n v="1333596019"/>
    <b v="0"/>
    <n v="24"/>
    <b v="0"/>
    <s v="music/jazz"/>
    <x v="720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n v="1343326747"/>
    <b v="0"/>
    <n v="0"/>
    <b v="0"/>
    <s v="music/jazz"/>
    <x v="109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n v="1327853914"/>
    <b v="0"/>
    <n v="9"/>
    <b v="0"/>
    <s v="music/jazz"/>
    <x v="721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n v="1284409734"/>
    <b v="0"/>
    <n v="0"/>
    <b v="0"/>
    <s v="music/jazz"/>
    <x v="109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n v="1402612730"/>
    <b v="0"/>
    <n v="1"/>
    <b v="0"/>
    <s v="music/jazz"/>
    <x v="722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n v="1414879161"/>
    <b v="0"/>
    <n v="10"/>
    <b v="0"/>
    <s v="music/jazz"/>
    <x v="723"/>
    <n v="19.600000000000001"/>
    <x v="4"/>
    <s v="jazz"/>
  </r>
  <r>
    <n v="919"/>
    <s v="Jazz CD:  Out of The Blue"/>
    <s v="Cool jazz with a New Orleans flavor."/>
    <n v="20000"/>
    <n v="100"/>
    <x v="2"/>
    <x v="0"/>
    <s v="USD"/>
    <x v="919"/>
    <n v="1352906645"/>
    <b v="0"/>
    <n v="1"/>
    <b v="0"/>
    <s v="music/jazz"/>
    <x v="724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n v="1381853222"/>
    <b v="0"/>
    <n v="0"/>
    <b v="0"/>
    <s v="music/jazz"/>
    <x v="109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n v="1320033976"/>
    <b v="0"/>
    <n v="20"/>
    <b v="0"/>
    <s v="music/jazz"/>
    <x v="725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n v="1409143393"/>
    <b v="0"/>
    <n v="30"/>
    <b v="0"/>
    <s v="music/jazz"/>
    <x v="726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n v="1414018923"/>
    <b v="0"/>
    <n v="6"/>
    <b v="0"/>
    <s v="music/jazz"/>
    <x v="72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n v="1358203069"/>
    <b v="0"/>
    <n v="15"/>
    <b v="0"/>
    <s v="music/jazz"/>
    <x v="728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n v="1382994511"/>
    <b v="0"/>
    <n v="5"/>
    <b v="0"/>
    <s v="music/jazz"/>
    <x v="129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n v="1276043330"/>
    <b v="0"/>
    <n v="0"/>
    <b v="0"/>
    <s v="music/jazz"/>
    <x v="109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x v="927"/>
    <n v="1334432695"/>
    <b v="0"/>
    <n v="0"/>
    <b v="0"/>
    <s v="music/jazz"/>
    <x v="109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n v="1348864913"/>
    <b v="0"/>
    <n v="28"/>
    <b v="0"/>
    <s v="music/jazz"/>
    <x v="729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n v="1331358169"/>
    <b v="0"/>
    <n v="0"/>
    <b v="0"/>
    <s v="music/jazz"/>
    <x v="109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n v="1273874306"/>
    <b v="0"/>
    <n v="5"/>
    <b v="0"/>
    <s v="music/jazz"/>
    <x v="730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n v="1392021502"/>
    <b v="0"/>
    <n v="7"/>
    <b v="0"/>
    <s v="music/jazz"/>
    <x v="731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x v="932"/>
    <n v="1360106145"/>
    <b v="0"/>
    <n v="30"/>
    <b v="0"/>
    <s v="music/jazz"/>
    <x v="732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n v="1394683409"/>
    <b v="0"/>
    <n v="2"/>
    <b v="0"/>
    <s v="music/jazz"/>
    <x v="733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n v="1396633284"/>
    <b v="0"/>
    <n v="30"/>
    <b v="0"/>
    <s v="music/jazz"/>
    <x v="73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n v="1451462429"/>
    <b v="0"/>
    <n v="2"/>
    <b v="0"/>
    <s v="music/jazz"/>
    <x v="735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n v="1323131689"/>
    <b v="0"/>
    <n v="0"/>
    <b v="0"/>
    <s v="music/jazz"/>
    <x v="109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n v="1380913757"/>
    <b v="0"/>
    <n v="2"/>
    <b v="0"/>
    <s v="music/jazz"/>
    <x v="736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n v="1343993448"/>
    <b v="0"/>
    <n v="1"/>
    <b v="0"/>
    <s v="music/jazz"/>
    <x v="737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n v="1369246738"/>
    <b v="0"/>
    <n v="2"/>
    <b v="0"/>
    <s v="music/jazz"/>
    <x v="738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n v="1435363926"/>
    <b v="0"/>
    <n v="14"/>
    <b v="0"/>
    <s v="technology/wearables"/>
    <x v="739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n v="1484101145"/>
    <b v="0"/>
    <n v="31"/>
    <b v="0"/>
    <s v="technology/wearables"/>
    <x v="740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n v="1452716060"/>
    <b v="0"/>
    <n v="16"/>
    <b v="0"/>
    <s v="technology/wearables"/>
    <x v="741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x v="943"/>
    <n v="1477843305"/>
    <b v="0"/>
    <n v="12"/>
    <b v="0"/>
    <s v="technology/wearables"/>
    <x v="74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n v="1458050450"/>
    <b v="0"/>
    <n v="96"/>
    <b v="0"/>
    <s v="technology/wearables"/>
    <x v="743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n v="1482958626"/>
    <b v="0"/>
    <n v="16"/>
    <b v="0"/>
    <s v="technology/wearables"/>
    <x v="74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x v="946"/>
    <n v="1470852048"/>
    <b v="0"/>
    <n v="5"/>
    <b v="0"/>
    <s v="technology/wearables"/>
    <x v="74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n v="1462128306"/>
    <b v="0"/>
    <n v="0"/>
    <b v="0"/>
    <s v="technology/wearables"/>
    <x v="109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n v="1455220364"/>
    <b v="0"/>
    <n v="8"/>
    <b v="0"/>
    <s v="technology/wearables"/>
    <x v="746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n v="1450832576"/>
    <b v="0"/>
    <n v="7"/>
    <b v="0"/>
    <s v="technology/wearables"/>
    <x v="747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n v="1450461661"/>
    <b v="0"/>
    <n v="24"/>
    <b v="0"/>
    <s v="technology/wearables"/>
    <x v="748"/>
    <n v="58.416666666666664"/>
    <x v="2"/>
    <s v="wearables"/>
  </r>
  <r>
    <n v="951"/>
    <s v="Smart Harness"/>
    <s v="Revolutionizing the way we walk our dogs!"/>
    <n v="50000"/>
    <n v="19195"/>
    <x v="2"/>
    <x v="0"/>
    <s v="USD"/>
    <x v="951"/>
    <n v="1461166872"/>
    <b v="0"/>
    <n v="121"/>
    <b v="0"/>
    <s v="technology/wearables"/>
    <x v="74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x v="952"/>
    <n v="1476888212"/>
    <b v="0"/>
    <n v="196"/>
    <b v="0"/>
    <s v="technology/wearables"/>
    <x v="750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n v="1419566199"/>
    <b v="0"/>
    <n v="5"/>
    <b v="0"/>
    <s v="technology/wearables"/>
    <x v="75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n v="1436472039"/>
    <b v="0"/>
    <n v="73"/>
    <b v="0"/>
    <s v="technology/wearables"/>
    <x v="752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n v="1470294300"/>
    <b v="0"/>
    <n v="93"/>
    <b v="0"/>
    <s v="technology/wearables"/>
    <x v="75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n v="1424901359"/>
    <b v="0"/>
    <n v="17"/>
    <b v="0"/>
    <s v="technology/wearables"/>
    <x v="754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n v="1476710133"/>
    <b v="0"/>
    <n v="7"/>
    <b v="0"/>
    <s v="technology/wearables"/>
    <x v="755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n v="1426792563"/>
    <b v="0"/>
    <n v="17"/>
    <b v="0"/>
    <s v="technology/wearables"/>
    <x v="756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n v="1419048665"/>
    <b v="0"/>
    <n v="171"/>
    <b v="0"/>
    <s v="technology/wearables"/>
    <x v="757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n v="1485874955"/>
    <b v="0"/>
    <n v="188"/>
    <b v="0"/>
    <s v="technology/wearables"/>
    <x v="758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n v="1483634335"/>
    <b v="0"/>
    <n v="110"/>
    <b v="0"/>
    <s v="technology/wearables"/>
    <x v="759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n v="1451927153"/>
    <b v="0"/>
    <n v="37"/>
    <b v="0"/>
    <s v="technology/wearables"/>
    <x v="760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x v="963"/>
    <n v="1473693319"/>
    <b v="0"/>
    <n v="9"/>
    <b v="0"/>
    <s v="technology/wearables"/>
    <x v="761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n v="1437663919"/>
    <b v="0"/>
    <n v="29"/>
    <b v="0"/>
    <s v="technology/wearables"/>
    <x v="762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n v="1474676646"/>
    <b v="0"/>
    <n v="6"/>
    <b v="0"/>
    <s v="technology/wearables"/>
    <x v="763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n v="1473174932"/>
    <b v="0"/>
    <n v="30"/>
    <b v="0"/>
    <s v="technology/wearables"/>
    <x v="764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n v="1456121174"/>
    <b v="0"/>
    <n v="81"/>
    <b v="0"/>
    <s v="technology/wearables"/>
    <x v="765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n v="1405542034"/>
    <b v="0"/>
    <n v="4"/>
    <b v="0"/>
    <s v="technology/wearables"/>
    <x v="766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n v="1483773407"/>
    <b v="0"/>
    <n v="11"/>
    <b v="0"/>
    <s v="technology/wearables"/>
    <x v="7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n v="1481951853"/>
    <b v="0"/>
    <n v="14"/>
    <b v="0"/>
    <s v="technology/wearables"/>
    <x v="768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n v="1429290060"/>
    <b v="0"/>
    <n v="5"/>
    <b v="0"/>
    <s v="technology/wearables"/>
    <x v="769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n v="1407271598"/>
    <b v="0"/>
    <n v="45"/>
    <b v="0"/>
    <s v="technology/wearables"/>
    <x v="770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n v="1441844493"/>
    <b v="0"/>
    <n v="8"/>
    <b v="0"/>
    <s v="technology/wearables"/>
    <x v="771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n v="1456336756"/>
    <b v="0"/>
    <n v="3"/>
    <b v="0"/>
    <s v="technology/wearables"/>
    <x v="470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n v="1461948185"/>
    <b v="0"/>
    <n v="24"/>
    <b v="0"/>
    <s v="technology/wearables"/>
    <x v="77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n v="1435627497"/>
    <b v="0"/>
    <n v="18"/>
    <b v="0"/>
    <s v="technology/wearables"/>
    <x v="773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n v="1453502197"/>
    <b v="0"/>
    <n v="12"/>
    <b v="0"/>
    <s v="technology/wearables"/>
    <x v="77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n v="1453793101"/>
    <b v="0"/>
    <n v="123"/>
    <b v="0"/>
    <s v="technology/wearables"/>
    <x v="775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n v="1463392828"/>
    <b v="0"/>
    <n v="96"/>
    <b v="0"/>
    <s v="technology/wearables"/>
    <x v="776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n v="1413495722"/>
    <b v="0"/>
    <n v="31"/>
    <b v="0"/>
    <s v="technology/wearables"/>
    <x v="777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n v="1405032222"/>
    <b v="0"/>
    <n v="4"/>
    <b v="0"/>
    <s v="technology/wearables"/>
    <x v="778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n v="1472839486"/>
    <b v="0"/>
    <n v="3"/>
    <b v="0"/>
    <s v="technology/wearables"/>
    <x v="779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n v="1469289685"/>
    <b v="0"/>
    <n v="179"/>
    <b v="0"/>
    <s v="technology/wearables"/>
    <x v="780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n v="1424918808"/>
    <b v="0"/>
    <n v="3"/>
    <b v="0"/>
    <s v="technology/wearables"/>
    <x v="550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n v="1449011610"/>
    <b v="0"/>
    <n v="23"/>
    <b v="0"/>
    <s v="technology/wearables"/>
    <x v="781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n v="1447698300"/>
    <b v="0"/>
    <n v="23"/>
    <b v="0"/>
    <s v="technology/wearables"/>
    <x v="782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n v="1400051050"/>
    <b v="0"/>
    <n v="41"/>
    <b v="0"/>
    <s v="technology/wearables"/>
    <x v="783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n v="1472718825"/>
    <b v="0"/>
    <n v="0"/>
    <b v="0"/>
    <s v="technology/wearables"/>
    <x v="109"/>
    <e v="#DIV/0!"/>
    <x v="2"/>
    <s v="wearables"/>
  </r>
  <r>
    <n v="989"/>
    <s v="Power Rope"/>
    <s v="The most useful phone charger you will ever buy"/>
    <n v="10000"/>
    <n v="1677"/>
    <x v="2"/>
    <x v="0"/>
    <s v="USD"/>
    <x v="989"/>
    <n v="1472509495"/>
    <b v="0"/>
    <n v="32"/>
    <b v="0"/>
    <s v="technology/wearables"/>
    <x v="784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n v="1407178164"/>
    <b v="0"/>
    <n v="2"/>
    <b v="0"/>
    <s v="technology/wearables"/>
    <x v="477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n v="1466186988"/>
    <b v="0"/>
    <n v="7"/>
    <b v="0"/>
    <s v="technology/wearables"/>
    <x v="785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x v="992"/>
    <n v="1457475119"/>
    <b v="0"/>
    <n v="4"/>
    <b v="0"/>
    <s v="technology/wearables"/>
    <x v="786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n v="1476054568"/>
    <b v="0"/>
    <n v="196"/>
    <b v="0"/>
    <s v="technology/wearables"/>
    <x v="787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n v="1412835530"/>
    <b v="0"/>
    <n v="11"/>
    <b v="0"/>
    <s v="technology/wearables"/>
    <x v="788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n v="1415140480"/>
    <b v="0"/>
    <n v="9"/>
    <b v="0"/>
    <s v="technology/wearables"/>
    <x v="789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n v="1403902060"/>
    <b v="0"/>
    <n v="5"/>
    <b v="0"/>
    <s v="technology/wearables"/>
    <x v="790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x v="997"/>
    <n v="1414549697"/>
    <b v="0"/>
    <n v="8"/>
    <b v="0"/>
    <s v="technology/wearables"/>
    <x v="698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n v="1444017801"/>
    <b v="0"/>
    <n v="229"/>
    <b v="0"/>
    <s v="technology/wearables"/>
    <x v="791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n v="1413270690"/>
    <b v="0"/>
    <n v="40"/>
    <b v="0"/>
    <s v="technology/wearables"/>
    <x v="79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n v="1484357160"/>
    <b v="0"/>
    <n v="6"/>
    <b v="0"/>
    <s v="technology/wearables"/>
    <x v="793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n v="1481908613"/>
    <b v="0"/>
    <n v="4"/>
    <b v="0"/>
    <s v="technology/wearables"/>
    <x v="87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n v="1447777514"/>
    <b v="0"/>
    <n v="22"/>
    <b v="0"/>
    <s v="technology/wearables"/>
    <x v="794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n v="1487091661"/>
    <b v="0"/>
    <n v="15"/>
    <b v="0"/>
    <s v="technology/wearables"/>
    <x v="79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n v="1453222827"/>
    <b v="0"/>
    <n v="95"/>
    <b v="0"/>
    <s v="technology/wearables"/>
    <x v="796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n v="1443538783"/>
    <b v="0"/>
    <n v="161"/>
    <b v="0"/>
    <s v="technology/wearables"/>
    <x v="797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n v="1417654672"/>
    <b v="0"/>
    <n v="8"/>
    <b v="0"/>
    <s v="technology/wearables"/>
    <x v="798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n v="1478095223"/>
    <b v="0"/>
    <n v="76"/>
    <b v="0"/>
    <s v="technology/wearables"/>
    <x v="799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n v="1480361115"/>
    <b v="0"/>
    <n v="1"/>
    <b v="0"/>
    <s v="technology/wearables"/>
    <x v="80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n v="1463754646"/>
    <b v="0"/>
    <n v="101"/>
    <b v="0"/>
    <s v="technology/wearables"/>
    <x v="801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n v="1468180462"/>
    <b v="0"/>
    <n v="4"/>
    <b v="0"/>
    <s v="technology/wearables"/>
    <x v="802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n v="1415050395"/>
    <b v="0"/>
    <n v="1"/>
    <b v="0"/>
    <s v="technology/wearables"/>
    <x v="80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n v="1481366052"/>
    <b v="0"/>
    <n v="775"/>
    <b v="0"/>
    <s v="technology/wearables"/>
    <x v="804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n v="1449000056"/>
    <b v="0"/>
    <n v="90"/>
    <b v="0"/>
    <s v="technology/wearables"/>
    <x v="805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n v="1415750615"/>
    <b v="0"/>
    <n v="16"/>
    <b v="0"/>
    <s v="technology/wearables"/>
    <x v="806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n v="1445893495"/>
    <b v="0"/>
    <n v="6"/>
    <b v="0"/>
    <s v="technology/wearables"/>
    <x v="129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n v="1456108456"/>
    <b v="0"/>
    <n v="38"/>
    <b v="0"/>
    <s v="technology/wearables"/>
    <x v="807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n v="1444666335"/>
    <b v="0"/>
    <n v="355"/>
    <b v="0"/>
    <s v="technology/wearables"/>
    <x v="80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n v="1465904933"/>
    <b v="0"/>
    <n v="7"/>
    <b v="0"/>
    <s v="technology/wearables"/>
    <x v="809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n v="1420500149"/>
    <b v="0"/>
    <n v="400"/>
    <b v="0"/>
    <s v="technology/wearables"/>
    <x v="810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n v="1430617209"/>
    <b v="0"/>
    <n v="30"/>
    <b v="1"/>
    <s v="music/electronic music"/>
    <x v="81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n v="1443074571"/>
    <b v="1"/>
    <n v="478"/>
    <b v="1"/>
    <s v="music/electronic music"/>
    <x v="812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x v="1022"/>
    <n v="1429284677"/>
    <b v="1"/>
    <n v="74"/>
    <b v="1"/>
    <s v="music/electronic music"/>
    <x v="813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n v="1432245861"/>
    <b v="0"/>
    <n v="131"/>
    <b v="1"/>
    <s v="music/electronic music"/>
    <x v="814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n v="1451656563"/>
    <b v="1"/>
    <n v="61"/>
    <b v="1"/>
    <s v="music/electronic music"/>
    <x v="815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n v="1423944037"/>
    <b v="1"/>
    <n v="1071"/>
    <b v="1"/>
    <s v="music/electronic music"/>
    <x v="816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n v="1456480016"/>
    <b v="1"/>
    <n v="122"/>
    <b v="1"/>
    <s v="music/electronic music"/>
    <x v="817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n v="1411433347"/>
    <b v="1"/>
    <n v="111"/>
    <b v="1"/>
    <s v="music/electronic music"/>
    <x v="818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n v="1484924605"/>
    <b v="1"/>
    <n v="255"/>
    <b v="1"/>
    <s v="music/electronic music"/>
    <x v="819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n v="1423501507"/>
    <b v="0"/>
    <n v="141"/>
    <b v="1"/>
    <s v="music/electronic music"/>
    <x v="820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x v="1030"/>
    <n v="1472470549"/>
    <b v="0"/>
    <n v="159"/>
    <b v="1"/>
    <s v="music/electronic music"/>
    <x v="821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n v="1447698010"/>
    <b v="0"/>
    <n v="99"/>
    <b v="1"/>
    <s v="music/electronic music"/>
    <x v="202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x v="1032"/>
    <n v="1464105625"/>
    <b v="0"/>
    <n v="96"/>
    <b v="1"/>
    <s v="music/electronic music"/>
    <x v="822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n v="1479144880"/>
    <b v="0"/>
    <n v="27"/>
    <b v="1"/>
    <s v="music/electronic music"/>
    <x v="823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n v="1467604804"/>
    <b v="0"/>
    <n v="166"/>
    <b v="1"/>
    <s v="music/electronic music"/>
    <x v="824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n v="1421076220"/>
    <b v="0"/>
    <n v="76"/>
    <b v="1"/>
    <s v="music/electronic music"/>
    <x v="825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n v="1354790790"/>
    <b v="0"/>
    <n v="211"/>
    <b v="1"/>
    <s v="music/electronic music"/>
    <x v="826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n v="1429991062"/>
    <b v="0"/>
    <n v="21"/>
    <b v="1"/>
    <s v="music/electronic music"/>
    <x v="426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n v="1455773623"/>
    <b v="0"/>
    <n v="61"/>
    <b v="1"/>
    <s v="music/electronic music"/>
    <x v="827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n v="1479436646"/>
    <b v="0"/>
    <n v="30"/>
    <b v="1"/>
    <s v="music/electronic music"/>
    <x v="828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n v="1469725209"/>
    <b v="0"/>
    <n v="1"/>
    <b v="0"/>
    <s v="journalism/audio"/>
    <x v="385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n v="1405041992"/>
    <b v="0"/>
    <n v="0"/>
    <b v="0"/>
    <s v="journalism/audio"/>
    <x v="109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n v="1406824948"/>
    <b v="0"/>
    <n v="1"/>
    <b v="0"/>
    <s v="journalism/audio"/>
    <x v="829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n v="1429509855"/>
    <b v="0"/>
    <n v="292"/>
    <b v="0"/>
    <s v="journalism/audio"/>
    <x v="830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n v="1420668801"/>
    <b v="0"/>
    <n v="2"/>
    <b v="0"/>
    <s v="journalism/audio"/>
    <x v="831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n v="1406235550"/>
    <b v="0"/>
    <n v="8"/>
    <b v="0"/>
    <s v="journalism/audio"/>
    <x v="83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n v="1447273560"/>
    <b v="0"/>
    <n v="0"/>
    <b v="0"/>
    <s v="journalism/audio"/>
    <x v="109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n v="1412624315"/>
    <b v="0"/>
    <n v="1"/>
    <b v="0"/>
    <s v="journalism/audio"/>
    <x v="833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n v="1471310189"/>
    <b v="0"/>
    <n v="4"/>
    <b v="0"/>
    <s v="journalism/audio"/>
    <x v="834"/>
    <n v="53"/>
    <x v="5"/>
    <s v="audio"/>
  </r>
  <r>
    <n v="1049"/>
    <s v="J1 (Canceled)"/>
    <s v="------"/>
    <n v="12000"/>
    <n v="0"/>
    <x v="1"/>
    <x v="0"/>
    <s v="USD"/>
    <x v="1049"/>
    <n v="1452680445"/>
    <b v="0"/>
    <n v="0"/>
    <b v="0"/>
    <s v="journalism/audio"/>
    <x v="109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x v="1050"/>
    <n v="1439665677"/>
    <b v="0"/>
    <n v="0"/>
    <b v="0"/>
    <s v="journalism/audio"/>
    <x v="109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n v="1406679625"/>
    <b v="0"/>
    <n v="0"/>
    <b v="0"/>
    <s v="journalism/audio"/>
    <x v="109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n v="1461438495"/>
    <b v="0"/>
    <n v="0"/>
    <b v="0"/>
    <s v="journalism/audio"/>
    <x v="109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n v="1486613332"/>
    <b v="0"/>
    <n v="1"/>
    <b v="0"/>
    <s v="journalism/audio"/>
    <x v="460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n v="1405110399"/>
    <b v="0"/>
    <n v="0"/>
    <b v="0"/>
    <s v="journalism/audio"/>
    <x v="109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n v="1454802545"/>
    <b v="0"/>
    <n v="0"/>
    <b v="0"/>
    <s v="journalism/audio"/>
    <x v="109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n v="1424711777"/>
    <b v="0"/>
    <n v="0"/>
    <b v="0"/>
    <s v="journalism/audio"/>
    <x v="109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n v="1478292883"/>
    <b v="0"/>
    <n v="0"/>
    <b v="0"/>
    <s v="journalism/audio"/>
    <x v="109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n v="1423777043"/>
    <b v="0"/>
    <n v="0"/>
    <b v="0"/>
    <s v="journalism/audio"/>
    <x v="109"/>
    <e v="#DIV/0!"/>
    <x v="5"/>
    <s v="audio"/>
  </r>
  <r>
    <n v="1059"/>
    <s v="Voice Over Artist (Canceled)"/>
    <s v="Turning myself into a vocal artist."/>
    <n v="1100"/>
    <n v="0"/>
    <x v="1"/>
    <x v="0"/>
    <s v="USD"/>
    <x v="1059"/>
    <n v="1423681056"/>
    <b v="0"/>
    <n v="0"/>
    <b v="0"/>
    <s v="journalism/audio"/>
    <x v="109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n v="1426542893"/>
    <b v="0"/>
    <n v="1"/>
    <b v="0"/>
    <s v="journalism/audio"/>
    <x v="460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n v="1456987108"/>
    <b v="0"/>
    <n v="0"/>
    <b v="0"/>
    <s v="journalism/audio"/>
    <x v="109"/>
    <e v="#DIV/0!"/>
    <x v="5"/>
    <s v="audio"/>
  </r>
  <r>
    <n v="1062"/>
    <s v="RETURNING AT A LATER DATE"/>
    <s v="SEE US ON PATREON www.badgirlartwork.com"/>
    <n v="199"/>
    <n v="190"/>
    <x v="1"/>
    <x v="0"/>
    <s v="USD"/>
    <x v="1062"/>
    <n v="1467746541"/>
    <b v="0"/>
    <n v="4"/>
    <b v="0"/>
    <s v="journalism/audio"/>
    <x v="83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n v="1470012262"/>
    <b v="0"/>
    <n v="0"/>
    <b v="0"/>
    <s v="journalism/audio"/>
    <x v="109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n v="1369286903"/>
    <b v="0"/>
    <n v="123"/>
    <b v="0"/>
    <s v="games/video games"/>
    <x v="836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n v="1390381722"/>
    <b v="0"/>
    <n v="5"/>
    <b v="0"/>
    <s v="games/video games"/>
    <x v="83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n v="1371769582"/>
    <b v="0"/>
    <n v="148"/>
    <b v="0"/>
    <s v="games/video games"/>
    <x v="838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n v="1385065931"/>
    <b v="0"/>
    <n v="10"/>
    <b v="0"/>
    <s v="games/video games"/>
    <x v="839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n v="1457686464"/>
    <b v="0"/>
    <n v="4"/>
    <b v="0"/>
    <s v="games/video games"/>
    <x v="84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n v="1382679059"/>
    <b v="0"/>
    <n v="21"/>
    <b v="0"/>
    <s v="games/video games"/>
    <x v="841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n v="1347322622"/>
    <b v="0"/>
    <n v="2"/>
    <b v="0"/>
    <s v="games/video games"/>
    <x v="449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n v="1445191493"/>
    <b v="0"/>
    <n v="0"/>
    <b v="0"/>
    <s v="games/video games"/>
    <x v="109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n v="1389038297"/>
    <b v="0"/>
    <n v="4"/>
    <b v="0"/>
    <s v="games/video games"/>
    <x v="84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n v="1316214541"/>
    <b v="0"/>
    <n v="1"/>
    <b v="0"/>
    <s v="games/video games"/>
    <x v="843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n v="1386216545"/>
    <b v="0"/>
    <n v="30"/>
    <b v="0"/>
    <s v="games/video games"/>
    <x v="844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x v="1075"/>
    <n v="1333748516"/>
    <b v="0"/>
    <n v="3"/>
    <b v="0"/>
    <s v="games/video games"/>
    <x v="684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n v="1405674250"/>
    <b v="0"/>
    <n v="975"/>
    <b v="0"/>
    <s v="games/video games"/>
    <x v="845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n v="1450152011"/>
    <b v="0"/>
    <n v="167"/>
    <b v="0"/>
    <s v="games/video games"/>
    <x v="846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n v="1307421721"/>
    <b v="0"/>
    <n v="5"/>
    <b v="0"/>
    <s v="games/video games"/>
    <x v="847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n v="1461072936"/>
    <b v="0"/>
    <n v="18"/>
    <b v="0"/>
    <s v="games/video games"/>
    <x v="84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n v="1397186333"/>
    <b v="0"/>
    <n v="98"/>
    <b v="0"/>
    <s v="games/video games"/>
    <x v="849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n v="1419891292"/>
    <b v="0"/>
    <n v="4"/>
    <b v="0"/>
    <s v="games/video games"/>
    <x v="85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n v="1342043088"/>
    <b v="0"/>
    <n v="3"/>
    <b v="0"/>
    <s v="games/video games"/>
    <x v="470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n v="1401810583"/>
    <b v="0"/>
    <n v="1"/>
    <b v="0"/>
    <s v="games/video games"/>
    <x v="380"/>
    <n v="410"/>
    <x v="6"/>
    <s v="video games"/>
  </r>
  <r>
    <n v="1084"/>
    <s v="My own channel"/>
    <s v="I want to start my own channel for gaming"/>
    <n v="550"/>
    <n v="0"/>
    <x v="2"/>
    <x v="0"/>
    <s v="USD"/>
    <x v="1084"/>
    <n v="1404942804"/>
    <b v="0"/>
    <n v="0"/>
    <b v="0"/>
    <s v="games/video games"/>
    <x v="109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n v="1455379575"/>
    <b v="0"/>
    <n v="9"/>
    <b v="0"/>
    <s v="games/video games"/>
    <x v="851"/>
    <n v="114"/>
    <x v="6"/>
    <s v="video games"/>
  </r>
  <r>
    <n v="1086"/>
    <s v="Cyber Universe Online"/>
    <s v="Humanity's future in the Galaxy"/>
    <n v="18000"/>
    <n v="15"/>
    <x v="2"/>
    <x v="0"/>
    <s v="USD"/>
    <x v="1086"/>
    <n v="1406321291"/>
    <b v="0"/>
    <n v="2"/>
    <b v="0"/>
    <s v="games/video games"/>
    <x v="85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n v="1400260087"/>
    <b v="0"/>
    <n v="0"/>
    <b v="0"/>
    <s v="games/video games"/>
    <x v="109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x v="1088"/>
    <n v="1395774667"/>
    <b v="0"/>
    <n v="147"/>
    <b v="0"/>
    <s v="games/video games"/>
    <x v="853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x v="1089"/>
    <n v="1432701175"/>
    <b v="0"/>
    <n v="49"/>
    <b v="0"/>
    <s v="games/video games"/>
    <x v="854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n v="1430281653"/>
    <b v="0"/>
    <n v="1"/>
    <b v="0"/>
    <s v="games/video games"/>
    <x v="855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n v="1457725272"/>
    <b v="0"/>
    <n v="2"/>
    <b v="0"/>
    <s v="games/video games"/>
    <x v="856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n v="1354840638"/>
    <b v="0"/>
    <n v="7"/>
    <b v="0"/>
    <s v="games/video games"/>
    <x v="857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n v="1453936937"/>
    <b v="0"/>
    <n v="4"/>
    <b v="0"/>
    <s v="games/video games"/>
    <x v="858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n v="1315588033"/>
    <b v="0"/>
    <n v="27"/>
    <b v="0"/>
    <s v="games/video games"/>
    <x v="859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n v="1375275220"/>
    <b v="0"/>
    <n v="94"/>
    <b v="0"/>
    <s v="games/video games"/>
    <x v="860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n v="1409747154"/>
    <b v="0"/>
    <n v="29"/>
    <b v="0"/>
    <s v="games/video games"/>
    <x v="861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n v="1390330877"/>
    <b v="0"/>
    <n v="7"/>
    <b v="0"/>
    <s v="games/video games"/>
    <x v="86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x v="1098"/>
    <n v="1394821095"/>
    <b v="0"/>
    <n v="22"/>
    <b v="0"/>
    <s v="games/video games"/>
    <x v="863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n v="1428955468"/>
    <b v="0"/>
    <n v="1"/>
    <b v="0"/>
    <s v="games/video games"/>
    <x v="724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n v="1452825571"/>
    <b v="0"/>
    <n v="10"/>
    <b v="0"/>
    <s v="games/video games"/>
    <x v="45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x v="1101"/>
    <n v="1466188338"/>
    <b v="0"/>
    <n v="6"/>
    <b v="0"/>
    <s v="games/video games"/>
    <x v="86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n v="1383095125"/>
    <b v="0"/>
    <n v="24"/>
    <b v="0"/>
    <s v="games/video games"/>
    <x v="86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n v="1461043190"/>
    <b v="0"/>
    <n v="15"/>
    <b v="0"/>
    <s v="games/video games"/>
    <x v="866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n v="1399888221"/>
    <b v="0"/>
    <n v="37"/>
    <b v="0"/>
    <s v="games/video games"/>
    <x v="867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n v="1393038927"/>
    <b v="0"/>
    <n v="20"/>
    <b v="0"/>
    <s v="games/video games"/>
    <x v="868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n v="1330969575"/>
    <b v="0"/>
    <n v="7"/>
    <b v="0"/>
    <s v="games/video games"/>
    <x v="869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n v="1403556024"/>
    <b v="0"/>
    <n v="0"/>
    <b v="0"/>
    <s v="games/video games"/>
    <x v="109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n v="1329146235"/>
    <b v="0"/>
    <n v="21"/>
    <b v="0"/>
    <s v="games/video games"/>
    <x v="870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n v="1476900190"/>
    <b v="0"/>
    <n v="3"/>
    <b v="0"/>
    <s v="games/video games"/>
    <x v="871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n v="1352327022"/>
    <b v="0"/>
    <n v="11"/>
    <b v="0"/>
    <s v="games/video games"/>
    <x v="872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n v="1449636790"/>
    <b v="0"/>
    <n v="1"/>
    <b v="0"/>
    <s v="games/video games"/>
    <x v="167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n v="1416507211"/>
    <b v="0"/>
    <n v="312"/>
    <b v="0"/>
    <s v="games/video games"/>
    <x v="873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n v="1405466820"/>
    <b v="0"/>
    <n v="1"/>
    <b v="0"/>
    <s v="games/video games"/>
    <x v="724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n v="1378714687"/>
    <b v="0"/>
    <n v="3"/>
    <b v="0"/>
    <s v="games/video games"/>
    <x v="874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n v="1456764095"/>
    <b v="0"/>
    <n v="4"/>
    <b v="0"/>
    <s v="games/video games"/>
    <x v="875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n v="1334089208"/>
    <b v="0"/>
    <n v="10"/>
    <b v="0"/>
    <s v="games/video games"/>
    <x v="876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n v="1448461313"/>
    <b v="0"/>
    <n v="8"/>
    <b v="0"/>
    <s v="games/video games"/>
    <x v="87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n v="1394078379"/>
    <b v="0"/>
    <n v="3"/>
    <b v="0"/>
    <s v="games/video games"/>
    <x v="878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n v="1395687664"/>
    <b v="0"/>
    <n v="1"/>
    <b v="0"/>
    <s v="games/video games"/>
    <x v="879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n v="1315947400"/>
    <b v="0"/>
    <n v="0"/>
    <b v="0"/>
    <s v="games/video games"/>
    <x v="109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n v="1455315916"/>
    <b v="0"/>
    <n v="5"/>
    <b v="0"/>
    <s v="games/video games"/>
    <x v="88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n v="1368723225"/>
    <b v="0"/>
    <n v="0"/>
    <b v="0"/>
    <s v="games/video games"/>
    <x v="109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n v="1395318848"/>
    <b v="0"/>
    <n v="3"/>
    <b v="0"/>
    <s v="games/video games"/>
    <x v="881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n v="1427817651"/>
    <b v="0"/>
    <n v="7"/>
    <b v="0"/>
    <s v="games/mobile games"/>
    <x v="882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n v="1438009130"/>
    <b v="0"/>
    <n v="0"/>
    <b v="0"/>
    <s v="games/mobile games"/>
    <x v="109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n v="1465890694"/>
    <b v="0"/>
    <n v="2"/>
    <b v="0"/>
    <s v="games/mobile games"/>
    <x v="724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n v="1413318600"/>
    <b v="0"/>
    <n v="23"/>
    <b v="0"/>
    <s v="games/mobile games"/>
    <x v="883"/>
    <n v="25.434782608695652"/>
    <x v="6"/>
    <s v="mobile games"/>
  </r>
  <r>
    <n v="1128"/>
    <s v="Flying Turds"/>
    <s v="#havingfunFTW"/>
    <n v="1000"/>
    <n v="1"/>
    <x v="2"/>
    <x v="1"/>
    <s v="GBP"/>
    <x v="1128"/>
    <n v="1404833717"/>
    <b v="0"/>
    <n v="1"/>
    <b v="0"/>
    <s v="games/mobile games"/>
    <x v="37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n v="1462515693"/>
    <b v="0"/>
    <n v="2"/>
    <b v="0"/>
    <s v="games/mobile games"/>
    <x v="884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n v="1411775700"/>
    <b v="0"/>
    <n v="3"/>
    <b v="0"/>
    <s v="games/mobile games"/>
    <x v="881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n v="1448401668"/>
    <b v="0"/>
    <n v="0"/>
    <b v="0"/>
    <s v="games/mobile games"/>
    <x v="109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n v="1480646771"/>
    <b v="0"/>
    <n v="13"/>
    <b v="0"/>
    <s v="games/mobile games"/>
    <x v="885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n v="1404207981"/>
    <b v="0"/>
    <n v="1"/>
    <b v="0"/>
    <s v="games/mobile games"/>
    <x v="886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n v="1416034228"/>
    <b v="0"/>
    <n v="1"/>
    <b v="0"/>
    <s v="games/mobile games"/>
    <x v="524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n v="1467935094"/>
    <b v="0"/>
    <n v="1"/>
    <b v="0"/>
    <s v="games/mobile games"/>
    <x v="152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n v="1447949229"/>
    <b v="0"/>
    <n v="6"/>
    <b v="0"/>
    <s v="games/mobile games"/>
    <x v="88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n v="1458848421"/>
    <b v="0"/>
    <n v="39"/>
    <b v="0"/>
    <s v="games/mobile games"/>
    <x v="888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n v="1483307131"/>
    <b v="0"/>
    <n v="4"/>
    <b v="0"/>
    <s v="games/mobile games"/>
    <x v="737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n v="1417508426"/>
    <b v="0"/>
    <n v="1"/>
    <b v="0"/>
    <s v="games/mobile games"/>
    <x v="889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n v="1436267121"/>
    <b v="0"/>
    <n v="0"/>
    <b v="0"/>
    <s v="games/mobile games"/>
    <x v="109"/>
    <e v="#DIV/0!"/>
    <x v="6"/>
    <s v="mobile games"/>
  </r>
  <r>
    <n v="1141"/>
    <s v="Arena Z - Zombie Survival"/>
    <s v="I think this will be a great game!"/>
    <n v="500"/>
    <n v="0"/>
    <x v="2"/>
    <x v="12"/>
    <s v="EUR"/>
    <x v="1141"/>
    <n v="1433868450"/>
    <b v="0"/>
    <n v="0"/>
    <b v="0"/>
    <s v="games/mobile games"/>
    <x v="109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n v="1421539727"/>
    <b v="0"/>
    <n v="0"/>
    <b v="0"/>
    <s v="games/mobile games"/>
    <x v="109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n v="1447735126"/>
    <b v="0"/>
    <n v="8"/>
    <b v="0"/>
    <s v="games/mobile games"/>
    <x v="89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n v="1427689320"/>
    <b v="0"/>
    <n v="0"/>
    <b v="0"/>
    <s v="food/food trucks"/>
    <x v="109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n v="1407088592"/>
    <b v="0"/>
    <n v="1"/>
    <b v="0"/>
    <s v="food/food trucks"/>
    <x v="41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n v="1395787973"/>
    <b v="0"/>
    <n v="12"/>
    <b v="0"/>
    <s v="food/food trucks"/>
    <x v="891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n v="1408576783"/>
    <b v="0"/>
    <n v="0"/>
    <b v="0"/>
    <s v="food/food trucks"/>
    <x v="109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n v="1477973181"/>
    <b v="0"/>
    <n v="3"/>
    <b v="0"/>
    <s v="food/food trucks"/>
    <x v="892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x v="1149"/>
    <n v="1463504566"/>
    <b v="0"/>
    <n v="2"/>
    <b v="0"/>
    <s v="food/food trucks"/>
    <x v="84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x v="1150"/>
    <n v="1447109675"/>
    <b v="0"/>
    <n v="6"/>
    <b v="0"/>
    <s v="food/food trucks"/>
    <x v="893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n v="1439000863"/>
    <b v="0"/>
    <n v="0"/>
    <b v="0"/>
    <s v="food/food trucks"/>
    <x v="109"/>
    <e v="#DIV/0!"/>
    <x v="7"/>
    <s v="food trucks"/>
  </r>
  <r>
    <n v="1152"/>
    <s v="Peruvian King Food Truck"/>
    <s v="Peruvian food truck with an LA twist."/>
    <n v="16000"/>
    <n v="911"/>
    <x v="2"/>
    <x v="0"/>
    <s v="USD"/>
    <x v="1152"/>
    <n v="1429117312"/>
    <b v="0"/>
    <n v="15"/>
    <b v="0"/>
    <s v="food/food trucks"/>
    <x v="894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x v="1153"/>
    <n v="1432055305"/>
    <b v="0"/>
    <n v="1"/>
    <b v="0"/>
    <s v="food/food trucks"/>
    <x v="89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n v="1438915006"/>
    <b v="0"/>
    <n v="3"/>
    <b v="0"/>
    <s v="food/food trucks"/>
    <x v="896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n v="1405448408"/>
    <b v="0"/>
    <n v="8"/>
    <b v="0"/>
    <s v="food/food trucks"/>
    <x v="897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n v="1422150162"/>
    <b v="0"/>
    <n v="0"/>
    <b v="0"/>
    <s v="food/food trucks"/>
    <x v="109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n v="1412607880"/>
    <b v="0"/>
    <n v="3"/>
    <b v="0"/>
    <s v="food/food trucks"/>
    <x v="898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n v="1415499128"/>
    <b v="0"/>
    <n v="3"/>
    <b v="0"/>
    <s v="food/food trucks"/>
    <x v="899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n v="1433006765"/>
    <b v="0"/>
    <n v="0"/>
    <b v="0"/>
    <s v="food/food trucks"/>
    <x v="109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n v="1424922186"/>
    <b v="0"/>
    <n v="19"/>
    <b v="0"/>
    <s v="food/food trucks"/>
    <x v="900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n v="1430233589"/>
    <b v="0"/>
    <n v="0"/>
    <b v="0"/>
    <s v="food/food trucks"/>
    <x v="109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n v="1408983864"/>
    <b v="0"/>
    <n v="2"/>
    <b v="0"/>
    <s v="food/food trucks"/>
    <x v="901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n v="1405012920"/>
    <b v="0"/>
    <n v="0"/>
    <b v="0"/>
    <s v="food/food trucks"/>
    <x v="109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n v="1463678582"/>
    <b v="0"/>
    <n v="0"/>
    <b v="0"/>
    <s v="food/food trucks"/>
    <x v="109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n v="1401685730"/>
    <b v="0"/>
    <n v="25"/>
    <b v="0"/>
    <s v="food/food trucks"/>
    <x v="9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n v="1432640342"/>
    <b v="0"/>
    <n v="8"/>
    <b v="0"/>
    <s v="food/food trucks"/>
    <x v="903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n v="1407865095"/>
    <b v="0"/>
    <n v="16"/>
    <b v="0"/>
    <s v="food/food trucks"/>
    <x v="904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n v="1471915065"/>
    <b v="0"/>
    <n v="3"/>
    <b v="0"/>
    <s v="food/food trucks"/>
    <x v="905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n v="1422001763"/>
    <b v="0"/>
    <n v="3"/>
    <b v="0"/>
    <s v="food/food trucks"/>
    <x v="906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n v="1430429171"/>
    <b v="0"/>
    <n v="2"/>
    <b v="0"/>
    <s v="food/food trucks"/>
    <x v="177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n v="1414351127"/>
    <b v="0"/>
    <n v="1"/>
    <b v="0"/>
    <s v="food/food trucks"/>
    <x v="37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x v="1172"/>
    <n v="1405959752"/>
    <b v="0"/>
    <n v="0"/>
    <b v="0"/>
    <s v="food/food trucks"/>
    <x v="109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n v="1435552057"/>
    <b v="0"/>
    <n v="1"/>
    <b v="0"/>
    <s v="food/food trucks"/>
    <x v="907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n v="1460146327"/>
    <b v="0"/>
    <n v="19"/>
    <b v="0"/>
    <s v="food/food trucks"/>
    <x v="908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n v="1434389339"/>
    <b v="0"/>
    <n v="9"/>
    <b v="0"/>
    <s v="food/food trucks"/>
    <x v="909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n v="1484094498"/>
    <b v="0"/>
    <n v="1"/>
    <b v="0"/>
    <s v="food/food trucks"/>
    <x v="91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n v="1410796296"/>
    <b v="0"/>
    <n v="0"/>
    <b v="0"/>
    <s v="food/food trucks"/>
    <x v="109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n v="1405633452"/>
    <b v="0"/>
    <n v="1"/>
    <b v="0"/>
    <s v="food/food trucks"/>
    <x v="44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n v="1443460627"/>
    <b v="0"/>
    <n v="5"/>
    <b v="0"/>
    <s v="food/food trucks"/>
    <x v="911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n v="1400786514"/>
    <b v="0"/>
    <n v="85"/>
    <b v="0"/>
    <s v="food/food trucks"/>
    <x v="912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x v="1181"/>
    <n v="1422605321"/>
    <b v="0"/>
    <n v="3"/>
    <b v="0"/>
    <s v="food/food trucks"/>
    <x v="168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n v="1482609088"/>
    <b v="0"/>
    <n v="4"/>
    <b v="0"/>
    <s v="food/food trucks"/>
    <x v="913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n v="1476391223"/>
    <b v="0"/>
    <n v="3"/>
    <b v="0"/>
    <s v="food/food trucks"/>
    <x v="91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n v="1483712611"/>
    <b v="0"/>
    <n v="375"/>
    <b v="1"/>
    <s v="photography/photobooks"/>
    <x v="915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n v="1430945149"/>
    <b v="0"/>
    <n v="111"/>
    <b v="1"/>
    <s v="photography/photobooks"/>
    <x v="916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n v="1430340195"/>
    <b v="0"/>
    <n v="123"/>
    <b v="1"/>
    <s v="photography/photobooks"/>
    <x v="589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n v="1429133323"/>
    <b v="0"/>
    <n v="70"/>
    <b v="1"/>
    <s v="photography/photobooks"/>
    <x v="917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n v="1481129340"/>
    <b v="0"/>
    <n v="85"/>
    <b v="1"/>
    <s v="photography/photobooks"/>
    <x v="91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n v="1465428595"/>
    <b v="0"/>
    <n v="86"/>
    <b v="1"/>
    <s v="photography/photobooks"/>
    <x v="919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n v="1406908725"/>
    <b v="0"/>
    <n v="13"/>
    <b v="1"/>
    <s v="photography/photobooks"/>
    <x v="920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n v="1455892160"/>
    <b v="0"/>
    <n v="33"/>
    <b v="1"/>
    <s v="photography/photobooks"/>
    <x v="921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n v="1484222978"/>
    <b v="0"/>
    <n v="15"/>
    <b v="1"/>
    <s v="photography/photobooks"/>
    <x v="922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n v="1455043053"/>
    <b v="0"/>
    <n v="273"/>
    <b v="1"/>
    <s v="photography/photobooks"/>
    <x v="923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n v="1425901379"/>
    <b v="0"/>
    <n v="714"/>
    <b v="1"/>
    <s v="photography/photobooks"/>
    <x v="9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n v="1445415653"/>
    <b v="0"/>
    <n v="170"/>
    <b v="1"/>
    <s v="photography/photobooks"/>
    <x v="920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n v="1447875539"/>
    <b v="0"/>
    <n v="512"/>
    <b v="1"/>
    <s v="photography/photobooks"/>
    <x v="925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n v="1463155034"/>
    <b v="0"/>
    <n v="314"/>
    <b v="1"/>
    <s v="photography/photobooks"/>
    <x v="926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n v="1448463086"/>
    <b v="0"/>
    <n v="167"/>
    <b v="1"/>
    <s v="photography/photobooks"/>
    <x v="92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n v="1433615400"/>
    <b v="0"/>
    <n v="9"/>
    <b v="1"/>
    <s v="photography/photobooks"/>
    <x v="928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n v="1427369256"/>
    <b v="0"/>
    <n v="103"/>
    <b v="1"/>
    <s v="photography/photobooks"/>
    <x v="929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n v="1466001246"/>
    <b v="0"/>
    <n v="111"/>
    <b v="1"/>
    <s v="photography/photobooks"/>
    <x v="930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n v="1432796154"/>
    <b v="0"/>
    <n v="271"/>
    <b v="1"/>
    <s v="photography/photobooks"/>
    <x v="931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n v="1430491527"/>
    <b v="0"/>
    <n v="101"/>
    <b v="1"/>
    <s v="photography/photobooks"/>
    <x v="932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n v="1445363833"/>
    <b v="0"/>
    <n v="57"/>
    <b v="1"/>
    <s v="photography/photobooks"/>
    <x v="933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n v="1431605351"/>
    <b v="0"/>
    <n v="62"/>
    <b v="1"/>
    <s v="photography/photobooks"/>
    <x v="934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n v="1486406253"/>
    <b v="0"/>
    <n v="32"/>
    <b v="1"/>
    <s v="photography/photobooks"/>
    <x v="935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x v="1207"/>
    <n v="1456827573"/>
    <b v="0"/>
    <n v="141"/>
    <b v="1"/>
    <s v="photography/photobooks"/>
    <x v="936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n v="1456246864"/>
    <b v="0"/>
    <n v="75"/>
    <b v="1"/>
    <s v="photography/photobooks"/>
    <x v="937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n v="1485461905"/>
    <b v="0"/>
    <n v="46"/>
    <b v="1"/>
    <s v="photography/photobooks"/>
    <x v="938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x v="1210"/>
    <n v="1431124572"/>
    <b v="0"/>
    <n v="103"/>
    <b v="1"/>
    <s v="photography/photobooks"/>
    <x v="939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n v="1464209261"/>
    <b v="0"/>
    <n v="6"/>
    <b v="1"/>
    <s v="photography/photobooks"/>
    <x v="940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n v="1447195695"/>
    <b v="0"/>
    <n v="83"/>
    <b v="1"/>
    <s v="photography/photobooks"/>
    <x v="941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n v="1482862100"/>
    <b v="0"/>
    <n v="108"/>
    <b v="1"/>
    <s v="photography/photobooks"/>
    <x v="942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n v="1428696605"/>
    <b v="0"/>
    <n v="25"/>
    <b v="1"/>
    <s v="photography/photobooks"/>
    <x v="943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n v="1398895756"/>
    <b v="0"/>
    <n v="549"/>
    <b v="1"/>
    <s v="photography/photobooks"/>
    <x v="944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x v="1216"/>
    <n v="1441032457"/>
    <b v="0"/>
    <n v="222"/>
    <b v="1"/>
    <s v="photography/photobooks"/>
    <x v="945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n v="1465932340"/>
    <b v="0"/>
    <n v="183"/>
    <b v="1"/>
    <s v="photography/photobooks"/>
    <x v="94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n v="1443714800"/>
    <b v="0"/>
    <n v="89"/>
    <b v="1"/>
    <s v="photography/photobooks"/>
    <x v="94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x v="1219"/>
    <n v="1474369513"/>
    <b v="0"/>
    <n v="253"/>
    <b v="1"/>
    <s v="photography/photobooks"/>
    <x v="948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n v="1437923112"/>
    <b v="0"/>
    <n v="140"/>
    <b v="1"/>
    <s v="photography/photobooks"/>
    <x v="949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n v="1478431488"/>
    <b v="0"/>
    <n v="103"/>
    <b v="1"/>
    <s v="photography/photobooks"/>
    <x v="950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x v="1222"/>
    <n v="1456852647"/>
    <b v="0"/>
    <n v="138"/>
    <b v="1"/>
    <s v="photography/photobooks"/>
    <x v="951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x v="1223"/>
    <n v="1476159309"/>
    <b v="0"/>
    <n v="191"/>
    <b v="1"/>
    <s v="photography/photobooks"/>
    <x v="952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n v="1396876302"/>
    <b v="0"/>
    <n v="18"/>
    <b v="0"/>
    <s v="music/world music"/>
    <x v="95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n v="1377294278"/>
    <b v="0"/>
    <n v="3"/>
    <b v="0"/>
    <s v="music/world music"/>
    <x v="95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n v="1395089981"/>
    <b v="0"/>
    <n v="40"/>
    <b v="0"/>
    <s v="music/world music"/>
    <x v="955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n v="1404770616"/>
    <b v="0"/>
    <n v="0"/>
    <b v="0"/>
    <s v="music/world music"/>
    <x v="109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n v="1312047008"/>
    <b v="0"/>
    <n v="24"/>
    <b v="0"/>
    <s v="music/world music"/>
    <x v="956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n v="1331982127"/>
    <b v="0"/>
    <n v="1"/>
    <b v="0"/>
    <s v="music/world music"/>
    <x v="957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n v="1295997630"/>
    <b v="0"/>
    <n v="0"/>
    <b v="0"/>
    <s v="music/world music"/>
    <x v="109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n v="1436394968"/>
    <b v="0"/>
    <n v="0"/>
    <b v="0"/>
    <s v="music/world music"/>
    <x v="109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n v="1377030070"/>
    <b v="0"/>
    <n v="1"/>
    <b v="0"/>
    <s v="music/world music"/>
    <x v="417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n v="1328049974"/>
    <b v="0"/>
    <n v="6"/>
    <b v="0"/>
    <s v="music/world music"/>
    <x v="958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n v="1420311342"/>
    <b v="0"/>
    <n v="0"/>
    <b v="0"/>
    <s v="music/world music"/>
    <x v="109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n v="1383621299"/>
    <b v="0"/>
    <n v="6"/>
    <b v="0"/>
    <s v="music/world music"/>
    <x v="95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x v="1236"/>
    <n v="1342801164"/>
    <b v="0"/>
    <n v="0"/>
    <b v="0"/>
    <s v="music/world music"/>
    <x v="109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n v="1344062865"/>
    <b v="0"/>
    <n v="0"/>
    <b v="0"/>
    <s v="music/world music"/>
    <x v="109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n v="1310049536"/>
    <b v="0"/>
    <n v="3"/>
    <b v="0"/>
    <s v="music/world music"/>
    <x v="960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x v="1239"/>
    <n v="1323212767"/>
    <b v="0"/>
    <n v="0"/>
    <b v="0"/>
    <s v="music/world music"/>
    <x v="109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n v="1368579457"/>
    <b v="0"/>
    <n v="8"/>
    <b v="0"/>
    <s v="music/world music"/>
    <x v="961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n v="1413057980"/>
    <b v="0"/>
    <n v="34"/>
    <b v="0"/>
    <s v="music/world music"/>
    <x v="962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n v="1314417502"/>
    <b v="0"/>
    <n v="1"/>
    <b v="0"/>
    <s v="music/world music"/>
    <x v="96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n v="1304888771"/>
    <b v="0"/>
    <n v="38"/>
    <b v="0"/>
    <s v="music/world music"/>
    <x v="96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n v="1363981723"/>
    <b v="1"/>
    <n v="45"/>
    <b v="1"/>
    <s v="music/rock"/>
    <x v="965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n v="1400163834"/>
    <b v="1"/>
    <n v="17"/>
    <b v="1"/>
    <s v="music/rock"/>
    <x v="966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n v="1319245349"/>
    <b v="1"/>
    <n v="31"/>
    <b v="1"/>
    <s v="music/rock"/>
    <x v="96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n v="1365231655"/>
    <b v="1"/>
    <n v="50"/>
    <b v="1"/>
    <s v="music/rock"/>
    <x v="968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n v="1399563953"/>
    <b v="1"/>
    <n v="59"/>
    <b v="1"/>
    <s v="music/rock"/>
    <x v="96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n v="1339091211"/>
    <b v="1"/>
    <n v="81"/>
    <b v="1"/>
    <s v="music/rock"/>
    <x v="970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n v="1406129131"/>
    <b v="1"/>
    <n v="508"/>
    <b v="1"/>
    <s v="music/rock"/>
    <x v="97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n v="1311795167"/>
    <b v="1"/>
    <n v="74"/>
    <b v="1"/>
    <s v="music/rock"/>
    <x v="972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n v="1380238969"/>
    <b v="1"/>
    <n v="141"/>
    <b v="1"/>
    <s v="music/rock"/>
    <x v="973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n v="1407178107"/>
    <b v="1"/>
    <n v="711"/>
    <b v="1"/>
    <s v="music/rock"/>
    <x v="974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n v="1288968886"/>
    <b v="1"/>
    <n v="141"/>
    <b v="1"/>
    <s v="music/rock"/>
    <x v="975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n v="1383337052"/>
    <b v="1"/>
    <n v="109"/>
    <b v="1"/>
    <s v="music/rock"/>
    <x v="976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n v="1326492231"/>
    <b v="1"/>
    <n v="361"/>
    <b v="1"/>
    <s v="music/rock"/>
    <x v="977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n v="1297562590"/>
    <b v="1"/>
    <n v="176"/>
    <b v="1"/>
    <s v="music/rock"/>
    <x v="978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n v="1375368012"/>
    <b v="1"/>
    <n v="670"/>
    <b v="1"/>
    <s v="music/rock"/>
    <x v="979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n v="1399504664"/>
    <b v="1"/>
    <n v="96"/>
    <b v="1"/>
    <s v="music/rock"/>
    <x v="980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n v="1390853620"/>
    <b v="1"/>
    <n v="74"/>
    <b v="1"/>
    <s v="music/rock"/>
    <x v="981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n v="1388391227"/>
    <b v="1"/>
    <n v="52"/>
    <b v="1"/>
    <s v="music/rock"/>
    <x v="982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n v="1389982692"/>
    <b v="1"/>
    <n v="105"/>
    <b v="1"/>
    <s v="music/rock"/>
    <x v="983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n v="1393034470"/>
    <b v="1"/>
    <n v="41"/>
    <b v="1"/>
    <s v="music/rock"/>
    <x v="984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n v="1380556483"/>
    <b v="1"/>
    <n v="34"/>
    <b v="1"/>
    <s v="music/rock"/>
    <x v="98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n v="1287071015"/>
    <b v="1"/>
    <n v="66"/>
    <b v="1"/>
    <s v="music/rock"/>
    <x v="986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n v="1386882145"/>
    <b v="1"/>
    <n v="50"/>
    <b v="1"/>
    <s v="music/rock"/>
    <x v="987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n v="1372082558"/>
    <b v="1"/>
    <n v="159"/>
    <b v="1"/>
    <s v="music/rock"/>
    <x v="972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n v="1377116247"/>
    <b v="1"/>
    <n v="182"/>
    <b v="1"/>
    <s v="music/rock"/>
    <x v="988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n v="1458157512"/>
    <b v="1"/>
    <n v="206"/>
    <b v="1"/>
    <s v="music/rock"/>
    <x v="989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n v="1327523642"/>
    <b v="1"/>
    <n v="169"/>
    <b v="1"/>
    <s v="music/rock"/>
    <x v="990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n v="1381767859"/>
    <b v="1"/>
    <n v="31"/>
    <b v="1"/>
    <s v="music/rock"/>
    <x v="972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n v="1270576379"/>
    <b v="1"/>
    <n v="28"/>
    <b v="1"/>
    <s v="music/rock"/>
    <x v="938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n v="1406914291"/>
    <b v="1"/>
    <n v="54"/>
    <b v="1"/>
    <s v="music/rock"/>
    <x v="991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n v="1343320425"/>
    <b v="1"/>
    <n v="467"/>
    <b v="1"/>
    <s v="music/rock"/>
    <x v="992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n v="1372884587"/>
    <b v="1"/>
    <n v="389"/>
    <b v="1"/>
    <s v="music/rock"/>
    <x v="993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x v="1276"/>
    <n v="1247504047"/>
    <b v="1"/>
    <n v="68"/>
    <b v="1"/>
    <s v="music/rock"/>
    <x v="994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n v="1343741347"/>
    <b v="1"/>
    <n v="413"/>
    <b v="1"/>
    <s v="music/rock"/>
    <x v="995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n v="1401196766"/>
    <b v="1"/>
    <n v="190"/>
    <b v="1"/>
    <s v="music/rock"/>
    <x v="996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n v="1392171770"/>
    <b v="1"/>
    <n v="189"/>
    <b v="1"/>
    <s v="music/rock"/>
    <x v="997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n v="1291227054"/>
    <b v="1"/>
    <n v="130"/>
    <b v="1"/>
    <s v="music/rock"/>
    <x v="998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n v="1373305836"/>
    <b v="1"/>
    <n v="74"/>
    <b v="1"/>
    <s v="music/rock"/>
    <x v="59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n v="1383909855"/>
    <b v="1"/>
    <n v="274"/>
    <b v="1"/>
    <s v="music/rock"/>
    <x v="999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n v="1360948389"/>
    <b v="1"/>
    <n v="22"/>
    <b v="1"/>
    <s v="music/rock"/>
    <x v="1000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n v="1481175482"/>
    <b v="0"/>
    <n v="31"/>
    <b v="1"/>
    <s v="theater/plays"/>
    <x v="50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n v="1433512775"/>
    <b v="0"/>
    <n v="63"/>
    <b v="1"/>
    <s v="theater/plays"/>
    <x v="1001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n v="1423041227"/>
    <b v="0"/>
    <n v="20"/>
    <b v="1"/>
    <s v="theater/plays"/>
    <x v="1002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n v="1428936856"/>
    <b v="0"/>
    <n v="25"/>
    <b v="1"/>
    <s v="theater/plays"/>
    <x v="1003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n v="1468122163"/>
    <b v="0"/>
    <n v="61"/>
    <b v="1"/>
    <s v="theater/plays"/>
    <x v="1004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n v="1480907645"/>
    <b v="0"/>
    <n v="52"/>
    <b v="1"/>
    <s v="theater/plays"/>
    <x v="1005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x v="1290"/>
    <n v="1427121931"/>
    <b v="0"/>
    <n v="86"/>
    <b v="1"/>
    <s v="theater/plays"/>
    <x v="100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n v="1425224391"/>
    <b v="0"/>
    <n v="42"/>
    <b v="1"/>
    <s v="theater/plays"/>
    <x v="945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n v="1441822828"/>
    <b v="0"/>
    <n v="52"/>
    <b v="1"/>
    <s v="theater/plays"/>
    <x v="1007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n v="1444927771"/>
    <b v="0"/>
    <n v="120"/>
    <b v="1"/>
    <s v="theater/plays"/>
    <x v="1008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n v="1443696797"/>
    <b v="0"/>
    <n v="22"/>
    <b v="1"/>
    <s v="theater/plays"/>
    <x v="1009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n v="1435585497"/>
    <b v="0"/>
    <n v="64"/>
    <b v="1"/>
    <s v="theater/plays"/>
    <x v="1010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n v="1456189973"/>
    <b v="0"/>
    <n v="23"/>
    <b v="1"/>
    <s v="theater/plays"/>
    <x v="1011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n v="1459533358"/>
    <b v="0"/>
    <n v="238"/>
    <b v="1"/>
    <s v="theater/plays"/>
    <x v="1012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n v="1459268432"/>
    <b v="0"/>
    <n v="33"/>
    <b v="1"/>
    <s v="theater/plays"/>
    <x v="1013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n v="1434310359"/>
    <b v="0"/>
    <n v="32"/>
    <b v="1"/>
    <s v="theater/plays"/>
    <x v="101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n v="1461427938"/>
    <b v="0"/>
    <n v="24"/>
    <b v="1"/>
    <s v="theater/plays"/>
    <x v="920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n v="1436551178"/>
    <b v="0"/>
    <n v="29"/>
    <b v="1"/>
    <s v="theater/plays"/>
    <x v="1015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n v="1477963411"/>
    <b v="0"/>
    <n v="50"/>
    <b v="1"/>
    <s v="theater/plays"/>
    <x v="31"/>
    <n v="50"/>
    <x v="1"/>
    <s v="plays"/>
  </r>
  <r>
    <n v="1303"/>
    <s v="Forward Arena Theatre Company: Summer Season"/>
    <s v="Groundbreaking queer theatre."/>
    <n v="3500"/>
    <n v="4559.13"/>
    <x v="0"/>
    <x v="1"/>
    <s v="GBP"/>
    <x v="1303"/>
    <n v="1468578920"/>
    <b v="0"/>
    <n v="108"/>
    <b v="1"/>
    <s v="theater/plays"/>
    <x v="10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n v="1484196005"/>
    <b v="0"/>
    <n v="104"/>
    <b v="0"/>
    <s v="technology/wearables"/>
    <x v="1017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n v="1466611108"/>
    <b v="0"/>
    <n v="86"/>
    <b v="0"/>
    <s v="technology/wearables"/>
    <x v="1018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n v="1415098734"/>
    <b v="0"/>
    <n v="356"/>
    <b v="0"/>
    <s v="technology/wearables"/>
    <x v="1019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x v="1307"/>
    <n v="1453118679"/>
    <b v="0"/>
    <n v="45"/>
    <b v="0"/>
    <s v="technology/wearables"/>
    <x v="1020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x v="1308"/>
    <n v="1472481812"/>
    <b v="0"/>
    <n v="38"/>
    <b v="0"/>
    <s v="technology/wearables"/>
    <x v="102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n v="1441919468"/>
    <b v="0"/>
    <n v="35"/>
    <b v="0"/>
    <s v="technology/wearables"/>
    <x v="1022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n v="1467734450"/>
    <b v="0"/>
    <n v="24"/>
    <b v="0"/>
    <s v="technology/wearables"/>
    <x v="1023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n v="1477509319"/>
    <b v="0"/>
    <n v="100"/>
    <b v="0"/>
    <s v="technology/wearables"/>
    <x v="1024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n v="1426783922"/>
    <b v="0"/>
    <n v="1"/>
    <b v="0"/>
    <s v="technology/wearables"/>
    <x v="1025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n v="1454432514"/>
    <b v="0"/>
    <n v="122"/>
    <b v="0"/>
    <s v="technology/wearables"/>
    <x v="1026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n v="1471881860"/>
    <b v="0"/>
    <n v="11"/>
    <b v="0"/>
    <s v="technology/wearables"/>
    <x v="102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n v="1443700648"/>
    <b v="0"/>
    <n v="248"/>
    <b v="0"/>
    <s v="technology/wearables"/>
    <x v="1028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n v="1453676709"/>
    <b v="0"/>
    <n v="1"/>
    <b v="0"/>
    <s v="technology/wearables"/>
    <x v="1029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n v="1464586746"/>
    <b v="0"/>
    <n v="19"/>
    <b v="0"/>
    <s v="technology/wearables"/>
    <x v="1030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n v="1418346172"/>
    <b v="0"/>
    <n v="135"/>
    <b v="0"/>
    <s v="technology/wearables"/>
    <x v="1031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n v="1403810965"/>
    <b v="0"/>
    <n v="9"/>
    <b v="0"/>
    <s v="technology/wearables"/>
    <x v="1032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n v="1480610046"/>
    <b v="0"/>
    <n v="3"/>
    <b v="0"/>
    <s v="technology/wearables"/>
    <x v="103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n v="1479923937"/>
    <b v="0"/>
    <n v="7"/>
    <b v="0"/>
    <s v="technology/wearables"/>
    <x v="1034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n v="1429631125"/>
    <b v="0"/>
    <n v="4"/>
    <b v="0"/>
    <s v="technology/wearables"/>
    <x v="1035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n v="1458665146"/>
    <b v="0"/>
    <n v="44"/>
    <b v="0"/>
    <s v="technology/wearables"/>
    <x v="1036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n v="1473779552"/>
    <b v="0"/>
    <n v="90"/>
    <b v="0"/>
    <s v="technology/wearables"/>
    <x v="1037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n v="1480471435"/>
    <b v="0"/>
    <n v="8"/>
    <b v="0"/>
    <s v="technology/wearables"/>
    <x v="1038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n v="1417460428"/>
    <b v="0"/>
    <n v="11"/>
    <b v="0"/>
    <s v="technology/wearables"/>
    <x v="103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n v="1430324235"/>
    <b v="0"/>
    <n v="41"/>
    <b v="0"/>
    <s v="technology/wearables"/>
    <x v="1040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n v="1472570734"/>
    <b v="0"/>
    <n v="15"/>
    <b v="0"/>
    <s v="technology/wearables"/>
    <x v="1041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n v="1414041545"/>
    <b v="0"/>
    <n v="9"/>
    <b v="0"/>
    <s v="technology/wearables"/>
    <x v="1042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n v="1464763109"/>
    <b v="0"/>
    <n v="50"/>
    <b v="0"/>
    <s v="technology/wearables"/>
    <x v="104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n v="1468843554"/>
    <b v="0"/>
    <n v="34"/>
    <b v="0"/>
    <s v="technology/wearables"/>
    <x v="1044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n v="1482888408"/>
    <b v="0"/>
    <n v="0"/>
    <b v="0"/>
    <s v="technology/wearables"/>
    <x v="109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n v="1402886025"/>
    <b v="0"/>
    <n v="0"/>
    <b v="0"/>
    <s v="technology/wearables"/>
    <x v="109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n v="1455129287"/>
    <b v="0"/>
    <n v="276"/>
    <b v="0"/>
    <s v="technology/wearables"/>
    <x v="104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n v="1446762502"/>
    <b v="0"/>
    <n v="16"/>
    <b v="0"/>
    <s v="technology/wearables"/>
    <x v="104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n v="1415825028"/>
    <b v="0"/>
    <n v="224"/>
    <b v="0"/>
    <s v="technology/wearables"/>
    <x v="1047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n v="1485957079"/>
    <b v="0"/>
    <n v="140"/>
    <b v="0"/>
    <s v="technology/wearables"/>
    <x v="104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n v="1435951033"/>
    <b v="0"/>
    <n v="15"/>
    <b v="0"/>
    <s v="technology/wearables"/>
    <x v="1049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x v="1339"/>
    <n v="1414164715"/>
    <b v="0"/>
    <n v="37"/>
    <b v="0"/>
    <s v="technology/wearables"/>
    <x v="1050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n v="1405520253"/>
    <b v="0"/>
    <n v="0"/>
    <b v="0"/>
    <s v="technology/wearables"/>
    <x v="109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n v="1472569117"/>
    <b v="0"/>
    <n v="46"/>
    <b v="0"/>
    <s v="technology/wearables"/>
    <x v="1051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n v="1434569739"/>
    <b v="0"/>
    <n v="1"/>
    <b v="0"/>
    <s v="technology/wearables"/>
    <x v="418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n v="1466512683"/>
    <b v="0"/>
    <n v="323"/>
    <b v="0"/>
    <s v="technology/wearables"/>
    <x v="1052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n v="1464807439"/>
    <b v="0"/>
    <n v="139"/>
    <b v="1"/>
    <s v="publishing/nonfiction"/>
    <x v="1053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n v="1402342359"/>
    <b v="0"/>
    <n v="7"/>
    <b v="1"/>
    <s v="publishing/nonfiction"/>
    <x v="1054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n v="1369705751"/>
    <b v="0"/>
    <n v="149"/>
    <b v="1"/>
    <s v="publishing/nonfiction"/>
    <x v="1055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n v="1423149525"/>
    <b v="0"/>
    <n v="31"/>
    <b v="1"/>
    <s v="publishing/nonfiction"/>
    <x v="1056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n v="1416485333"/>
    <b v="0"/>
    <n v="26"/>
    <b v="1"/>
    <s v="publishing/nonfiction"/>
    <x v="1057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n v="1447055935"/>
    <b v="0"/>
    <n v="172"/>
    <b v="1"/>
    <s v="publishing/nonfiction"/>
    <x v="105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n v="1448497134"/>
    <b v="0"/>
    <n v="78"/>
    <b v="1"/>
    <s v="publishing/nonfiction"/>
    <x v="1059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n v="1452707144"/>
    <b v="0"/>
    <n v="120"/>
    <b v="1"/>
    <s v="publishing/nonfiction"/>
    <x v="1060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n v="1436968366"/>
    <b v="0"/>
    <n v="227"/>
    <b v="1"/>
    <s v="publishing/nonfiction"/>
    <x v="1061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n v="1359946188"/>
    <b v="0"/>
    <n v="42"/>
    <b v="1"/>
    <s v="publishing/nonfiction"/>
    <x v="1062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n v="1463080979"/>
    <b v="0"/>
    <n v="64"/>
    <b v="1"/>
    <s v="publishing/nonfiction"/>
    <x v="1063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n v="1351663605"/>
    <b v="0"/>
    <n v="121"/>
    <b v="1"/>
    <s v="publishing/nonfiction"/>
    <x v="1064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n v="1370393760"/>
    <b v="0"/>
    <n v="87"/>
    <b v="1"/>
    <s v="publishing/nonfiction"/>
    <x v="1065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n v="1359587137"/>
    <b v="0"/>
    <n v="65"/>
    <b v="1"/>
    <s v="publishing/nonfiction"/>
    <x v="1066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n v="1306417323"/>
    <b v="0"/>
    <n v="49"/>
    <b v="1"/>
    <s v="publishing/nonfiction"/>
    <x v="10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n v="1304623990"/>
    <b v="0"/>
    <n v="19"/>
    <b v="1"/>
    <s v="publishing/nonfiction"/>
    <x v="1068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n v="1341524220"/>
    <b v="0"/>
    <n v="81"/>
    <b v="1"/>
    <s v="publishing/nonfiction"/>
    <x v="1069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n v="1400778772"/>
    <b v="0"/>
    <n v="264"/>
    <b v="1"/>
    <s v="publishing/nonfiction"/>
    <x v="1070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n v="1373408731"/>
    <b v="0"/>
    <n v="25"/>
    <b v="1"/>
    <s v="publishing/nonfiction"/>
    <x v="107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n v="1453925727"/>
    <b v="0"/>
    <n v="5"/>
    <b v="1"/>
    <s v="publishing/nonfiction"/>
    <x v="3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n v="1415464906"/>
    <b v="0"/>
    <n v="144"/>
    <b v="1"/>
    <s v="music/rock"/>
    <x v="1072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n v="1423935352"/>
    <b v="0"/>
    <n v="92"/>
    <b v="1"/>
    <s v="music/rock"/>
    <x v="1073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x v="1366"/>
    <n v="1413158063"/>
    <b v="0"/>
    <n v="147"/>
    <b v="1"/>
    <s v="music/rock"/>
    <x v="1074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n v="1444867450"/>
    <b v="0"/>
    <n v="90"/>
    <b v="1"/>
    <s v="music/rock"/>
    <x v="1075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n v="1432269294"/>
    <b v="0"/>
    <n v="87"/>
    <b v="1"/>
    <s v="music/rock"/>
    <x v="1076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n v="1394633746"/>
    <b v="0"/>
    <n v="406"/>
    <b v="1"/>
    <s v="music/rock"/>
    <x v="1077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n v="1380585890"/>
    <b v="0"/>
    <n v="20"/>
    <b v="1"/>
    <s v="music/rock"/>
    <x v="1078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n v="1428430342"/>
    <b v="0"/>
    <n v="70"/>
    <b v="1"/>
    <s v="music/rock"/>
    <x v="1079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x v="1372"/>
    <n v="1339523132"/>
    <b v="0"/>
    <n v="16"/>
    <b v="1"/>
    <s v="music/rock"/>
    <x v="101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n v="1480546233"/>
    <b v="0"/>
    <n v="52"/>
    <b v="1"/>
    <s v="music/rock"/>
    <x v="1080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n v="1456285988"/>
    <b v="0"/>
    <n v="66"/>
    <b v="1"/>
    <s v="music/rock"/>
    <x v="1081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n v="1481852119"/>
    <b v="0"/>
    <n v="109"/>
    <b v="1"/>
    <s v="music/rock"/>
    <x v="1082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n v="1478189006"/>
    <b v="0"/>
    <n v="168"/>
    <b v="1"/>
    <s v="music/rock"/>
    <x v="1083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n v="1484198170"/>
    <b v="0"/>
    <n v="31"/>
    <b v="1"/>
    <s v="music/rock"/>
    <x v="1084"/>
    <n v="48.70967741935484"/>
    <x v="4"/>
    <s v="rock"/>
  </r>
  <r>
    <n v="1378"/>
    <s v="SIX BY SEVEN"/>
    <s v="A psychedelic post rock masterpiece!"/>
    <n v="2000"/>
    <n v="4067"/>
    <x v="0"/>
    <x v="1"/>
    <s v="GBP"/>
    <x v="1378"/>
    <n v="1468779210"/>
    <b v="0"/>
    <n v="133"/>
    <b v="1"/>
    <s v="music/rock"/>
    <x v="1085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x v="1379"/>
    <n v="1430912876"/>
    <b v="0"/>
    <n v="151"/>
    <b v="1"/>
    <s v="music/rock"/>
    <x v="1086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x v="1380"/>
    <n v="1431886706"/>
    <b v="0"/>
    <n v="5"/>
    <b v="1"/>
    <s v="music/rock"/>
    <x v="1087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n v="1480396125"/>
    <b v="0"/>
    <n v="73"/>
    <b v="1"/>
    <s v="music/rock"/>
    <x v="1088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n v="1365275536"/>
    <b v="0"/>
    <n v="148"/>
    <b v="1"/>
    <s v="music/rock"/>
    <x v="1089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n v="1480729678"/>
    <b v="0"/>
    <n v="93"/>
    <b v="1"/>
    <s v="music/rock"/>
    <x v="1090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n v="1433525922"/>
    <b v="0"/>
    <n v="63"/>
    <b v="1"/>
    <s v="music/rock"/>
    <x v="1091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n v="1457109121"/>
    <b v="0"/>
    <n v="134"/>
    <b v="1"/>
    <s v="music/rock"/>
    <x v="1092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x v="1386"/>
    <n v="1435591889"/>
    <b v="0"/>
    <n v="14"/>
    <b v="1"/>
    <s v="music/rock"/>
    <x v="1093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n v="1430604395"/>
    <b v="0"/>
    <n v="78"/>
    <b v="1"/>
    <s v="music/rock"/>
    <x v="1094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n v="1474469117"/>
    <b v="0"/>
    <n v="112"/>
    <b v="1"/>
    <s v="music/rock"/>
    <x v="1095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n v="1468495957"/>
    <b v="0"/>
    <n v="34"/>
    <b v="1"/>
    <s v="music/rock"/>
    <x v="663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n v="1427224606"/>
    <b v="0"/>
    <n v="19"/>
    <b v="1"/>
    <s v="music/rock"/>
    <x v="1096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n v="1436369818"/>
    <b v="0"/>
    <n v="13"/>
    <b v="1"/>
    <s v="music/rock"/>
    <x v="1097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n v="1454298186"/>
    <b v="0"/>
    <n v="104"/>
    <b v="1"/>
    <s v="music/rock"/>
    <x v="1098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x v="1393"/>
    <n v="1467476523"/>
    <b v="0"/>
    <n v="52"/>
    <b v="1"/>
    <s v="music/rock"/>
    <x v="1099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n v="1484623726"/>
    <b v="0"/>
    <n v="17"/>
    <b v="1"/>
    <s v="music/rock"/>
    <x v="1100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x v="1395"/>
    <n v="1481838481"/>
    <b v="0"/>
    <n v="82"/>
    <b v="1"/>
    <s v="music/rock"/>
    <x v="1101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n v="1421279882"/>
    <b v="0"/>
    <n v="73"/>
    <b v="1"/>
    <s v="music/rock"/>
    <x v="1102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n v="1475013710"/>
    <b v="0"/>
    <n v="158"/>
    <b v="1"/>
    <s v="music/rock"/>
    <x v="1103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n v="1465160334"/>
    <b v="0"/>
    <n v="65"/>
    <b v="1"/>
    <s v="music/rock"/>
    <x v="1104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n v="1410048373"/>
    <b v="0"/>
    <n v="184"/>
    <b v="1"/>
    <s v="music/rock"/>
    <x v="1105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n v="1462695073"/>
    <b v="0"/>
    <n v="34"/>
    <b v="1"/>
    <s v="music/rock"/>
    <x v="1106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n v="1367798074"/>
    <b v="0"/>
    <n v="240"/>
    <b v="1"/>
    <s v="music/rock"/>
    <x v="1107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n v="1425259011"/>
    <b v="0"/>
    <n v="113"/>
    <b v="1"/>
    <s v="music/rock"/>
    <x v="1108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n v="1372210235"/>
    <b v="0"/>
    <n v="66"/>
    <b v="1"/>
    <s v="music/rock"/>
    <x v="110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n v="1422447285"/>
    <b v="1"/>
    <n v="5"/>
    <b v="0"/>
    <s v="publishing/translations"/>
    <x v="1110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x v="1405"/>
    <n v="1414599601"/>
    <b v="1"/>
    <n v="17"/>
    <b v="0"/>
    <s v="publishing/translations"/>
    <x v="714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x v="1406"/>
    <n v="1445336607"/>
    <b v="0"/>
    <n v="3"/>
    <b v="0"/>
    <s v="publishing/translations"/>
    <x v="41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n v="1405687978"/>
    <b v="0"/>
    <n v="2"/>
    <b v="0"/>
    <s v="publishing/translations"/>
    <x v="724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n v="1444856156"/>
    <b v="0"/>
    <n v="6"/>
    <b v="0"/>
    <s v="publishing/translations"/>
    <x v="705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n v="1414897935"/>
    <b v="0"/>
    <n v="0"/>
    <b v="0"/>
    <s v="publishing/translations"/>
    <x v="109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n v="1461051520"/>
    <b v="0"/>
    <n v="1"/>
    <b v="0"/>
    <s v="publishing/translations"/>
    <x v="37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n v="1420766700"/>
    <b v="0"/>
    <n v="3"/>
    <b v="0"/>
    <s v="publishing/translations"/>
    <x v="1111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n v="1415064699"/>
    <b v="0"/>
    <n v="13"/>
    <b v="0"/>
    <s v="publishing/translations"/>
    <x v="11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n v="1450780170"/>
    <b v="0"/>
    <n v="1"/>
    <b v="0"/>
    <s v="publishing/translations"/>
    <x v="152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n v="1480831467"/>
    <b v="0"/>
    <n v="1"/>
    <b v="0"/>
    <s v="publishing/translations"/>
    <x v="418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n v="1436285591"/>
    <b v="0"/>
    <n v="9"/>
    <b v="0"/>
    <s v="publishing/translations"/>
    <x v="111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n v="1445552019"/>
    <b v="0"/>
    <n v="0"/>
    <b v="0"/>
    <s v="publishing/translations"/>
    <x v="109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n v="1439696174"/>
    <b v="0"/>
    <n v="2"/>
    <b v="0"/>
    <s v="publishing/translations"/>
    <x v="1114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n v="1453805834"/>
    <b v="0"/>
    <n v="1"/>
    <b v="0"/>
    <s v="publishing/translations"/>
    <x v="418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n v="1473418619"/>
    <b v="0"/>
    <n v="10"/>
    <b v="0"/>
    <s v="publishing/translations"/>
    <x v="1115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x v="1420"/>
    <n v="1464969686"/>
    <b v="0"/>
    <n v="3"/>
    <b v="0"/>
    <s v="publishing/translations"/>
    <x v="1116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n v="1420840709"/>
    <b v="0"/>
    <n v="2"/>
    <b v="0"/>
    <s v="publishing/translations"/>
    <x v="37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n v="1471844704"/>
    <b v="0"/>
    <n v="2"/>
    <b v="0"/>
    <s v="publishing/translations"/>
    <x v="477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n v="1449045531"/>
    <b v="0"/>
    <n v="1"/>
    <b v="0"/>
    <s v="publishing/translations"/>
    <x v="119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n v="1478106802"/>
    <b v="0"/>
    <n v="14"/>
    <b v="0"/>
    <s v="publishing/translations"/>
    <x v="1117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n v="1427684959"/>
    <b v="0"/>
    <n v="0"/>
    <b v="0"/>
    <s v="publishing/translations"/>
    <x v="109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n v="1435224120"/>
    <b v="0"/>
    <n v="0"/>
    <b v="0"/>
    <s v="publishing/translations"/>
    <x v="109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n v="1471638385"/>
    <b v="0"/>
    <n v="4"/>
    <b v="0"/>
    <s v="publishing/translations"/>
    <x v="111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n v="1456996017"/>
    <b v="0"/>
    <n v="3"/>
    <b v="0"/>
    <s v="publishing/translations"/>
    <x v="684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n v="1426037242"/>
    <b v="0"/>
    <n v="0"/>
    <b v="0"/>
    <s v="publishing/translations"/>
    <x v="109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n v="1416339088"/>
    <b v="0"/>
    <n v="5"/>
    <b v="0"/>
    <s v="publishing/translations"/>
    <x v="1119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n v="1445922216"/>
    <b v="0"/>
    <n v="47"/>
    <b v="0"/>
    <s v="publishing/translations"/>
    <x v="1120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n v="1434825828"/>
    <b v="0"/>
    <n v="0"/>
    <b v="0"/>
    <s v="publishing/translations"/>
    <x v="109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n v="1477839675"/>
    <b v="0"/>
    <n v="10"/>
    <b v="0"/>
    <s v="publishing/translations"/>
    <x v="1121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n v="1431973478"/>
    <b v="0"/>
    <n v="11"/>
    <b v="0"/>
    <s v="publishing/translations"/>
    <x v="112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n v="1441997020"/>
    <b v="0"/>
    <n v="2"/>
    <b v="0"/>
    <s v="publishing/translations"/>
    <x v="37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n v="1453451057"/>
    <b v="0"/>
    <n v="2"/>
    <b v="0"/>
    <s v="publishing/translations"/>
    <x v="112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n v="1402058739"/>
    <b v="0"/>
    <n v="22"/>
    <b v="0"/>
    <s v="publishing/translations"/>
    <x v="1124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n v="1459198499"/>
    <b v="0"/>
    <n v="8"/>
    <b v="0"/>
    <s v="publishing/translations"/>
    <x v="419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n v="1423166101"/>
    <b v="0"/>
    <n v="6"/>
    <b v="0"/>
    <s v="publishing/translations"/>
    <x v="1125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n v="1461693463"/>
    <b v="0"/>
    <n v="1"/>
    <b v="0"/>
    <s v="publishing/translations"/>
    <x v="1126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n v="1436811769"/>
    <b v="0"/>
    <n v="3"/>
    <b v="0"/>
    <s v="publishing/translations"/>
    <x v="1127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n v="1461598158"/>
    <b v="0"/>
    <n v="0"/>
    <b v="0"/>
    <s v="publishing/translations"/>
    <x v="109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n v="1480803209"/>
    <b v="0"/>
    <n v="0"/>
    <b v="0"/>
    <s v="publishing/translations"/>
    <x v="109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n v="1436907462"/>
    <b v="0"/>
    <n v="0"/>
    <b v="0"/>
    <s v="publishing/translations"/>
    <x v="109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n v="1431694855"/>
    <b v="0"/>
    <n v="0"/>
    <b v="0"/>
    <s v="publishing/translations"/>
    <x v="109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n v="1459507478"/>
    <b v="0"/>
    <n v="0"/>
    <b v="0"/>
    <s v="publishing/translations"/>
    <x v="109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x v="1447"/>
    <n v="1465407134"/>
    <b v="0"/>
    <n v="3"/>
    <b v="0"/>
    <s v="publishing/translations"/>
    <x v="1128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n v="1429655318"/>
    <b v="0"/>
    <n v="0"/>
    <b v="0"/>
    <s v="publishing/translations"/>
    <x v="109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n v="1427138905"/>
    <b v="0"/>
    <n v="0"/>
    <b v="0"/>
    <s v="publishing/translations"/>
    <x v="109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n v="1453349197"/>
    <b v="0"/>
    <n v="1"/>
    <b v="0"/>
    <s v="publishing/translations"/>
    <x v="1129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n v="1413759659"/>
    <b v="0"/>
    <n v="2"/>
    <b v="0"/>
    <s v="publishing/translations"/>
    <x v="113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n v="1403974363"/>
    <b v="0"/>
    <n v="0"/>
    <b v="0"/>
    <s v="publishing/translations"/>
    <x v="109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n v="1488386547"/>
    <b v="0"/>
    <n v="0"/>
    <b v="0"/>
    <s v="publishing/translations"/>
    <x v="109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n v="1459716480"/>
    <b v="0"/>
    <n v="1"/>
    <b v="0"/>
    <s v="publishing/translations"/>
    <x v="719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n v="1405181320"/>
    <b v="0"/>
    <n v="7"/>
    <b v="0"/>
    <s v="publishing/translations"/>
    <x v="113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x v="1456"/>
    <n v="1480867365"/>
    <b v="0"/>
    <n v="3"/>
    <b v="0"/>
    <s v="publishing/translations"/>
    <x v="113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n v="1444685444"/>
    <b v="0"/>
    <n v="0"/>
    <b v="0"/>
    <s v="publishing/translations"/>
    <x v="109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n v="1405097760"/>
    <b v="0"/>
    <n v="0"/>
    <b v="0"/>
    <s v="publishing/translations"/>
    <x v="109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n v="1446612896"/>
    <b v="0"/>
    <n v="0"/>
    <b v="0"/>
    <s v="publishing/translations"/>
    <x v="109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n v="1412371898"/>
    <b v="0"/>
    <n v="0"/>
    <b v="0"/>
    <s v="publishing/translations"/>
    <x v="109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x v="1461"/>
    <n v="1410967754"/>
    <b v="1"/>
    <n v="340"/>
    <b v="1"/>
    <s v="publishing/radio &amp; podcasts"/>
    <x v="1133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x v="1462"/>
    <n v="1363017271"/>
    <b v="1"/>
    <n v="150"/>
    <b v="1"/>
    <s v="publishing/radio &amp; podcasts"/>
    <x v="1134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n v="1361483538"/>
    <b v="1"/>
    <n v="25"/>
    <b v="1"/>
    <s v="publishing/radio &amp; podcasts"/>
    <x v="1135"/>
    <n v="35.44"/>
    <x v="3"/>
    <s v="radio &amp; podcasts"/>
  </r>
  <r>
    <n v="1464"/>
    <s v="Science Studio"/>
    <s v="The Best Science Media on the Web"/>
    <n v="5000"/>
    <n v="8160"/>
    <x v="0"/>
    <x v="0"/>
    <s v="USD"/>
    <x v="1464"/>
    <n v="1358437958"/>
    <b v="1"/>
    <n v="234"/>
    <b v="1"/>
    <s v="publishing/radio &amp; podcasts"/>
    <x v="1136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n v="1329759452"/>
    <b v="1"/>
    <n v="2602"/>
    <b v="1"/>
    <s v="publishing/radio &amp; podcasts"/>
    <x v="1137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n v="1449029266"/>
    <b v="1"/>
    <n v="248"/>
    <b v="1"/>
    <s v="publishing/radio &amp; podcasts"/>
    <x v="1138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x v="1467"/>
    <n v="1327518885"/>
    <b v="1"/>
    <n v="600"/>
    <b v="1"/>
    <s v="publishing/radio &amp; podcasts"/>
    <x v="1139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n v="1302654049"/>
    <b v="1"/>
    <n v="293"/>
    <b v="1"/>
    <s v="publishing/radio &amp; podcasts"/>
    <x v="1140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n v="1358346109"/>
    <b v="1"/>
    <n v="321"/>
    <b v="1"/>
    <s v="publishing/radio &amp; podcasts"/>
    <x v="1141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n v="1354909863"/>
    <b v="1"/>
    <n v="81"/>
    <b v="1"/>
    <s v="publishing/radio &amp; podcasts"/>
    <x v="1142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n v="1426028334"/>
    <b v="1"/>
    <n v="343"/>
    <b v="1"/>
    <s v="publishing/radio &amp; podcasts"/>
    <x v="1143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n v="1379336503"/>
    <b v="1"/>
    <n v="336"/>
    <b v="1"/>
    <s v="publishing/radio &amp; podcasts"/>
    <x v="1144"/>
    <n v="103.20238095238095"/>
    <x v="3"/>
    <s v="radio &amp; podcasts"/>
  </r>
  <r>
    <n v="1473"/>
    <s v="ONE LOVES ONLY FORM"/>
    <s v="Public Radio Project"/>
    <n v="1500"/>
    <n v="1807.74"/>
    <x v="0"/>
    <x v="0"/>
    <s v="USD"/>
    <x v="1473"/>
    <n v="1328052639"/>
    <b v="1"/>
    <n v="47"/>
    <b v="1"/>
    <s v="publishing/radio &amp; podcasts"/>
    <x v="1145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n v="1376501292"/>
    <b v="1"/>
    <n v="76"/>
    <b v="1"/>
    <s v="publishing/radio &amp; podcasts"/>
    <x v="1146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n v="1416244863"/>
    <b v="1"/>
    <n v="441"/>
    <b v="1"/>
    <s v="publishing/radio &amp; podcasts"/>
    <x v="114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n v="1313024422"/>
    <b v="1"/>
    <n v="916"/>
    <b v="1"/>
    <s v="publishing/radio &amp; podcasts"/>
    <x v="1148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n v="1319467604"/>
    <b v="1"/>
    <n v="369"/>
    <b v="1"/>
    <s v="publishing/radio &amp; podcasts"/>
    <x v="1149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n v="1367355313"/>
    <b v="1"/>
    <n v="20242"/>
    <b v="1"/>
    <s v="publishing/radio &amp; podcasts"/>
    <x v="1150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n v="1398448389"/>
    <b v="1"/>
    <n v="71"/>
    <b v="1"/>
    <s v="publishing/radio &amp; podcasts"/>
    <x v="1151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n v="1373408699"/>
    <b v="1"/>
    <n v="635"/>
    <b v="1"/>
    <s v="publishing/radio &amp; podcasts"/>
    <x v="1152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n v="1380838145"/>
    <b v="0"/>
    <n v="6"/>
    <b v="0"/>
    <s v="publishing/fiction"/>
    <x v="1153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n v="1345062936"/>
    <b v="0"/>
    <n v="1"/>
    <b v="0"/>
    <s v="publishing/fiction"/>
    <x v="37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n v="1467002275"/>
    <b v="0"/>
    <n v="2"/>
    <b v="0"/>
    <s v="publishing/fiction"/>
    <x v="1154"/>
    <n v="25"/>
    <x v="3"/>
    <s v="fiction"/>
  </r>
  <r>
    <n v="1484"/>
    <s v="a book called filtered down thru the stars"/>
    <s v="The mussings of an old wizard"/>
    <n v="2000"/>
    <n v="0"/>
    <x v="2"/>
    <x v="0"/>
    <s v="USD"/>
    <x v="1484"/>
    <n v="1337834963"/>
    <b v="0"/>
    <n v="0"/>
    <b v="0"/>
    <s v="publishing/fiction"/>
    <x v="109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n v="1430939173"/>
    <b v="0"/>
    <n v="3"/>
    <b v="0"/>
    <s v="publishing/fiction"/>
    <x v="115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n v="1422417761"/>
    <b v="0"/>
    <n v="3"/>
    <b v="0"/>
    <s v="publishing/fiction"/>
    <x v="1156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n v="1467583271"/>
    <b v="0"/>
    <n v="0"/>
    <b v="0"/>
    <s v="publishing/fiction"/>
    <x v="109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n v="1386336660"/>
    <b v="0"/>
    <n v="6"/>
    <b v="0"/>
    <s v="publishing/fiction"/>
    <x v="365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n v="1350398452"/>
    <b v="0"/>
    <n v="0"/>
    <b v="0"/>
    <s v="publishing/fiction"/>
    <x v="109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n v="1378214874"/>
    <b v="0"/>
    <n v="19"/>
    <b v="0"/>
    <s v="publishing/fiction"/>
    <x v="1157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n v="1418922443"/>
    <b v="0"/>
    <n v="1"/>
    <b v="0"/>
    <s v="publishing/fiction"/>
    <x v="115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n v="1305839646"/>
    <b v="0"/>
    <n v="2"/>
    <b v="0"/>
    <s v="publishing/fiction"/>
    <x v="57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n v="1368823675"/>
    <b v="0"/>
    <n v="0"/>
    <b v="0"/>
    <s v="publishing/fiction"/>
    <x v="109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n v="1425489613"/>
    <b v="0"/>
    <n v="11"/>
    <b v="0"/>
    <s v="publishing/fiction"/>
    <x v="115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n v="1311879431"/>
    <b v="0"/>
    <n v="0"/>
    <b v="0"/>
    <s v="publishing/fiction"/>
    <x v="109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n v="1405682659"/>
    <b v="0"/>
    <n v="0"/>
    <b v="0"/>
    <s v="publishing/fiction"/>
    <x v="109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n v="1371655522"/>
    <b v="0"/>
    <n v="1"/>
    <b v="0"/>
    <s v="publishing/fiction"/>
    <x v="44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n v="1405899378"/>
    <b v="0"/>
    <n v="3"/>
    <b v="0"/>
    <s v="publishing/fiction"/>
    <x v="1160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n v="1465171833"/>
    <b v="0"/>
    <n v="1"/>
    <b v="0"/>
    <s v="publishing/fiction"/>
    <x v="1161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n v="1364852557"/>
    <b v="0"/>
    <n v="15"/>
    <b v="0"/>
    <s v="publishing/fiction"/>
    <x v="1162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x v="1501"/>
    <n v="1433772023"/>
    <b v="1"/>
    <n v="885"/>
    <b v="1"/>
    <s v="photography/photobooks"/>
    <x v="1163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n v="1456491680"/>
    <b v="1"/>
    <n v="329"/>
    <b v="1"/>
    <s v="photography/photobooks"/>
    <x v="1164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n v="1472026801"/>
    <b v="1"/>
    <n v="71"/>
    <b v="1"/>
    <s v="photography/photobooks"/>
    <x v="1165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x v="1504"/>
    <n v="1399996024"/>
    <b v="1"/>
    <n v="269"/>
    <b v="1"/>
    <s v="photography/photobooks"/>
    <x v="116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n v="1455446303"/>
    <b v="1"/>
    <n v="345"/>
    <b v="1"/>
    <s v="photography/photobooks"/>
    <x v="1167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n v="1403635904"/>
    <b v="1"/>
    <n v="43"/>
    <b v="1"/>
    <s v="photography/photobooks"/>
    <x v="209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n v="1268822909"/>
    <b v="1"/>
    <n v="33"/>
    <b v="1"/>
    <s v="photography/photobooks"/>
    <x v="1168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n v="1401201881"/>
    <b v="1"/>
    <n v="211"/>
    <b v="1"/>
    <s v="photography/photobooks"/>
    <x v="1169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n v="1484570885"/>
    <b v="1"/>
    <n v="196"/>
    <b v="1"/>
    <s v="photography/photobooks"/>
    <x v="1170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n v="1403169278"/>
    <b v="1"/>
    <n v="405"/>
    <b v="1"/>
    <s v="photography/photobooks"/>
    <x v="117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n v="1445263204"/>
    <b v="1"/>
    <n v="206"/>
    <b v="1"/>
    <s v="photography/photobooks"/>
    <x v="1172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n v="1483719939"/>
    <b v="1"/>
    <n v="335"/>
    <b v="1"/>
    <s v="photography/photobooks"/>
    <x v="1173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n v="1402931866"/>
    <b v="1"/>
    <n v="215"/>
    <b v="1"/>
    <s v="photography/photobooks"/>
    <x v="1174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n v="1439907640"/>
    <b v="1"/>
    <n v="176"/>
    <b v="1"/>
    <s v="photography/photobooks"/>
    <x v="1175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n v="1455516297"/>
    <b v="1"/>
    <n v="555"/>
    <b v="1"/>
    <s v="photography/photobooks"/>
    <x v="1176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n v="1473160292"/>
    <b v="1"/>
    <n v="116"/>
    <b v="1"/>
    <s v="photography/photobooks"/>
    <x v="1177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n v="1415194553"/>
    <b v="1"/>
    <n v="615"/>
    <b v="1"/>
    <s v="photography/photobooks"/>
    <x v="1178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n v="1398973252"/>
    <b v="1"/>
    <n v="236"/>
    <b v="1"/>
    <s v="photography/photobooks"/>
    <x v="1179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n v="1400867283"/>
    <b v="1"/>
    <n v="145"/>
    <b v="1"/>
    <s v="photography/photobooks"/>
    <x v="1180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x v="1520"/>
    <n v="1415824513"/>
    <b v="1"/>
    <n v="167"/>
    <b v="1"/>
    <s v="photography/photobooks"/>
    <x v="1181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n v="1462248091"/>
    <b v="1"/>
    <n v="235"/>
    <b v="1"/>
    <s v="photography/photobooks"/>
    <x v="1182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n v="1410983739"/>
    <b v="1"/>
    <n v="452"/>
    <b v="1"/>
    <s v="photography/photobooks"/>
    <x v="1183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n v="1416592916"/>
    <b v="1"/>
    <n v="241"/>
    <b v="1"/>
    <s v="photography/photobooks"/>
    <x v="1184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n v="1485000090"/>
    <b v="1"/>
    <n v="28"/>
    <b v="1"/>
    <s v="photography/photobooks"/>
    <x v="1185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n v="1468947138"/>
    <b v="1"/>
    <n v="140"/>
    <b v="1"/>
    <s v="photography/photobooks"/>
    <x v="1186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n v="1448951847"/>
    <b v="1"/>
    <n v="280"/>
    <b v="1"/>
    <s v="photography/photobooks"/>
    <x v="1187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n v="1487082286"/>
    <b v="1"/>
    <n v="70"/>
    <b v="1"/>
    <s v="photography/photobooks"/>
    <x v="1188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n v="1483292122"/>
    <b v="1"/>
    <n v="160"/>
    <b v="1"/>
    <s v="photography/photobooks"/>
    <x v="1189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n v="1424185520"/>
    <b v="1"/>
    <n v="141"/>
    <b v="1"/>
    <s v="photography/photobooks"/>
    <x v="1190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n v="1443464695"/>
    <b v="1"/>
    <n v="874"/>
    <b v="1"/>
    <s v="photography/photobooks"/>
    <x v="1191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n v="1414610126"/>
    <b v="1"/>
    <n v="73"/>
    <b v="1"/>
    <s v="photography/photobooks"/>
    <x v="1192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n v="1453461865"/>
    <b v="1"/>
    <n v="294"/>
    <b v="1"/>
    <s v="photography/photobooks"/>
    <x v="119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n v="1457913777"/>
    <b v="1"/>
    <n v="740"/>
    <b v="1"/>
    <s v="photography/photobooks"/>
    <x v="119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n v="1438791062"/>
    <b v="1"/>
    <n v="369"/>
    <b v="1"/>
    <s v="photography/photobooks"/>
    <x v="119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n v="1461527631"/>
    <b v="1"/>
    <n v="110"/>
    <b v="1"/>
    <s v="photography/photobooks"/>
    <x v="1196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n v="1438110910"/>
    <b v="1"/>
    <n v="455"/>
    <b v="1"/>
    <s v="photography/photobooks"/>
    <x v="1197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n v="1467358427"/>
    <b v="1"/>
    <n v="224"/>
    <b v="1"/>
    <s v="photography/photobooks"/>
    <x v="1198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n v="1418064370"/>
    <b v="1"/>
    <n v="46"/>
    <b v="1"/>
    <s v="photography/photobooks"/>
    <x v="1199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n v="1480629819"/>
    <b v="0"/>
    <n v="284"/>
    <b v="1"/>
    <s v="photography/photobooks"/>
    <x v="1200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n v="1414368616"/>
    <b v="1"/>
    <n v="98"/>
    <b v="1"/>
    <s v="photography/photobooks"/>
    <x v="1201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n v="1417453538"/>
    <b v="0"/>
    <n v="2"/>
    <b v="0"/>
    <s v="photography/nature"/>
    <x v="108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n v="1434412500"/>
    <b v="0"/>
    <n v="1"/>
    <b v="0"/>
    <s v="photography/nature"/>
    <x v="91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n v="1414066434"/>
    <b v="0"/>
    <n v="1"/>
    <b v="0"/>
    <s v="photography/nature"/>
    <x v="120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n v="1424222024"/>
    <b v="0"/>
    <n v="0"/>
    <b v="0"/>
    <s v="photography/nature"/>
    <x v="109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n v="1422393234"/>
    <b v="0"/>
    <n v="1"/>
    <b v="0"/>
    <s v="photography/nature"/>
    <x v="108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n v="1405746399"/>
    <b v="0"/>
    <n v="11"/>
    <b v="0"/>
    <s v="photography/nature"/>
    <x v="1203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n v="1487240082"/>
    <b v="0"/>
    <n v="0"/>
    <b v="0"/>
    <s v="photography/nature"/>
    <x v="109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n v="1444425020"/>
    <b v="0"/>
    <n v="1"/>
    <b v="0"/>
    <s v="photography/nature"/>
    <x v="1204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n v="1443928559"/>
    <b v="0"/>
    <n v="6"/>
    <b v="0"/>
    <s v="photography/nature"/>
    <x v="481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n v="1460458034"/>
    <b v="0"/>
    <n v="7"/>
    <b v="0"/>
    <s v="photography/nature"/>
    <x v="120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n v="1430164039"/>
    <b v="0"/>
    <n v="0"/>
    <b v="0"/>
    <s v="photography/nature"/>
    <x v="109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n v="1410366708"/>
    <b v="0"/>
    <n v="16"/>
    <b v="0"/>
    <s v="photography/nature"/>
    <x v="1206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n v="1438584447"/>
    <b v="0"/>
    <n v="0"/>
    <b v="0"/>
    <s v="photography/nature"/>
    <x v="109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n v="1435903390"/>
    <b v="0"/>
    <n v="0"/>
    <b v="0"/>
    <s v="photography/nature"/>
    <x v="109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n v="1440513832"/>
    <b v="0"/>
    <n v="0"/>
    <b v="0"/>
    <s v="photography/nature"/>
    <x v="109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n v="1465011624"/>
    <b v="0"/>
    <n v="12"/>
    <b v="0"/>
    <s v="photography/nature"/>
    <x v="1207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n v="1408549233"/>
    <b v="0"/>
    <n v="1"/>
    <b v="0"/>
    <s v="photography/nature"/>
    <x v="91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n v="1435656759"/>
    <b v="0"/>
    <n v="3"/>
    <b v="0"/>
    <s v="photography/nature"/>
    <x v="1208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n v="1428974199"/>
    <b v="0"/>
    <n v="1"/>
    <b v="0"/>
    <s v="photography/nature"/>
    <x v="119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n v="1414110593"/>
    <b v="0"/>
    <n v="4"/>
    <b v="0"/>
    <s v="photography/nature"/>
    <x v="1209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n v="1381194003"/>
    <b v="0"/>
    <n v="1"/>
    <b v="0"/>
    <s v="publishing/art books"/>
    <x v="1210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n v="1253712916"/>
    <b v="0"/>
    <n v="0"/>
    <b v="0"/>
    <s v="publishing/art books"/>
    <x v="109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n v="1389635351"/>
    <b v="0"/>
    <n v="2"/>
    <b v="0"/>
    <s v="publishing/art books"/>
    <x v="121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n v="1430124509"/>
    <b v="0"/>
    <n v="1"/>
    <b v="0"/>
    <s v="publishing/art books"/>
    <x v="37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n v="1304962261"/>
    <b v="0"/>
    <n v="1"/>
    <b v="0"/>
    <s v="publishing/art books"/>
    <x v="45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n v="1467151204"/>
    <b v="0"/>
    <n v="59"/>
    <b v="0"/>
    <s v="publishing/art books"/>
    <x v="1212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n v="1391293745"/>
    <b v="0"/>
    <n v="13"/>
    <b v="0"/>
    <s v="publishing/art books"/>
    <x v="1213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n v="1416360585"/>
    <b v="0"/>
    <n v="22"/>
    <b v="0"/>
    <s v="publishing/art books"/>
    <x v="1214"/>
    <n v="155"/>
    <x v="3"/>
    <s v="art books"/>
  </r>
  <r>
    <n v="1569"/>
    <s v="to be removed (Canceled)"/>
    <s v="to be removed"/>
    <n v="30000"/>
    <n v="0"/>
    <x v="1"/>
    <x v="0"/>
    <s v="USD"/>
    <x v="1568"/>
    <n v="1366906714"/>
    <b v="0"/>
    <n v="0"/>
    <b v="0"/>
    <s v="publishing/art books"/>
    <x v="109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n v="1457551882"/>
    <b v="0"/>
    <n v="52"/>
    <b v="0"/>
    <s v="publishing/art books"/>
    <x v="613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n v="1432146483"/>
    <b v="0"/>
    <n v="4"/>
    <b v="0"/>
    <s v="publishing/art books"/>
    <x v="121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n v="1454546859"/>
    <b v="0"/>
    <n v="3"/>
    <b v="0"/>
    <s v="publishing/art books"/>
    <x v="152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n v="1487548802"/>
    <b v="0"/>
    <n v="3"/>
    <b v="0"/>
    <s v="publishing/art books"/>
    <x v="1216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n v="1421187329"/>
    <b v="0"/>
    <n v="6"/>
    <b v="0"/>
    <s v="publishing/art books"/>
    <x v="1217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n v="1402317296"/>
    <b v="0"/>
    <n v="35"/>
    <b v="0"/>
    <s v="publishing/art books"/>
    <x v="1218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n v="1431810368"/>
    <b v="0"/>
    <n v="10"/>
    <b v="0"/>
    <s v="publishing/art books"/>
    <x v="175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n v="1337977248"/>
    <b v="0"/>
    <n v="2"/>
    <b v="0"/>
    <s v="publishing/art books"/>
    <x v="1219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n v="1281317691"/>
    <b v="0"/>
    <n v="4"/>
    <b v="0"/>
    <s v="publishing/art books"/>
    <x v="1220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n v="1374882891"/>
    <b v="0"/>
    <n v="2"/>
    <b v="0"/>
    <s v="publishing/art books"/>
    <x v="122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n v="1332378726"/>
    <b v="0"/>
    <n v="0"/>
    <b v="0"/>
    <s v="publishing/art books"/>
    <x v="109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n v="1447757190"/>
    <b v="0"/>
    <n v="1"/>
    <b v="0"/>
    <s v="photography/places"/>
    <x v="724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x v="1581"/>
    <n v="1440961053"/>
    <b v="0"/>
    <n v="3"/>
    <b v="0"/>
    <s v="photography/places"/>
    <x v="122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n v="1409089391"/>
    <b v="0"/>
    <n v="1"/>
    <b v="0"/>
    <s v="photography/places"/>
    <x v="1223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n v="1400600101"/>
    <b v="0"/>
    <n v="0"/>
    <b v="0"/>
    <s v="photography/places"/>
    <x v="109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n v="1480800568"/>
    <b v="0"/>
    <n v="12"/>
    <b v="0"/>
    <s v="photography/places"/>
    <x v="1224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x v="1585"/>
    <n v="1425609022"/>
    <b v="0"/>
    <n v="0"/>
    <b v="0"/>
    <s v="photography/places"/>
    <x v="109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n v="1415918965"/>
    <b v="0"/>
    <n v="1"/>
    <b v="0"/>
    <s v="photography/places"/>
    <x v="473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x v="1587"/>
    <n v="1420091999"/>
    <b v="0"/>
    <n v="0"/>
    <b v="0"/>
    <s v="photography/places"/>
    <x v="109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n v="1441841886"/>
    <b v="0"/>
    <n v="0"/>
    <b v="0"/>
    <s v="photography/places"/>
    <x v="109"/>
    <e v="#DIV/0!"/>
    <x v="8"/>
    <s v="places"/>
  </r>
  <r>
    <n v="1590"/>
    <s v="An Italian Adventure"/>
    <s v="Discover Italy through photography."/>
    <n v="60000"/>
    <n v="1020"/>
    <x v="2"/>
    <x v="13"/>
    <s v="EUR"/>
    <x v="1589"/>
    <n v="1440448464"/>
    <b v="0"/>
    <n v="2"/>
    <b v="0"/>
    <s v="photography/places"/>
    <x v="617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n v="1457112341"/>
    <b v="0"/>
    <n v="92"/>
    <b v="0"/>
    <s v="photography/places"/>
    <x v="1225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x v="1591"/>
    <n v="1423619085"/>
    <b v="0"/>
    <n v="0"/>
    <b v="0"/>
    <s v="photography/places"/>
    <x v="109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x v="1592"/>
    <n v="1422562655"/>
    <b v="0"/>
    <n v="3"/>
    <b v="0"/>
    <s v="photography/places"/>
    <x v="1226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n v="1458147982"/>
    <b v="0"/>
    <n v="10"/>
    <b v="0"/>
    <s v="photography/places"/>
    <x v="1227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n v="1400634728"/>
    <b v="0"/>
    <n v="7"/>
    <b v="0"/>
    <s v="photography/places"/>
    <x v="1228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n v="1414577969"/>
    <b v="0"/>
    <n v="3"/>
    <b v="0"/>
    <s v="photography/places"/>
    <x v="122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n v="1471768197"/>
    <b v="0"/>
    <n v="0"/>
    <b v="0"/>
    <s v="photography/places"/>
    <x v="109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n v="1432742458"/>
    <b v="0"/>
    <n v="1"/>
    <b v="0"/>
    <s v="photography/places"/>
    <x v="41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n v="1457528176"/>
    <b v="0"/>
    <n v="0"/>
    <b v="0"/>
    <s v="photography/places"/>
    <x v="109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n v="1401585752"/>
    <b v="0"/>
    <n v="9"/>
    <b v="0"/>
    <s v="photography/places"/>
    <x v="1230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n v="1301969633"/>
    <b v="0"/>
    <n v="56"/>
    <b v="1"/>
    <s v="music/rock"/>
    <x v="1231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n v="1314947317"/>
    <b v="0"/>
    <n v="32"/>
    <b v="1"/>
    <s v="music/rock"/>
    <x v="325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n v="1322539459"/>
    <b v="0"/>
    <n v="30"/>
    <b v="1"/>
    <s v="music/rock"/>
    <x v="1232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n v="1328559435"/>
    <b v="0"/>
    <n v="70"/>
    <b v="1"/>
    <s v="music/rock"/>
    <x v="1233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n v="1311380313"/>
    <b v="0"/>
    <n v="44"/>
    <b v="1"/>
    <s v="music/rock"/>
    <x v="12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n v="1293158438"/>
    <b v="0"/>
    <n v="92"/>
    <b v="1"/>
    <s v="music/rock"/>
    <x v="123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n v="1337887451"/>
    <b v="0"/>
    <n v="205"/>
    <b v="1"/>
    <s v="music/rock"/>
    <x v="1236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n v="1385754986"/>
    <b v="0"/>
    <n v="23"/>
    <b v="1"/>
    <s v="music/rock"/>
    <x v="982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n v="1315612909"/>
    <b v="0"/>
    <n v="4"/>
    <b v="1"/>
    <s v="music/rock"/>
    <x v="1237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n v="1353017510"/>
    <b v="0"/>
    <n v="112"/>
    <b v="1"/>
    <s v="music/rock"/>
    <x v="1238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x v="1610"/>
    <n v="1368576032"/>
    <b v="0"/>
    <n v="27"/>
    <b v="1"/>
    <s v="music/rock"/>
    <x v="1239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n v="1354568384"/>
    <b v="0"/>
    <n v="11"/>
    <b v="1"/>
    <s v="music/rock"/>
    <x v="1007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n v="1340329202"/>
    <b v="0"/>
    <n v="26"/>
    <b v="1"/>
    <s v="music/rock"/>
    <x v="1240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n v="1401924769"/>
    <b v="0"/>
    <n v="77"/>
    <b v="1"/>
    <s v="music/rock"/>
    <x v="1241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n v="1319850796"/>
    <b v="0"/>
    <n v="136"/>
    <b v="1"/>
    <s v="music/rock"/>
    <x v="1242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n v="1350061821"/>
    <b v="0"/>
    <n v="157"/>
    <b v="1"/>
    <s v="music/rock"/>
    <x v="1243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n v="1380470188"/>
    <b v="0"/>
    <n v="158"/>
    <b v="1"/>
    <s v="music/rock"/>
    <x v="1244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x v="1617"/>
    <n v="1359301335"/>
    <b v="0"/>
    <n v="27"/>
    <b v="1"/>
    <s v="music/rock"/>
    <x v="1245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n v="1408940886"/>
    <b v="0"/>
    <n v="23"/>
    <b v="1"/>
    <s v="music/rock"/>
    <x v="25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x v="1619"/>
    <n v="1361002140"/>
    <b v="0"/>
    <n v="17"/>
    <b v="1"/>
    <s v="music/rock"/>
    <x v="1246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n v="1333550015"/>
    <b v="0"/>
    <n v="37"/>
    <b v="1"/>
    <s v="music/rock"/>
    <x v="1247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n v="1415343874"/>
    <b v="0"/>
    <n v="65"/>
    <b v="1"/>
    <s v="music/rock"/>
    <x v="1248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n v="1372437089"/>
    <b v="0"/>
    <n v="18"/>
    <b v="1"/>
    <s v="music/rock"/>
    <x v="1249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n v="1354265335"/>
    <b v="0"/>
    <n v="25"/>
    <b v="1"/>
    <s v="music/rock"/>
    <x v="1250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n v="1344962853"/>
    <b v="0"/>
    <n v="104"/>
    <b v="1"/>
    <s v="music/rock"/>
    <x v="125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n v="1383337267"/>
    <b v="0"/>
    <n v="108"/>
    <b v="1"/>
    <s v="music/rock"/>
    <x v="1252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n v="1351011489"/>
    <b v="0"/>
    <n v="38"/>
    <b v="1"/>
    <s v="music/rock"/>
    <x v="96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n v="1400175682"/>
    <b v="0"/>
    <n v="88"/>
    <b v="1"/>
    <s v="music/rock"/>
    <x v="1253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n v="1389041333"/>
    <b v="0"/>
    <n v="82"/>
    <b v="1"/>
    <s v="music/rock"/>
    <x v="1078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n v="1328040375"/>
    <b v="0"/>
    <n v="126"/>
    <b v="1"/>
    <s v="music/rock"/>
    <x v="1254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n v="1347482261"/>
    <b v="0"/>
    <n v="133"/>
    <b v="1"/>
    <s v="music/rock"/>
    <x v="1255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n v="1311667854"/>
    <b v="0"/>
    <n v="47"/>
    <b v="1"/>
    <s v="music/rock"/>
    <x v="1256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n v="1324329156"/>
    <b v="0"/>
    <n v="58"/>
    <b v="1"/>
    <s v="music/rock"/>
    <x v="3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n v="1303706001"/>
    <b v="0"/>
    <n v="32"/>
    <b v="1"/>
    <s v="music/rock"/>
    <x v="10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n v="1463086261"/>
    <b v="0"/>
    <n v="37"/>
    <b v="1"/>
    <s v="music/rock"/>
    <x v="1066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n v="1304129088"/>
    <b v="0"/>
    <n v="87"/>
    <b v="1"/>
    <s v="music/rock"/>
    <x v="1257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n v="1257444140"/>
    <b v="0"/>
    <n v="15"/>
    <b v="1"/>
    <s v="music/rock"/>
    <x v="965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x v="1637"/>
    <n v="1358180968"/>
    <b v="0"/>
    <n v="27"/>
    <b v="1"/>
    <s v="music/rock"/>
    <x v="2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n v="1328197165"/>
    <b v="0"/>
    <n v="19"/>
    <b v="1"/>
    <s v="music/rock"/>
    <x v="3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n v="1279603955"/>
    <b v="0"/>
    <n v="17"/>
    <b v="1"/>
    <s v="music/rock"/>
    <x v="1258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x v="1640"/>
    <n v="1416406744"/>
    <b v="0"/>
    <n v="26"/>
    <b v="1"/>
    <s v="music/pop"/>
    <x v="578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n v="1306283727"/>
    <b v="0"/>
    <n v="28"/>
    <b v="1"/>
    <s v="music/pop"/>
    <x v="3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n v="1345924012"/>
    <b v="0"/>
    <n v="37"/>
    <b v="1"/>
    <s v="music/pop"/>
    <x v="1259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n v="1348363560"/>
    <b v="0"/>
    <n v="128"/>
    <b v="1"/>
    <s v="music/pop"/>
    <x v="1260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n v="1378306140"/>
    <b v="0"/>
    <n v="10"/>
    <b v="1"/>
    <s v="music/pop"/>
    <x v="126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n v="1405248503"/>
    <b v="0"/>
    <n v="83"/>
    <b v="1"/>
    <s v="music/pop"/>
    <x v="1097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n v="1336643377"/>
    <b v="0"/>
    <n v="46"/>
    <b v="1"/>
    <s v="music/pop"/>
    <x v="1262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n v="1298048082"/>
    <b v="0"/>
    <n v="90"/>
    <b v="1"/>
    <s v="music/pop"/>
    <x v="1263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n v="1396974355"/>
    <b v="0"/>
    <n v="81"/>
    <b v="1"/>
    <s v="music/pop"/>
    <x v="1264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n v="1378722437"/>
    <b v="0"/>
    <n v="32"/>
    <b v="1"/>
    <s v="music/pop"/>
    <x v="126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n v="1300916220"/>
    <b v="0"/>
    <n v="20"/>
    <b v="1"/>
    <s v="music/pop"/>
    <x v="1266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n v="1382701793"/>
    <b v="0"/>
    <n v="70"/>
    <b v="1"/>
    <s v="music/pop"/>
    <x v="17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n v="1300996896"/>
    <b v="0"/>
    <n v="168"/>
    <b v="1"/>
    <s v="music/pop"/>
    <x v="1267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n v="1332192160"/>
    <b v="0"/>
    <n v="34"/>
    <b v="1"/>
    <s v="music/pop"/>
    <x v="1268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x v="1654"/>
    <n v="1331060420"/>
    <b v="0"/>
    <n v="48"/>
    <b v="1"/>
    <s v="music/pop"/>
    <x v="1269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n v="1352845052"/>
    <b v="0"/>
    <n v="48"/>
    <b v="1"/>
    <s v="music/pop"/>
    <x v="1270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n v="1335293168"/>
    <b v="0"/>
    <n v="221"/>
    <b v="1"/>
    <s v="music/pop"/>
    <x v="127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n v="1352524767"/>
    <b v="0"/>
    <n v="107"/>
    <b v="1"/>
    <s v="music/pop"/>
    <x v="1272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n v="1384811721"/>
    <b v="0"/>
    <n v="45"/>
    <b v="1"/>
    <s v="music/pop"/>
    <x v="1273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n v="1459355950"/>
    <b v="0"/>
    <n v="36"/>
    <b v="1"/>
    <s v="music/pop"/>
    <x v="1274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n v="1449359831"/>
    <b v="0"/>
    <n v="101"/>
    <b v="1"/>
    <s v="music/pop"/>
    <x v="127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n v="1320122736"/>
    <b v="0"/>
    <n v="62"/>
    <b v="1"/>
    <s v="music/pop"/>
    <x v="1276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n v="1420158707"/>
    <b v="0"/>
    <n v="32"/>
    <b v="1"/>
    <s v="music/pop"/>
    <x v="1277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n v="1328033818"/>
    <b v="0"/>
    <n v="89"/>
    <b v="1"/>
    <s v="music/pop"/>
    <x v="127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n v="1295624113"/>
    <b v="0"/>
    <n v="93"/>
    <b v="1"/>
    <s v="music/pop"/>
    <x v="1279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n v="1361858673"/>
    <b v="0"/>
    <n v="98"/>
    <b v="1"/>
    <s v="music/pop"/>
    <x v="1280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n v="1392169298"/>
    <b v="0"/>
    <n v="82"/>
    <b v="1"/>
    <s v="music/pop"/>
    <x v="1281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n v="1319859339"/>
    <b v="0"/>
    <n v="116"/>
    <b v="1"/>
    <s v="music/pop"/>
    <x v="1276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n v="1459545276"/>
    <b v="0"/>
    <n v="52"/>
    <b v="1"/>
    <s v="music/pop"/>
    <x v="1282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n v="1273961999"/>
    <b v="0"/>
    <n v="23"/>
    <b v="1"/>
    <s v="music/pop"/>
    <x v="94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x v="1670"/>
    <n v="1467464614"/>
    <b v="0"/>
    <n v="77"/>
    <b v="1"/>
    <s v="music/pop"/>
    <x v="1283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n v="1336232730"/>
    <b v="0"/>
    <n v="49"/>
    <b v="1"/>
    <s v="music/pop"/>
    <x v="1284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n v="1423083892"/>
    <b v="0"/>
    <n v="59"/>
    <b v="1"/>
    <s v="music/pop"/>
    <x v="1285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n v="1468852306"/>
    <b v="0"/>
    <n v="113"/>
    <b v="1"/>
    <s v="music/pop"/>
    <x v="1286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n v="1316194540"/>
    <b v="0"/>
    <n v="34"/>
    <b v="1"/>
    <s v="music/pop"/>
    <x v="1287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n v="1330968347"/>
    <b v="0"/>
    <n v="42"/>
    <b v="1"/>
    <s v="music/pop"/>
    <x v="1288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n v="1455615976"/>
    <b v="0"/>
    <n v="42"/>
    <b v="1"/>
    <s v="music/pop"/>
    <x v="10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n v="1390509071"/>
    <b v="0"/>
    <n v="49"/>
    <b v="1"/>
    <s v="music/pop"/>
    <x v="128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n v="1309311545"/>
    <b v="0"/>
    <n v="56"/>
    <b v="1"/>
    <s v="music/pop"/>
    <x v="1290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x v="1679"/>
    <n v="1402596667"/>
    <b v="0"/>
    <n v="25"/>
    <b v="1"/>
    <s v="music/pop"/>
    <x v="1291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n v="1486522484"/>
    <b v="0"/>
    <n v="884"/>
    <b v="0"/>
    <s v="music/faith"/>
    <x v="1292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n v="1486962460"/>
    <b v="0"/>
    <n v="0"/>
    <b v="0"/>
    <s v="music/faith"/>
    <x v="109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n v="1489517138"/>
    <b v="0"/>
    <n v="10"/>
    <b v="0"/>
    <s v="music/faith"/>
    <x v="1293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n v="1487360041"/>
    <b v="0"/>
    <n v="101"/>
    <b v="0"/>
    <s v="music/faith"/>
    <x v="1294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n v="1487743223"/>
    <b v="0"/>
    <n v="15"/>
    <b v="0"/>
    <s v="music/faith"/>
    <x v="82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n v="1488140119"/>
    <b v="0"/>
    <n v="1"/>
    <b v="0"/>
    <s v="music/faith"/>
    <x v="1295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n v="1488935245"/>
    <b v="0"/>
    <n v="39"/>
    <b v="0"/>
    <s v="music/faith"/>
    <x v="1296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n v="1489150194"/>
    <b v="0"/>
    <n v="7"/>
    <b v="0"/>
    <s v="music/faith"/>
    <x v="1297"/>
    <n v="253.14285714285714"/>
    <x v="4"/>
    <s v="faith"/>
  </r>
  <r>
    <n v="1689"/>
    <s v="Fly Away"/>
    <s v="Praising the Living God in the second half of life."/>
    <n v="2400"/>
    <n v="2400"/>
    <x v="3"/>
    <x v="0"/>
    <s v="USD"/>
    <x v="1688"/>
    <n v="1487111830"/>
    <b v="0"/>
    <n v="14"/>
    <b v="0"/>
    <s v="music/faith"/>
    <x v="3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n v="1488882042"/>
    <b v="0"/>
    <n v="11"/>
    <b v="0"/>
    <s v="music/faith"/>
    <x v="1298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n v="1488387008"/>
    <b v="0"/>
    <n v="38"/>
    <b v="0"/>
    <s v="music/faith"/>
    <x v="129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n v="1487734667"/>
    <b v="0"/>
    <n v="15"/>
    <b v="0"/>
    <s v="music/faith"/>
    <x v="1300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n v="1489097112"/>
    <b v="0"/>
    <n v="8"/>
    <b v="0"/>
    <s v="music/faith"/>
    <x v="1301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n v="1488038674"/>
    <b v="0"/>
    <n v="1"/>
    <b v="0"/>
    <s v="music/faith"/>
    <x v="833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n v="1488847514"/>
    <b v="0"/>
    <n v="23"/>
    <b v="0"/>
    <s v="music/faith"/>
    <x v="1302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n v="1488418811"/>
    <b v="0"/>
    <n v="0"/>
    <b v="0"/>
    <s v="music/faith"/>
    <x v="109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n v="1489193248"/>
    <b v="0"/>
    <n v="22"/>
    <b v="0"/>
    <s v="music/faith"/>
    <x v="1303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n v="1488430760"/>
    <b v="0"/>
    <n v="0"/>
    <b v="0"/>
    <s v="music/faith"/>
    <x v="109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n v="1489351445"/>
    <b v="0"/>
    <n v="4"/>
    <b v="0"/>
    <s v="music/faith"/>
    <x v="130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n v="1488418990"/>
    <b v="0"/>
    <n v="79"/>
    <b v="0"/>
    <s v="music/faith"/>
    <x v="1305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n v="1418745405"/>
    <b v="0"/>
    <n v="2"/>
    <b v="0"/>
    <s v="music/faith"/>
    <x v="1306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x v="1701"/>
    <n v="1425156750"/>
    <b v="0"/>
    <n v="1"/>
    <b v="0"/>
    <s v="music/faith"/>
    <x v="1307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n v="1435819537"/>
    <b v="0"/>
    <n v="2"/>
    <b v="0"/>
    <s v="music/faith"/>
    <x v="39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n v="1421464873"/>
    <b v="0"/>
    <n v="11"/>
    <b v="0"/>
    <s v="music/faith"/>
    <x v="1308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n v="1440807846"/>
    <b v="0"/>
    <n v="0"/>
    <b v="0"/>
    <s v="music/faith"/>
    <x v="109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n v="1435130472"/>
    <b v="0"/>
    <n v="0"/>
    <b v="0"/>
    <s v="music/faith"/>
    <x v="109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n v="1456593495"/>
    <b v="0"/>
    <n v="9"/>
    <b v="0"/>
    <s v="music/faith"/>
    <x v="1309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n v="1458679706"/>
    <b v="0"/>
    <n v="0"/>
    <b v="0"/>
    <s v="music/faith"/>
    <x v="109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n v="1405949514"/>
    <b v="0"/>
    <n v="4"/>
    <b v="0"/>
    <s v="music/faith"/>
    <x v="1310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n v="1449151888"/>
    <b v="0"/>
    <n v="1"/>
    <b v="0"/>
    <s v="music/faith"/>
    <x v="131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n v="1406907034"/>
    <b v="0"/>
    <n v="2"/>
    <b v="0"/>
    <s v="music/faith"/>
    <x v="113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n v="1430517353"/>
    <b v="0"/>
    <n v="0"/>
    <b v="0"/>
    <s v="music/faith"/>
    <x v="109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n v="1409944412"/>
    <b v="0"/>
    <n v="1"/>
    <b v="0"/>
    <s v="music/faith"/>
    <x v="131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n v="1427925761"/>
    <b v="0"/>
    <n v="17"/>
    <b v="0"/>
    <s v="music/faith"/>
    <x v="131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n v="1425186785"/>
    <b v="0"/>
    <n v="2"/>
    <b v="0"/>
    <s v="music/faith"/>
    <x v="881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n v="1477835499"/>
    <b v="0"/>
    <n v="3"/>
    <b v="0"/>
    <s v="music/faith"/>
    <x v="847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n v="1459467238"/>
    <b v="0"/>
    <n v="41"/>
    <b v="0"/>
    <s v="music/faith"/>
    <x v="1314"/>
    <n v="34.024390243902438"/>
    <x v="4"/>
    <s v="faith"/>
  </r>
  <r>
    <n v="1718"/>
    <s v="The Prodigal Son"/>
    <s v="A melody for the galaxy."/>
    <n v="35000"/>
    <n v="75"/>
    <x v="2"/>
    <x v="0"/>
    <s v="USD"/>
    <x v="1717"/>
    <n v="1459435149"/>
    <b v="0"/>
    <n v="2"/>
    <b v="0"/>
    <s v="music/faith"/>
    <x v="1315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n v="1408366191"/>
    <b v="0"/>
    <n v="3"/>
    <b v="0"/>
    <s v="music/faith"/>
    <x v="1316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n v="1412966871"/>
    <b v="0"/>
    <n v="8"/>
    <b v="0"/>
    <s v="music/faith"/>
    <x v="1317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n v="1447239863"/>
    <b v="0"/>
    <n v="0"/>
    <b v="0"/>
    <s v="music/faith"/>
    <x v="109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n v="1456441429"/>
    <b v="0"/>
    <n v="1"/>
    <b v="0"/>
    <s v="music/faith"/>
    <x v="1318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n v="1430855315"/>
    <b v="0"/>
    <n v="3"/>
    <b v="0"/>
    <s v="music/faith"/>
    <x v="896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n v="1412115762"/>
    <b v="0"/>
    <n v="4"/>
    <b v="0"/>
    <s v="music/faith"/>
    <x v="1319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n v="1406330049"/>
    <b v="0"/>
    <n v="9"/>
    <b v="0"/>
    <s v="music/faith"/>
    <x v="1320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n v="1401401064"/>
    <b v="0"/>
    <n v="16"/>
    <b v="0"/>
    <s v="music/faith"/>
    <x v="1321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n v="1423520177"/>
    <b v="0"/>
    <n v="1"/>
    <b v="0"/>
    <s v="music/faith"/>
    <x v="108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n v="1442847674"/>
    <b v="0"/>
    <n v="7"/>
    <b v="0"/>
    <s v="music/faith"/>
    <x v="1322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n v="1460337306"/>
    <b v="0"/>
    <n v="0"/>
    <b v="0"/>
    <s v="music/faith"/>
    <x v="109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n v="1443146783"/>
    <b v="0"/>
    <n v="0"/>
    <b v="0"/>
    <s v="music/faith"/>
    <x v="109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x v="1730"/>
    <n v="1432849552"/>
    <b v="0"/>
    <n v="0"/>
    <b v="0"/>
    <s v="music/faith"/>
    <x v="109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n v="1447777481"/>
    <b v="0"/>
    <n v="0"/>
    <b v="0"/>
    <s v="music/faith"/>
    <x v="109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n v="1472746374"/>
    <b v="0"/>
    <n v="0"/>
    <b v="0"/>
    <s v="music/faith"/>
    <x v="109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n v="1428454356"/>
    <b v="0"/>
    <n v="1"/>
    <b v="0"/>
    <s v="music/faith"/>
    <x v="1323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n v="1468006345"/>
    <b v="0"/>
    <n v="2"/>
    <b v="0"/>
    <s v="music/faith"/>
    <x v="1324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x v="1735"/>
    <n v="1444423233"/>
    <b v="0"/>
    <n v="1"/>
    <b v="0"/>
    <s v="music/faith"/>
    <x v="1325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n v="1434840392"/>
    <b v="0"/>
    <n v="15"/>
    <b v="0"/>
    <s v="music/faith"/>
    <x v="1212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x v="1737"/>
    <n v="1409691542"/>
    <b v="0"/>
    <n v="1"/>
    <b v="0"/>
    <s v="music/faith"/>
    <x v="177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n v="1457297932"/>
    <b v="0"/>
    <n v="1"/>
    <b v="0"/>
    <s v="music/faith"/>
    <x v="37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n v="1434483422"/>
    <b v="0"/>
    <n v="0"/>
    <b v="0"/>
    <s v="music/faith"/>
    <x v="109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x v="1740"/>
    <n v="1430060671"/>
    <b v="0"/>
    <n v="52"/>
    <b v="1"/>
    <s v="photography/photobooks"/>
    <x v="1326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n v="1481058170"/>
    <b v="0"/>
    <n v="34"/>
    <b v="1"/>
    <s v="photography/photobooks"/>
    <x v="648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n v="1470348775"/>
    <b v="0"/>
    <n v="67"/>
    <b v="1"/>
    <s v="photography/photobooks"/>
    <x v="132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n v="1421937077"/>
    <b v="0"/>
    <n v="70"/>
    <b v="1"/>
    <s v="photography/photobooks"/>
    <x v="1328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n v="1479276838"/>
    <b v="0"/>
    <n v="89"/>
    <b v="1"/>
    <s v="photography/photobooks"/>
    <x v="1329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n v="1477368867"/>
    <b v="0"/>
    <n v="107"/>
    <b v="1"/>
    <s v="photography/photobooks"/>
    <x v="1330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n v="1444904830"/>
    <b v="0"/>
    <n v="159"/>
    <b v="1"/>
    <s v="photography/photobooks"/>
    <x v="1331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x v="1747"/>
    <n v="1438642143"/>
    <b v="0"/>
    <n v="181"/>
    <b v="1"/>
    <s v="photography/photobooks"/>
    <x v="1332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n v="1485213921"/>
    <b v="0"/>
    <n v="131"/>
    <b v="1"/>
    <s v="photography/photobooks"/>
    <x v="133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n v="1458936304"/>
    <b v="0"/>
    <n v="125"/>
    <b v="1"/>
    <s v="photography/photobooks"/>
    <x v="1334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n v="1424198723"/>
    <b v="0"/>
    <n v="61"/>
    <b v="1"/>
    <s v="photography/photobooks"/>
    <x v="1335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x v="1751"/>
    <n v="1473833082"/>
    <b v="0"/>
    <n v="90"/>
    <b v="1"/>
    <s v="photography/photobooks"/>
    <x v="133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n v="1455991168"/>
    <b v="0"/>
    <n v="35"/>
    <b v="1"/>
    <s v="photography/photobooks"/>
    <x v="1277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n v="1425502953"/>
    <b v="0"/>
    <n v="90"/>
    <b v="1"/>
    <s v="photography/photobooks"/>
    <x v="133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n v="1441479361"/>
    <b v="0"/>
    <n v="4"/>
    <b v="1"/>
    <s v="photography/photobooks"/>
    <x v="43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n v="1468987269"/>
    <b v="0"/>
    <n v="120"/>
    <b v="1"/>
    <s v="photography/photobooks"/>
    <x v="1338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n v="1483041083"/>
    <b v="0"/>
    <n v="14"/>
    <b v="1"/>
    <s v="photography/photobooks"/>
    <x v="133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n v="1463352992"/>
    <b v="0"/>
    <n v="27"/>
    <b v="1"/>
    <s v="photography/photobooks"/>
    <x v="1340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x v="1758"/>
    <n v="1425585229"/>
    <b v="0"/>
    <n v="49"/>
    <b v="1"/>
    <s v="photography/photobooks"/>
    <x v="15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n v="1454688513"/>
    <b v="0"/>
    <n v="102"/>
    <b v="1"/>
    <s v="photography/photobooks"/>
    <x v="134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x v="1760"/>
    <n v="1437745060"/>
    <b v="0"/>
    <n v="3"/>
    <b v="1"/>
    <s v="photography/photobooks"/>
    <x v="1342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x v="1761"/>
    <n v="1455147245"/>
    <b v="0"/>
    <n v="25"/>
    <b v="1"/>
    <s v="photography/photobooks"/>
    <x v="1343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n v="1474663840"/>
    <b v="0"/>
    <n v="118"/>
    <b v="1"/>
    <s v="photography/photobooks"/>
    <x v="1344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n v="1404560379"/>
    <b v="1"/>
    <n v="39"/>
    <b v="0"/>
    <s v="photography/photobooks"/>
    <x v="1345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n v="1405380712"/>
    <b v="1"/>
    <n v="103"/>
    <b v="0"/>
    <s v="photography/photobooks"/>
    <x v="1346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n v="1407184688"/>
    <b v="1"/>
    <n v="0"/>
    <b v="0"/>
    <s v="photography/photobooks"/>
    <x v="109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n v="1404488884"/>
    <b v="1"/>
    <n v="39"/>
    <b v="0"/>
    <s v="photography/photobooks"/>
    <x v="1347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n v="1406640444"/>
    <b v="1"/>
    <n v="15"/>
    <b v="0"/>
    <s v="photography/photobooks"/>
    <x v="1348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n v="1418585959"/>
    <b v="1"/>
    <n v="22"/>
    <b v="0"/>
    <s v="photography/photobooks"/>
    <x v="1349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n v="1410288194"/>
    <b v="1"/>
    <n v="92"/>
    <b v="0"/>
    <s v="photography/photobooks"/>
    <x v="1350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n v="1411515040"/>
    <b v="1"/>
    <n v="25"/>
    <b v="0"/>
    <s v="photography/photobooks"/>
    <x v="135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x v="1771"/>
    <n v="1399482836"/>
    <b v="1"/>
    <n v="19"/>
    <b v="0"/>
    <s v="photography/photobooks"/>
    <x v="1352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n v="1417803298"/>
    <b v="1"/>
    <n v="19"/>
    <b v="0"/>
    <s v="photography/photobooks"/>
    <x v="1353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n v="1413609292"/>
    <b v="1"/>
    <n v="13"/>
    <b v="0"/>
    <s v="photography/photobooks"/>
    <x v="768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n v="1410305160"/>
    <b v="1"/>
    <n v="124"/>
    <b v="0"/>
    <s v="photography/photobooks"/>
    <x v="1354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n v="1411513071"/>
    <b v="1"/>
    <n v="4"/>
    <b v="0"/>
    <s v="photography/photobooks"/>
    <x v="1355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n v="1421829253"/>
    <b v="1"/>
    <n v="10"/>
    <b v="0"/>
    <s v="photography/photobooks"/>
    <x v="1356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n v="1423600995"/>
    <b v="1"/>
    <n v="15"/>
    <b v="0"/>
    <s v="photography/photobooks"/>
    <x v="1357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n v="1470242180"/>
    <b v="1"/>
    <n v="38"/>
    <b v="0"/>
    <s v="photography/photobooks"/>
    <x v="1358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n v="1462285510"/>
    <b v="1"/>
    <n v="152"/>
    <b v="0"/>
    <s v="photography/photobooks"/>
    <x v="135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n v="1471272545"/>
    <b v="1"/>
    <n v="24"/>
    <b v="0"/>
    <s v="photography/photobooks"/>
    <x v="1360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n v="1453211289"/>
    <b v="1"/>
    <n v="76"/>
    <b v="0"/>
    <s v="photography/photobooks"/>
    <x v="1361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n v="1429656478"/>
    <b v="1"/>
    <n v="185"/>
    <b v="0"/>
    <s v="photography/photobooks"/>
    <x v="1362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n v="1419954240"/>
    <b v="1"/>
    <n v="33"/>
    <b v="0"/>
    <s v="photography/photobooks"/>
    <x v="1363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n v="1410750855"/>
    <b v="1"/>
    <n v="108"/>
    <b v="0"/>
    <s v="photography/photobooks"/>
    <x v="1364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n v="1416057177"/>
    <b v="1"/>
    <n v="29"/>
    <b v="0"/>
    <s v="photography/photobooks"/>
    <x v="1365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n v="1425570237"/>
    <b v="1"/>
    <n v="24"/>
    <b v="0"/>
    <s v="photography/photobooks"/>
    <x v="1366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n v="1412203542"/>
    <b v="1"/>
    <n v="4"/>
    <b v="0"/>
    <s v="photography/photobooks"/>
    <x v="1367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n v="1415858403"/>
    <b v="1"/>
    <n v="4"/>
    <b v="0"/>
    <s v="photography/photobooks"/>
    <x v="724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n v="1420560678"/>
    <b v="1"/>
    <n v="15"/>
    <b v="0"/>
    <s v="photography/photobooks"/>
    <x v="136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x v="1790"/>
    <n v="1417369565"/>
    <b v="1"/>
    <n v="4"/>
    <b v="0"/>
    <s v="photography/photobooks"/>
    <x v="1369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n v="1435970682"/>
    <b v="1"/>
    <n v="139"/>
    <b v="0"/>
    <s v="photography/photobooks"/>
    <x v="1370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n v="1414531440"/>
    <b v="1"/>
    <n v="2"/>
    <b v="0"/>
    <s v="photography/photobooks"/>
    <x v="843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n v="1420636422"/>
    <b v="1"/>
    <n v="18"/>
    <b v="0"/>
    <s v="photography/photobooks"/>
    <x v="1371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n v="1473922541"/>
    <b v="1"/>
    <n v="81"/>
    <b v="0"/>
    <s v="photography/photobooks"/>
    <x v="1372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n v="1464172366"/>
    <b v="1"/>
    <n v="86"/>
    <b v="0"/>
    <s v="photography/photobooks"/>
    <x v="1373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n v="1479217189"/>
    <b v="1"/>
    <n v="140"/>
    <b v="0"/>
    <s v="photography/photobooks"/>
    <x v="697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n v="1449388233"/>
    <b v="1"/>
    <n v="37"/>
    <b v="0"/>
    <s v="photography/photobooks"/>
    <x v="1374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x v="1798"/>
    <n v="1414008808"/>
    <b v="1"/>
    <n v="6"/>
    <b v="0"/>
    <s v="photography/photobooks"/>
    <x v="1375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n v="1473517970"/>
    <b v="1"/>
    <n v="113"/>
    <b v="0"/>
    <s v="photography/photobooks"/>
    <x v="1376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n v="1447429868"/>
    <b v="1"/>
    <n v="37"/>
    <b v="0"/>
    <s v="photography/photobooks"/>
    <x v="137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x v="1801"/>
    <n v="1433416830"/>
    <b v="1"/>
    <n v="18"/>
    <b v="0"/>
    <s v="photography/photobooks"/>
    <x v="137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n v="1421199782"/>
    <b v="1"/>
    <n v="75"/>
    <b v="0"/>
    <s v="photography/photobooks"/>
    <x v="1379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n v="1444061804"/>
    <b v="1"/>
    <n v="52"/>
    <b v="0"/>
    <s v="photography/photobooks"/>
    <x v="1380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n v="1441048658"/>
    <b v="1"/>
    <n v="122"/>
    <b v="0"/>
    <s v="photography/photobooks"/>
    <x v="1381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n v="1409066349"/>
    <b v="1"/>
    <n v="8"/>
    <b v="0"/>
    <s v="photography/photobooks"/>
    <x v="138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x v="1806"/>
    <n v="1409276313"/>
    <b v="1"/>
    <n v="8"/>
    <b v="0"/>
    <s v="photography/photobooks"/>
    <x v="1383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n v="1483806030"/>
    <b v="1"/>
    <n v="96"/>
    <b v="0"/>
    <s v="photography/photobooks"/>
    <x v="1384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n v="1422222439"/>
    <b v="1"/>
    <n v="9"/>
    <b v="0"/>
    <s v="photography/photobooks"/>
    <x v="1385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x v="1809"/>
    <n v="1407621026"/>
    <b v="0"/>
    <n v="2"/>
    <b v="0"/>
    <s v="photography/photobooks"/>
    <x v="42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n v="1408962270"/>
    <b v="0"/>
    <n v="26"/>
    <b v="0"/>
    <s v="photography/photobooks"/>
    <x v="1386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n v="1464939536"/>
    <b v="0"/>
    <n v="23"/>
    <b v="0"/>
    <s v="photography/photobooks"/>
    <x v="138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n v="1404940812"/>
    <b v="0"/>
    <n v="0"/>
    <b v="0"/>
    <s v="photography/photobooks"/>
    <x v="109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n v="1422516736"/>
    <b v="0"/>
    <n v="140"/>
    <b v="0"/>
    <s v="photography/photobooks"/>
    <x v="1388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n v="1434577537"/>
    <b v="0"/>
    <n v="0"/>
    <b v="0"/>
    <s v="photography/photobooks"/>
    <x v="109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n v="1467061303"/>
    <b v="0"/>
    <n v="6"/>
    <b v="0"/>
    <s v="photography/photobooks"/>
    <x v="1389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n v="1480607607"/>
    <b v="0"/>
    <n v="100"/>
    <b v="0"/>
    <s v="photography/photobooks"/>
    <x v="1390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n v="1425447450"/>
    <b v="0"/>
    <n v="0"/>
    <b v="0"/>
    <s v="photography/photobooks"/>
    <x v="109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n v="1404151396"/>
    <b v="0"/>
    <n v="4"/>
    <b v="0"/>
    <s v="photography/photobooks"/>
    <x v="1391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n v="1425261690"/>
    <b v="0"/>
    <n v="8"/>
    <b v="0"/>
    <s v="photography/photobooks"/>
    <x v="139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n v="1326872367"/>
    <b v="0"/>
    <n v="57"/>
    <b v="1"/>
    <s v="music/rock"/>
    <x v="1393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n v="1388084862"/>
    <b v="0"/>
    <n v="11"/>
    <b v="1"/>
    <s v="music/rock"/>
    <x v="3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n v="1348503976"/>
    <b v="0"/>
    <n v="33"/>
    <b v="1"/>
    <s v="music/rock"/>
    <x v="1394"/>
    <n v="24.575757575757574"/>
    <x v="4"/>
    <s v="rock"/>
  </r>
  <r>
    <n v="1824"/>
    <s v="Tin Man's Broken Wisdom Fund"/>
    <s v="cd fund raiser"/>
    <n v="3000"/>
    <n v="3002"/>
    <x v="0"/>
    <x v="0"/>
    <s v="USD"/>
    <x v="1823"/>
    <n v="1387403967"/>
    <b v="0"/>
    <n v="40"/>
    <b v="1"/>
    <s v="music/rock"/>
    <x v="1395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n v="1371585703"/>
    <b v="0"/>
    <n v="50"/>
    <b v="1"/>
    <s v="music/rock"/>
    <x v="1396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x v="1825"/>
    <n v="1390083017"/>
    <b v="0"/>
    <n v="38"/>
    <b v="1"/>
    <s v="music/rock"/>
    <x v="50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n v="1294818561"/>
    <b v="0"/>
    <n v="96"/>
    <b v="1"/>
    <s v="music/rock"/>
    <x v="1397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n v="1396906530"/>
    <b v="0"/>
    <n v="48"/>
    <b v="1"/>
    <s v="music/rock"/>
    <x v="1398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n v="1291428371"/>
    <b v="0"/>
    <n v="33"/>
    <b v="1"/>
    <s v="music/rock"/>
    <x v="1399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n v="1390667107"/>
    <b v="0"/>
    <n v="226"/>
    <b v="1"/>
    <s v="music/rock"/>
    <x v="1400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n v="1335570863"/>
    <b v="0"/>
    <n v="14"/>
    <b v="1"/>
    <s v="music/rock"/>
    <x v="288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n v="1296651427"/>
    <b v="0"/>
    <n v="20"/>
    <b v="1"/>
    <s v="music/rock"/>
    <x v="1401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n v="1359421403"/>
    <b v="0"/>
    <n v="25"/>
    <b v="1"/>
    <s v="music/rock"/>
    <x v="1402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x v="1833"/>
    <n v="1418684895"/>
    <b v="0"/>
    <n v="90"/>
    <b v="1"/>
    <s v="music/rock"/>
    <x v="1403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n v="1456851071"/>
    <b v="0"/>
    <n v="11"/>
    <b v="1"/>
    <s v="music/rock"/>
    <x v="87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x v="1835"/>
    <n v="1359660329"/>
    <b v="0"/>
    <n v="55"/>
    <b v="1"/>
    <s v="music/rock"/>
    <x v="140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n v="1326848935"/>
    <b v="0"/>
    <n v="30"/>
    <b v="1"/>
    <s v="music/rock"/>
    <x v="1405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n v="1314989557"/>
    <b v="0"/>
    <n v="28"/>
    <b v="1"/>
    <s v="music/rock"/>
    <x v="1406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n v="1472750382"/>
    <b v="0"/>
    <n v="45"/>
    <b v="1"/>
    <s v="music/rock"/>
    <x v="1407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n v="1366251510"/>
    <b v="0"/>
    <n v="13"/>
    <b v="1"/>
    <s v="music/rock"/>
    <x v="140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x v="1840"/>
    <n v="1397679445"/>
    <b v="0"/>
    <n v="40"/>
    <b v="1"/>
    <s v="music/rock"/>
    <x v="1409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n v="1422371381"/>
    <b v="0"/>
    <n v="21"/>
    <b v="1"/>
    <s v="music/rock"/>
    <x v="1410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n v="1295653954"/>
    <b v="0"/>
    <n v="134"/>
    <b v="1"/>
    <s v="music/rock"/>
    <x v="141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n v="1304464914"/>
    <b v="0"/>
    <n v="20"/>
    <b v="1"/>
    <s v="music/rock"/>
    <x v="578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n v="1464854398"/>
    <b v="0"/>
    <n v="19"/>
    <b v="1"/>
    <s v="music/rock"/>
    <x v="3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n v="1352993777"/>
    <b v="0"/>
    <n v="209"/>
    <b v="1"/>
    <s v="music/rock"/>
    <x v="1412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n v="1427780432"/>
    <b v="0"/>
    <n v="38"/>
    <b v="1"/>
    <s v="music/rock"/>
    <x v="1413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n v="1306608888"/>
    <b v="0"/>
    <n v="24"/>
    <b v="1"/>
    <s v="music/rock"/>
    <x v="1414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x v="1848"/>
    <n v="1347913059"/>
    <b v="0"/>
    <n v="8"/>
    <b v="1"/>
    <s v="music/rock"/>
    <x v="1415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n v="1402441300"/>
    <b v="0"/>
    <n v="179"/>
    <b v="1"/>
    <s v="music/rock"/>
    <x v="1416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n v="1404769538"/>
    <b v="0"/>
    <n v="26"/>
    <b v="1"/>
    <s v="music/rock"/>
    <x v="1417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n v="1426703452"/>
    <b v="0"/>
    <n v="131"/>
    <b v="1"/>
    <s v="music/rock"/>
    <x v="1418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n v="1348536417"/>
    <b v="0"/>
    <n v="14"/>
    <b v="1"/>
    <s v="music/rock"/>
    <x v="1419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n v="1366763437"/>
    <b v="0"/>
    <n v="174"/>
    <b v="1"/>
    <s v="music/rock"/>
    <x v="1420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n v="1385124940"/>
    <b v="0"/>
    <n v="191"/>
    <b v="1"/>
    <s v="music/rock"/>
    <x v="1421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n v="1403901072"/>
    <b v="0"/>
    <n v="38"/>
    <b v="1"/>
    <s v="music/rock"/>
    <x v="982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n v="1407954413"/>
    <b v="0"/>
    <n v="22"/>
    <b v="1"/>
    <s v="music/rock"/>
    <x v="3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n v="1318826921"/>
    <b v="0"/>
    <n v="149"/>
    <b v="1"/>
    <s v="music/rock"/>
    <x v="1422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x v="1858"/>
    <n v="1314124129"/>
    <b v="0"/>
    <n v="56"/>
    <b v="1"/>
    <s v="music/rock"/>
    <x v="1423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n v="1389891684"/>
    <b v="0"/>
    <n v="19"/>
    <b v="1"/>
    <s v="music/rock"/>
    <x v="1424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n v="1419664341"/>
    <b v="0"/>
    <n v="0"/>
    <b v="0"/>
    <s v="games/mobile games"/>
    <x v="109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n v="1484912974"/>
    <b v="0"/>
    <n v="16"/>
    <b v="0"/>
    <s v="games/mobile games"/>
    <x v="1425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n v="1400008085"/>
    <b v="0"/>
    <n v="2"/>
    <b v="0"/>
    <s v="games/mobile games"/>
    <x v="177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n v="1396631500"/>
    <b v="0"/>
    <n v="48"/>
    <b v="0"/>
    <s v="games/mobile games"/>
    <x v="1426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n v="1475398147"/>
    <b v="0"/>
    <n v="2"/>
    <b v="0"/>
    <s v="games/mobile games"/>
    <x v="1427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n v="1483768497"/>
    <b v="0"/>
    <n v="2"/>
    <b v="0"/>
    <s v="games/mobile games"/>
    <x v="724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n v="1475791912"/>
    <b v="0"/>
    <n v="1"/>
    <b v="0"/>
    <s v="games/mobile games"/>
    <x v="833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n v="1448044925"/>
    <b v="0"/>
    <n v="17"/>
    <b v="0"/>
    <s v="games/mobile games"/>
    <x v="1428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n v="1480896249"/>
    <b v="0"/>
    <n v="0"/>
    <b v="0"/>
    <s v="games/mobile games"/>
    <x v="109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n v="1451723535"/>
    <b v="0"/>
    <n v="11"/>
    <b v="0"/>
    <s v="games/mobile games"/>
    <x v="1429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n v="1413053301"/>
    <b v="0"/>
    <n v="95"/>
    <b v="0"/>
    <s v="games/mobile games"/>
    <x v="1430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n v="1433041602"/>
    <b v="0"/>
    <n v="13"/>
    <b v="0"/>
    <s v="games/mobile games"/>
    <x v="550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n v="1433861210"/>
    <b v="0"/>
    <n v="2"/>
    <b v="0"/>
    <s v="games/mobile games"/>
    <x v="871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n v="1465427733"/>
    <b v="0"/>
    <n v="2"/>
    <b v="0"/>
    <s v="games/mobile games"/>
    <x v="1431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n v="1465335308"/>
    <b v="0"/>
    <n v="3"/>
    <b v="0"/>
    <s v="games/mobile games"/>
    <x v="872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n v="1400309405"/>
    <b v="0"/>
    <n v="0"/>
    <b v="0"/>
    <s v="games/mobile games"/>
    <x v="109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n v="1422664925"/>
    <b v="0"/>
    <n v="0"/>
    <b v="0"/>
    <s v="games/mobile games"/>
    <x v="109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n v="1400026355"/>
    <b v="0"/>
    <n v="0"/>
    <b v="0"/>
    <s v="games/mobile games"/>
    <x v="109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n v="1455377729"/>
    <b v="0"/>
    <n v="2"/>
    <b v="0"/>
    <s v="games/mobile games"/>
    <x v="154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x v="1879"/>
    <n v="1456839380"/>
    <b v="0"/>
    <n v="24"/>
    <b v="0"/>
    <s v="games/mobile games"/>
    <x v="143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n v="1423366789"/>
    <b v="0"/>
    <n v="70"/>
    <b v="1"/>
    <s v="music/indie rock"/>
    <x v="1433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n v="1339109212"/>
    <b v="0"/>
    <n v="81"/>
    <b v="1"/>
    <s v="music/indie rock"/>
    <x v="1434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n v="1331333108"/>
    <b v="0"/>
    <n v="32"/>
    <b v="1"/>
    <s v="music/indie rock"/>
    <x v="1435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n v="1350967535"/>
    <b v="0"/>
    <n v="26"/>
    <b v="1"/>
    <s v="music/indie rock"/>
    <x v="1436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n v="1341800110"/>
    <b v="0"/>
    <n v="105"/>
    <b v="1"/>
    <s v="music/indie rock"/>
    <x v="1437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n v="1413236738"/>
    <b v="0"/>
    <n v="29"/>
    <b v="1"/>
    <s v="music/indie rock"/>
    <x v="1438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n v="1447614732"/>
    <b v="0"/>
    <n v="8"/>
    <b v="1"/>
    <s v="music/indie rock"/>
    <x v="1439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n v="1272692732"/>
    <b v="0"/>
    <n v="89"/>
    <b v="1"/>
    <s v="music/indie rock"/>
    <x v="1440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n v="1359140546"/>
    <b v="0"/>
    <n v="44"/>
    <b v="1"/>
    <s v="music/indie rock"/>
    <x v="15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n v="1353005528"/>
    <b v="0"/>
    <n v="246"/>
    <b v="1"/>
    <s v="music/indie rock"/>
    <x v="1441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n v="1275851354"/>
    <b v="0"/>
    <n v="120"/>
    <b v="1"/>
    <s v="music/indie rock"/>
    <x v="1442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n v="1304867881"/>
    <b v="0"/>
    <n v="26"/>
    <b v="1"/>
    <s v="music/indie rock"/>
    <x v="1443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n v="1301524585"/>
    <b v="0"/>
    <n v="45"/>
    <b v="1"/>
    <s v="music/indie rock"/>
    <x v="87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x v="1893"/>
    <n v="1326404583"/>
    <b v="0"/>
    <n v="20"/>
    <b v="1"/>
    <s v="music/indie rock"/>
    <x v="1444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n v="1442771722"/>
    <b v="0"/>
    <n v="47"/>
    <b v="1"/>
    <s v="music/indie rock"/>
    <x v="1445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n v="1331658165"/>
    <b v="0"/>
    <n v="13"/>
    <b v="1"/>
    <s v="music/indie rock"/>
    <x v="1446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n v="1392040806"/>
    <b v="0"/>
    <n v="183"/>
    <b v="1"/>
    <s v="music/indie rock"/>
    <x v="1447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n v="1451277473"/>
    <b v="0"/>
    <n v="21"/>
    <b v="1"/>
    <s v="music/indie rock"/>
    <x v="1448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n v="1424730966"/>
    <b v="0"/>
    <n v="42"/>
    <b v="1"/>
    <s v="music/indie rock"/>
    <x v="25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n v="1347137731"/>
    <b v="0"/>
    <n v="54"/>
    <b v="1"/>
    <s v="music/indie rock"/>
    <x v="1449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n v="1429707729"/>
    <b v="0"/>
    <n v="25"/>
    <b v="0"/>
    <s v="technology/gadgets"/>
    <x v="1450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n v="1422903447"/>
    <b v="0"/>
    <n v="3"/>
    <b v="0"/>
    <s v="technology/gadgets"/>
    <x v="444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n v="1480357791"/>
    <b v="0"/>
    <n v="41"/>
    <b v="0"/>
    <s v="technology/gadgets"/>
    <x v="1451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n v="1447864021"/>
    <b v="0"/>
    <n v="2"/>
    <b v="0"/>
    <s v="technology/gadgets"/>
    <x v="37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n v="1407535994"/>
    <b v="0"/>
    <n v="4"/>
    <b v="0"/>
    <s v="technology/gadgets"/>
    <x v="1452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n v="1464105983"/>
    <b v="0"/>
    <n v="99"/>
    <b v="0"/>
    <s v="technology/gadgets"/>
    <x v="1453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n v="1399557925"/>
    <b v="0"/>
    <n v="4"/>
    <b v="0"/>
    <s v="technology/gadgets"/>
    <x v="1454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n v="1480456900"/>
    <b v="0"/>
    <n v="4"/>
    <b v="0"/>
    <s v="technology/gadgets"/>
    <x v="1455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n v="1411467479"/>
    <b v="0"/>
    <n v="38"/>
    <b v="0"/>
    <s v="technology/gadgets"/>
    <x v="1456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n v="1442531217"/>
    <b v="0"/>
    <n v="285"/>
    <b v="0"/>
    <s v="technology/gadgets"/>
    <x v="1457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n v="1404953334"/>
    <b v="0"/>
    <n v="1"/>
    <b v="0"/>
    <s v="technology/gadgets"/>
    <x v="1458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n v="1430803560"/>
    <b v="0"/>
    <n v="42"/>
    <b v="0"/>
    <s v="technology/gadgets"/>
    <x v="1459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n v="1410178578"/>
    <b v="0"/>
    <n v="26"/>
    <b v="0"/>
    <s v="technology/gadgets"/>
    <x v="1460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n v="1413519073"/>
    <b v="0"/>
    <n v="2"/>
    <b v="0"/>
    <s v="technology/gadgets"/>
    <x v="1461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n v="1407892222"/>
    <b v="0"/>
    <n v="4"/>
    <b v="0"/>
    <s v="technology/gadgets"/>
    <x v="146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n v="1476378775"/>
    <b v="0"/>
    <n v="6"/>
    <b v="0"/>
    <s v="technology/gadgets"/>
    <x v="872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x v="1916"/>
    <n v="1484116133"/>
    <b v="0"/>
    <n v="70"/>
    <b v="0"/>
    <s v="technology/gadgets"/>
    <x v="1463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n v="1404845851"/>
    <b v="0"/>
    <n v="9"/>
    <b v="0"/>
    <s v="technology/gadgets"/>
    <x v="146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n v="1429477249"/>
    <b v="0"/>
    <n v="8"/>
    <b v="0"/>
    <s v="technology/gadgets"/>
    <x v="1465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n v="1443042061"/>
    <b v="0"/>
    <n v="105"/>
    <b v="0"/>
    <s v="technology/gadgets"/>
    <x v="1466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x v="1920"/>
    <n v="1339651143"/>
    <b v="0"/>
    <n v="38"/>
    <b v="1"/>
    <s v="music/indie rock"/>
    <x v="346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n v="1384236507"/>
    <b v="0"/>
    <n v="64"/>
    <b v="1"/>
    <s v="music/indie rock"/>
    <x v="1467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n v="1313612532"/>
    <b v="0"/>
    <n v="13"/>
    <b v="1"/>
    <s v="music/indie rock"/>
    <x v="146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n v="1387390555"/>
    <b v="0"/>
    <n v="33"/>
    <b v="1"/>
    <s v="music/indie rock"/>
    <x v="316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n v="1379540288"/>
    <b v="0"/>
    <n v="52"/>
    <b v="1"/>
    <s v="music/indie rock"/>
    <x v="1469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n v="1286319256"/>
    <b v="0"/>
    <n v="107"/>
    <b v="1"/>
    <s v="music/indie rock"/>
    <x v="1470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x v="1926"/>
    <n v="1329856839"/>
    <b v="0"/>
    <n v="11"/>
    <b v="1"/>
    <s v="music/indie rock"/>
    <x v="101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n v="1365348794"/>
    <b v="0"/>
    <n v="34"/>
    <b v="1"/>
    <s v="music/indie rock"/>
    <x v="1471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n v="1306197066"/>
    <b v="0"/>
    <n v="75"/>
    <b v="1"/>
    <s v="music/indie rock"/>
    <x v="1472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n v="1368019482"/>
    <b v="0"/>
    <n v="26"/>
    <b v="1"/>
    <s v="music/indie rock"/>
    <x v="74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n v="1336512309"/>
    <b v="0"/>
    <n v="50"/>
    <b v="1"/>
    <s v="music/indie rock"/>
    <x v="1473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n v="1325618773"/>
    <b v="0"/>
    <n v="80"/>
    <b v="1"/>
    <s v="music/indie rock"/>
    <x v="1474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n v="1409195307"/>
    <b v="0"/>
    <n v="110"/>
    <b v="1"/>
    <s v="music/indie rock"/>
    <x v="1475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n v="1321649321"/>
    <b v="0"/>
    <n v="77"/>
    <b v="1"/>
    <s v="music/indie rock"/>
    <x v="1476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n v="1400106171"/>
    <b v="0"/>
    <n v="50"/>
    <b v="1"/>
    <s v="music/indie rock"/>
    <x v="1477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n v="1320528070"/>
    <b v="0"/>
    <n v="145"/>
    <b v="1"/>
    <s v="music/indie rock"/>
    <x v="1478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n v="1338346281"/>
    <b v="0"/>
    <n v="29"/>
    <b v="1"/>
    <s v="music/indie rock"/>
    <x v="147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n v="1370067231"/>
    <b v="0"/>
    <n v="114"/>
    <b v="1"/>
    <s v="music/indie rock"/>
    <x v="1480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n v="1360366708"/>
    <b v="0"/>
    <n v="96"/>
    <b v="1"/>
    <s v="music/indie rock"/>
    <x v="1076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n v="1304770233"/>
    <b v="0"/>
    <n v="31"/>
    <b v="1"/>
    <s v="music/indie rock"/>
    <x v="1481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n v="1397545131"/>
    <b v="1"/>
    <n v="4883"/>
    <b v="1"/>
    <s v="technology/hardware"/>
    <x v="1482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n v="1302033140"/>
    <b v="1"/>
    <n v="95"/>
    <b v="1"/>
    <s v="technology/hardware"/>
    <x v="1483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n v="1467008916"/>
    <b v="1"/>
    <n v="2478"/>
    <b v="1"/>
    <s v="technology/hardware"/>
    <x v="1484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n v="1396360890"/>
    <b v="1"/>
    <n v="1789"/>
    <b v="1"/>
    <s v="technology/hardware"/>
    <x v="148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n v="1433224958"/>
    <b v="1"/>
    <n v="680"/>
    <b v="1"/>
    <s v="technology/hardware"/>
    <x v="1486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n v="1392780961"/>
    <b v="1"/>
    <n v="70"/>
    <b v="1"/>
    <s v="technology/hardware"/>
    <x v="148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n v="1255730520"/>
    <b v="1"/>
    <n v="23"/>
    <b v="1"/>
    <s v="technology/hardware"/>
    <x v="1488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n v="1460557809"/>
    <b v="1"/>
    <n v="4245"/>
    <b v="1"/>
    <s v="technology/hardware"/>
    <x v="1489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n v="1402394951"/>
    <b v="1"/>
    <n v="943"/>
    <b v="1"/>
    <s v="technology/hardware"/>
    <x v="1490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n v="1300767673"/>
    <b v="1"/>
    <n v="1876"/>
    <b v="1"/>
    <s v="technology/hardware"/>
    <x v="1491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n v="1475921137"/>
    <b v="1"/>
    <n v="834"/>
    <b v="1"/>
    <s v="technology/hardware"/>
    <x v="1492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n v="1378737215"/>
    <b v="1"/>
    <n v="682"/>
    <b v="1"/>
    <s v="technology/hardware"/>
    <x v="1493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n v="1328158065"/>
    <b v="1"/>
    <n v="147"/>
    <b v="1"/>
    <s v="technology/hardware"/>
    <x v="1494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x v="1953"/>
    <n v="1453730176"/>
    <b v="1"/>
    <n v="415"/>
    <b v="1"/>
    <s v="technology/hardware"/>
    <x v="1495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n v="1334989881"/>
    <b v="1"/>
    <n v="290"/>
    <b v="1"/>
    <s v="technology/hardware"/>
    <x v="1496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n v="1425507005"/>
    <b v="1"/>
    <n v="365"/>
    <b v="1"/>
    <s v="technology/hardware"/>
    <x v="1497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x v="1956"/>
    <n v="1348712513"/>
    <b v="1"/>
    <n v="660"/>
    <b v="1"/>
    <s v="technology/hardware"/>
    <x v="1498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n v="1361490161"/>
    <b v="1"/>
    <n v="1356"/>
    <b v="1"/>
    <s v="technology/hardware"/>
    <x v="1499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n v="1408565860"/>
    <b v="1"/>
    <n v="424"/>
    <b v="1"/>
    <s v="technology/hardware"/>
    <x v="1500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n v="1416559341"/>
    <b v="1"/>
    <n v="33"/>
    <b v="1"/>
    <s v="technology/hardware"/>
    <x v="1501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n v="1346042417"/>
    <b v="1"/>
    <n v="1633"/>
    <b v="1"/>
    <s v="technology/hardware"/>
    <x v="1502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n v="1397414636"/>
    <b v="1"/>
    <n v="306"/>
    <b v="1"/>
    <s v="technology/hardware"/>
    <x v="1503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n v="1407838734"/>
    <b v="1"/>
    <n v="205"/>
    <b v="1"/>
    <s v="technology/hardware"/>
    <x v="1504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n v="1458714772"/>
    <b v="1"/>
    <n v="1281"/>
    <b v="1"/>
    <s v="technology/hardware"/>
    <x v="150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n v="1324433310"/>
    <b v="1"/>
    <n v="103"/>
    <b v="1"/>
    <s v="technology/hardware"/>
    <x v="1506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n v="1405429098"/>
    <b v="1"/>
    <n v="1513"/>
    <b v="1"/>
    <s v="technology/hardware"/>
    <x v="1507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n v="1396367729"/>
    <b v="1"/>
    <n v="405"/>
    <b v="1"/>
    <s v="technology/hardware"/>
    <x v="150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n v="1478095515"/>
    <b v="1"/>
    <n v="510"/>
    <b v="1"/>
    <s v="technology/hardware"/>
    <x v="1509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n v="1467831668"/>
    <b v="1"/>
    <n v="1887"/>
    <b v="1"/>
    <s v="technology/hardware"/>
    <x v="1510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n v="1361248701"/>
    <b v="1"/>
    <n v="701"/>
    <b v="1"/>
    <s v="technology/hardware"/>
    <x v="1511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n v="1381752061"/>
    <b v="1"/>
    <n v="3863"/>
    <b v="1"/>
    <s v="technology/hardware"/>
    <x v="151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n v="1350605844"/>
    <b v="1"/>
    <n v="238"/>
    <b v="1"/>
    <s v="technology/hardware"/>
    <x v="1513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n v="1467134464"/>
    <b v="1"/>
    <n v="2051"/>
    <b v="1"/>
    <s v="technology/hardware"/>
    <x v="1514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n v="1371715269"/>
    <b v="1"/>
    <n v="402"/>
    <b v="1"/>
    <s v="technology/hardware"/>
    <x v="1515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n v="1360346851"/>
    <b v="1"/>
    <n v="253"/>
    <b v="1"/>
    <s v="technology/hardware"/>
    <x v="151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n v="1371159325"/>
    <b v="1"/>
    <n v="473"/>
    <b v="1"/>
    <s v="technology/hardware"/>
    <x v="1517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n v="1446527540"/>
    <b v="1"/>
    <n v="821"/>
    <b v="1"/>
    <s v="technology/hardware"/>
    <x v="1518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n v="1336627492"/>
    <b v="1"/>
    <n v="388"/>
    <b v="1"/>
    <s v="technology/hardware"/>
    <x v="151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n v="1444734146"/>
    <b v="1"/>
    <n v="813"/>
    <b v="1"/>
    <s v="technology/hardware"/>
    <x v="1520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n v="1456232462"/>
    <b v="1"/>
    <n v="1945"/>
    <b v="1"/>
    <s v="technology/hardware"/>
    <x v="1521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n v="1402334665"/>
    <b v="0"/>
    <n v="12"/>
    <b v="0"/>
    <s v="photography/people"/>
    <x v="152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n v="1478268287"/>
    <b v="0"/>
    <n v="0"/>
    <b v="0"/>
    <s v="photography/people"/>
    <x v="109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n v="1470874618"/>
    <b v="0"/>
    <n v="16"/>
    <b v="0"/>
    <s v="photography/people"/>
    <x v="152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n v="1412189881"/>
    <b v="0"/>
    <n v="7"/>
    <b v="0"/>
    <s v="photography/people"/>
    <x v="1524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n v="1467650771"/>
    <b v="0"/>
    <n v="4"/>
    <b v="0"/>
    <s v="photography/people"/>
    <x v="152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n v="1455359083"/>
    <b v="0"/>
    <n v="1"/>
    <b v="0"/>
    <s v="photography/people"/>
    <x v="833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x v="1986"/>
    <n v="1422631276"/>
    <b v="0"/>
    <n v="28"/>
    <b v="0"/>
    <s v="photography/people"/>
    <x v="1526"/>
    <n v="83.428571428571431"/>
    <x v="8"/>
    <s v="people"/>
  </r>
  <r>
    <n v="1988"/>
    <s v="Phillip Michael Photography"/>
    <s v="Expressing art in an image!"/>
    <n v="6000"/>
    <n v="25"/>
    <x v="2"/>
    <x v="0"/>
    <s v="USD"/>
    <x v="1987"/>
    <n v="1437502742"/>
    <b v="0"/>
    <n v="1"/>
    <b v="0"/>
    <s v="photography/people"/>
    <x v="151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n v="1478881208"/>
    <b v="0"/>
    <n v="1"/>
    <b v="0"/>
    <s v="photography/people"/>
    <x v="460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n v="1454042532"/>
    <b v="0"/>
    <n v="5"/>
    <b v="0"/>
    <s v="photography/people"/>
    <x v="152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x v="1990"/>
    <n v="1434144386"/>
    <b v="0"/>
    <n v="3"/>
    <b v="0"/>
    <s v="photography/people"/>
    <x v="1528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x v="1991"/>
    <n v="1421637991"/>
    <b v="0"/>
    <n v="2"/>
    <b v="0"/>
    <s v="photography/people"/>
    <x v="1529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n v="1448114837"/>
    <b v="0"/>
    <n v="0"/>
    <b v="0"/>
    <s v="photography/people"/>
    <x v="109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n v="1475885342"/>
    <b v="0"/>
    <n v="0"/>
    <b v="0"/>
    <s v="photography/people"/>
    <x v="109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n v="1435354736"/>
    <b v="0"/>
    <n v="3"/>
    <b v="0"/>
    <s v="photography/people"/>
    <x v="1530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n v="1402429211"/>
    <b v="0"/>
    <n v="0"/>
    <b v="0"/>
    <s v="photography/people"/>
    <x v="109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n v="1406499612"/>
    <b v="0"/>
    <n v="0"/>
    <b v="0"/>
    <s v="photography/people"/>
    <x v="109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n v="1402973438"/>
    <b v="0"/>
    <n v="3"/>
    <b v="0"/>
    <s v="photography/people"/>
    <x v="153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n v="1413286508"/>
    <b v="0"/>
    <n v="7"/>
    <b v="0"/>
    <s v="photography/people"/>
    <x v="1532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n v="1449528613"/>
    <b v="0"/>
    <n v="25"/>
    <b v="0"/>
    <s v="photography/people"/>
    <x v="856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n v="1431406916"/>
    <b v="1"/>
    <n v="1637"/>
    <b v="1"/>
    <s v="technology/hardware"/>
    <x v="1533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n v="1482599143"/>
    <b v="1"/>
    <n v="1375"/>
    <b v="1"/>
    <s v="technology/hardware"/>
    <x v="1534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n v="1276830052"/>
    <b v="1"/>
    <n v="17"/>
    <b v="1"/>
    <s v="technology/hardware"/>
    <x v="1535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n v="1402410663"/>
    <b v="1"/>
    <n v="354"/>
    <b v="1"/>
    <s v="technology/hardware"/>
    <x v="1536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n v="1379532618"/>
    <b v="1"/>
    <n v="191"/>
    <b v="1"/>
    <s v="technology/hardware"/>
    <x v="1537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n v="1414584045"/>
    <b v="1"/>
    <n v="303"/>
    <b v="1"/>
    <s v="technology/hardware"/>
    <x v="1538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n v="1276891586"/>
    <b v="1"/>
    <n v="137"/>
    <b v="1"/>
    <s v="technology/hardware"/>
    <x v="1539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n v="1312641022"/>
    <b v="1"/>
    <n v="41"/>
    <b v="1"/>
    <s v="technology/hardware"/>
    <x v="1540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n v="1476776743"/>
    <b v="1"/>
    <n v="398"/>
    <b v="1"/>
    <s v="technology/hardware"/>
    <x v="1541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x v="2009"/>
    <n v="1468972491"/>
    <b v="1"/>
    <n v="1737"/>
    <b v="1"/>
    <s v="technology/hardware"/>
    <x v="1542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n v="1449650173"/>
    <b v="1"/>
    <n v="971"/>
    <b v="1"/>
    <s v="technology/hardware"/>
    <x v="1543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n v="1420573441"/>
    <b v="1"/>
    <n v="183"/>
    <b v="1"/>
    <s v="technology/hardware"/>
    <x v="1544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n v="1462835014"/>
    <b v="1"/>
    <n v="4562"/>
    <b v="1"/>
    <s v="technology/hardware"/>
    <x v="154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n v="1361250539"/>
    <b v="1"/>
    <n v="26457"/>
    <b v="1"/>
    <s v="technology/hardware"/>
    <x v="1546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n v="1313010163"/>
    <b v="1"/>
    <n v="162"/>
    <b v="1"/>
    <s v="technology/hardware"/>
    <x v="1547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n v="1360271299"/>
    <b v="1"/>
    <n v="479"/>
    <b v="1"/>
    <s v="technology/hardware"/>
    <x v="154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n v="1329873755"/>
    <b v="1"/>
    <n v="426"/>
    <b v="1"/>
    <s v="technology/hardware"/>
    <x v="154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n v="1436863609"/>
    <b v="1"/>
    <n v="450"/>
    <b v="1"/>
    <s v="technology/hardware"/>
    <x v="1550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n v="1471971621"/>
    <b v="1"/>
    <n v="1780"/>
    <b v="1"/>
    <s v="technology/hardware"/>
    <x v="155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n v="1396923624"/>
    <b v="1"/>
    <n v="122"/>
    <b v="1"/>
    <s v="technology/hardware"/>
    <x v="1552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n v="1407634897"/>
    <b v="1"/>
    <n v="95"/>
    <b v="1"/>
    <s v="technology/hardware"/>
    <x v="1553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n v="1463060372"/>
    <b v="1"/>
    <n v="325"/>
    <b v="1"/>
    <s v="technology/hardware"/>
    <x v="1554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n v="1431425153"/>
    <b v="1"/>
    <n v="353"/>
    <b v="1"/>
    <s v="technology/hardware"/>
    <x v="1555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n v="1341875544"/>
    <b v="1"/>
    <n v="105"/>
    <b v="1"/>
    <s v="technology/hardware"/>
    <x v="1556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n v="1431404746"/>
    <b v="1"/>
    <n v="729"/>
    <b v="1"/>
    <s v="technology/hardware"/>
    <x v="1557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n v="1394127585"/>
    <b v="1"/>
    <n v="454"/>
    <b v="1"/>
    <s v="technology/hardware"/>
    <x v="155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n v="1423855919"/>
    <b v="1"/>
    <n v="539"/>
    <b v="1"/>
    <s v="technology/hardware"/>
    <x v="1559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n v="1265493806"/>
    <b v="1"/>
    <n v="79"/>
    <b v="1"/>
    <s v="technology/hardware"/>
    <x v="1560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x v="2028"/>
    <n v="1406507481"/>
    <b v="1"/>
    <n v="94"/>
    <b v="1"/>
    <s v="technology/hardware"/>
    <x v="156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n v="1351641296"/>
    <b v="1"/>
    <n v="625"/>
    <b v="1"/>
    <s v="technology/hardware"/>
    <x v="1562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n v="1417506853"/>
    <b v="1"/>
    <n v="508"/>
    <b v="1"/>
    <s v="technology/hardware"/>
    <x v="1563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n v="1479216874"/>
    <b v="1"/>
    <n v="531"/>
    <b v="1"/>
    <s v="technology/hardware"/>
    <x v="1564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n v="1395885518"/>
    <b v="1"/>
    <n v="158"/>
    <b v="1"/>
    <s v="technology/hardware"/>
    <x v="1565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n v="1426216033"/>
    <b v="1"/>
    <n v="508"/>
    <b v="1"/>
    <s v="technology/hardware"/>
    <x v="1566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n v="1446562807"/>
    <b v="1"/>
    <n v="644"/>
    <b v="1"/>
    <s v="technology/hardware"/>
    <x v="1567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n v="1397076319"/>
    <b v="1"/>
    <n v="848"/>
    <b v="1"/>
    <s v="technology/hardware"/>
    <x v="1568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n v="1383195753"/>
    <b v="1"/>
    <n v="429"/>
    <b v="1"/>
    <s v="technology/hardware"/>
    <x v="1569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n v="1369895421"/>
    <b v="1"/>
    <n v="204"/>
    <b v="1"/>
    <s v="technology/hardware"/>
    <x v="1570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n v="1477996325"/>
    <b v="1"/>
    <n v="379"/>
    <b v="1"/>
    <s v="technology/hardware"/>
    <x v="157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x v="2039"/>
    <n v="1383257703"/>
    <b v="1"/>
    <n v="271"/>
    <b v="1"/>
    <s v="technology/hardware"/>
    <x v="1572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n v="1476189427"/>
    <b v="0"/>
    <n v="120"/>
    <b v="1"/>
    <s v="technology/hardware"/>
    <x v="1573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n v="1448297974"/>
    <b v="0"/>
    <n v="140"/>
    <b v="1"/>
    <s v="technology/hardware"/>
    <x v="1574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n v="1476764077"/>
    <b v="0"/>
    <n v="193"/>
    <b v="1"/>
    <s v="technology/hardware"/>
    <x v="157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n v="1431620714"/>
    <b v="0"/>
    <n v="180"/>
    <b v="1"/>
    <s v="technology/hardware"/>
    <x v="1576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n v="1339207647"/>
    <b v="0"/>
    <n v="263"/>
    <b v="1"/>
    <s v="technology/hardware"/>
    <x v="157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n v="1366690044"/>
    <b v="0"/>
    <n v="217"/>
    <b v="1"/>
    <s v="technology/hardware"/>
    <x v="1578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n v="1426714870"/>
    <b v="0"/>
    <n v="443"/>
    <b v="1"/>
    <s v="technology/hardware"/>
    <x v="1579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n v="1366731491"/>
    <b v="0"/>
    <n v="1373"/>
    <b v="1"/>
    <s v="technology/hardware"/>
    <x v="1580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x v="2048"/>
    <n v="1382963963"/>
    <b v="0"/>
    <n v="742"/>
    <b v="1"/>
    <s v="technology/hardware"/>
    <x v="158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n v="1429580578"/>
    <b v="0"/>
    <n v="170"/>
    <b v="1"/>
    <s v="technology/hardware"/>
    <x v="1582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n v="1385425937"/>
    <b v="0"/>
    <n v="242"/>
    <b v="1"/>
    <s v="technology/hardware"/>
    <x v="1583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n v="1452045653"/>
    <b v="0"/>
    <n v="541"/>
    <b v="1"/>
    <s v="technology/hardware"/>
    <x v="1584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n v="1445870951"/>
    <b v="0"/>
    <n v="121"/>
    <b v="1"/>
    <s v="technology/hardware"/>
    <x v="1585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n v="1396441810"/>
    <b v="0"/>
    <n v="621"/>
    <b v="1"/>
    <s v="technology/hardware"/>
    <x v="1586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n v="1415031043"/>
    <b v="0"/>
    <n v="101"/>
    <b v="1"/>
    <s v="technology/hardware"/>
    <x v="1587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n v="1363630542"/>
    <b v="0"/>
    <n v="554"/>
    <b v="1"/>
    <s v="technology/hardware"/>
    <x v="1588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n v="1453895532"/>
    <b v="0"/>
    <n v="666"/>
    <b v="1"/>
    <s v="technology/hardware"/>
    <x v="1589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x v="2057"/>
    <n v="1421916830"/>
    <b v="0"/>
    <n v="410"/>
    <b v="1"/>
    <s v="technology/hardware"/>
    <x v="1590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n v="1450880854"/>
    <b v="0"/>
    <n v="375"/>
    <b v="1"/>
    <s v="technology/hardware"/>
    <x v="1591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n v="1400945150"/>
    <b v="0"/>
    <n v="1364"/>
    <b v="1"/>
    <s v="technology/hardware"/>
    <x v="1592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n v="1480616454"/>
    <b v="0"/>
    <n v="35"/>
    <b v="1"/>
    <s v="technology/hardware"/>
    <x v="1593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n v="1456218698"/>
    <b v="0"/>
    <n v="203"/>
    <b v="1"/>
    <s v="technology/hardware"/>
    <x v="1594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n v="1460482501"/>
    <b v="0"/>
    <n v="49"/>
    <b v="1"/>
    <s v="technology/hardware"/>
    <x v="1595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n v="1366879523"/>
    <b v="0"/>
    <n v="5812"/>
    <b v="1"/>
    <s v="technology/hardware"/>
    <x v="1596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n v="1385366429"/>
    <b v="0"/>
    <n v="1556"/>
    <b v="1"/>
    <s v="technology/hardware"/>
    <x v="1597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n v="1406226683"/>
    <b v="0"/>
    <n v="65"/>
    <b v="1"/>
    <s v="technology/hardware"/>
    <x v="1598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n v="1429648176"/>
    <b v="0"/>
    <n v="10"/>
    <b v="1"/>
    <s v="technology/hardware"/>
    <x v="1599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n v="1474402315"/>
    <b v="0"/>
    <n v="76"/>
    <b v="1"/>
    <s v="technology/hardware"/>
    <x v="1600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n v="1449098391"/>
    <b v="0"/>
    <n v="263"/>
    <b v="1"/>
    <s v="technology/hardware"/>
    <x v="16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n v="1464536723"/>
    <b v="0"/>
    <n v="1530"/>
    <b v="1"/>
    <s v="technology/hardware"/>
    <x v="160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n v="1471502484"/>
    <b v="0"/>
    <n v="278"/>
    <b v="1"/>
    <s v="technology/hardware"/>
    <x v="160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n v="1460037432"/>
    <b v="0"/>
    <n v="350"/>
    <b v="1"/>
    <s v="technology/hardware"/>
    <x v="160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n v="1427212918"/>
    <b v="0"/>
    <n v="470"/>
    <b v="1"/>
    <s v="technology/hardware"/>
    <x v="1605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n v="1459972182"/>
    <b v="0"/>
    <n v="3"/>
    <b v="1"/>
    <s v="technology/hardware"/>
    <x v="78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n v="1372177288"/>
    <b v="0"/>
    <n v="8200"/>
    <b v="1"/>
    <s v="technology/hardware"/>
    <x v="1606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n v="1402693689"/>
    <b v="0"/>
    <n v="8359"/>
    <b v="1"/>
    <s v="technology/hardware"/>
    <x v="1607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n v="1428541276"/>
    <b v="0"/>
    <n v="188"/>
    <b v="1"/>
    <s v="technology/hardware"/>
    <x v="1608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n v="1479493857"/>
    <b v="0"/>
    <n v="48"/>
    <b v="1"/>
    <s v="technology/hardware"/>
    <x v="160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n v="1432659793"/>
    <b v="0"/>
    <n v="607"/>
    <b v="1"/>
    <s v="technology/hardware"/>
    <x v="1610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n v="1444690700"/>
    <b v="0"/>
    <n v="50"/>
    <b v="1"/>
    <s v="technology/hardware"/>
    <x v="1611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n v="1333597555"/>
    <b v="0"/>
    <n v="55"/>
    <b v="1"/>
    <s v="music/indie rock"/>
    <x v="1612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n v="1316919196"/>
    <b v="0"/>
    <n v="38"/>
    <b v="1"/>
    <s v="music/indie rock"/>
    <x v="161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n v="1336238395"/>
    <b v="0"/>
    <n v="25"/>
    <b v="1"/>
    <s v="music/indie rock"/>
    <x v="1614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n v="1396468782"/>
    <b v="0"/>
    <n v="46"/>
    <b v="1"/>
    <s v="music/indie rock"/>
    <x v="1002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n v="1339790587"/>
    <b v="0"/>
    <n v="83"/>
    <b v="1"/>
    <s v="music/indie rock"/>
    <x v="161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n v="1321200332"/>
    <b v="0"/>
    <n v="35"/>
    <b v="1"/>
    <s v="music/indie rock"/>
    <x v="1616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n v="1312865658"/>
    <b v="0"/>
    <n v="25"/>
    <b v="1"/>
    <s v="music/indie rock"/>
    <x v="1617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n v="1281028152"/>
    <b v="0"/>
    <n v="75"/>
    <b v="1"/>
    <s v="music/indie rock"/>
    <x v="161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x v="2088"/>
    <n v="1372384194"/>
    <b v="0"/>
    <n v="62"/>
    <b v="1"/>
    <s v="music/indie rock"/>
    <x v="1619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n v="1359104955"/>
    <b v="0"/>
    <n v="160"/>
    <b v="1"/>
    <s v="music/indie rock"/>
    <x v="1620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n v="1294818278"/>
    <b v="0"/>
    <n v="246"/>
    <b v="1"/>
    <s v="music/indie rock"/>
    <x v="1621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n v="1312822732"/>
    <b v="0"/>
    <n v="55"/>
    <b v="1"/>
    <s v="music/indie rock"/>
    <x v="1622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n v="1351024232"/>
    <b v="0"/>
    <n v="23"/>
    <b v="1"/>
    <s v="music/indie rock"/>
    <x v="95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n v="1327969730"/>
    <b v="0"/>
    <n v="72"/>
    <b v="1"/>
    <s v="music/indie rock"/>
    <x v="1623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n v="1312392973"/>
    <b v="0"/>
    <n v="22"/>
    <b v="1"/>
    <s v="music/indie rock"/>
    <x v="3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n v="1349892735"/>
    <b v="0"/>
    <n v="14"/>
    <b v="1"/>
    <s v="music/indie rock"/>
    <x v="658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n v="1317564135"/>
    <b v="0"/>
    <n v="38"/>
    <b v="1"/>
    <s v="music/indie rock"/>
    <x v="3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n v="1328582635"/>
    <b v="0"/>
    <n v="32"/>
    <b v="1"/>
    <s v="music/indie rock"/>
    <x v="1415"/>
    <n v="188.125"/>
    <x v="4"/>
    <s v="indie rock"/>
  </r>
  <r>
    <n v="2099"/>
    <s v="Roosevelt Died."/>
    <s v="Our tour van died, we need help!"/>
    <n v="3000"/>
    <n v="3971"/>
    <x v="0"/>
    <x v="0"/>
    <s v="USD"/>
    <x v="2098"/>
    <n v="1434650084"/>
    <b v="0"/>
    <n v="63"/>
    <b v="1"/>
    <s v="music/indie rock"/>
    <x v="1624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n v="1339704141"/>
    <b v="0"/>
    <n v="27"/>
    <b v="1"/>
    <s v="music/indie rock"/>
    <x v="1625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n v="1323920114"/>
    <b v="0"/>
    <n v="44"/>
    <b v="1"/>
    <s v="music/indie rock"/>
    <x v="1626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n v="1302036648"/>
    <b v="0"/>
    <n v="38"/>
    <b v="1"/>
    <s v="music/indie rock"/>
    <x v="1627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x v="2102"/>
    <n v="1349892427"/>
    <b v="0"/>
    <n v="115"/>
    <b v="1"/>
    <s v="music/indie rock"/>
    <x v="1628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n v="1367286434"/>
    <b v="0"/>
    <n v="37"/>
    <b v="1"/>
    <s v="music/indie rock"/>
    <x v="162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n v="1415472953"/>
    <b v="0"/>
    <n v="99"/>
    <b v="1"/>
    <s v="music/indie rock"/>
    <x v="1630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n v="1356584974"/>
    <b v="0"/>
    <n v="44"/>
    <b v="1"/>
    <s v="music/indie rock"/>
    <x v="1631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n v="1413997393"/>
    <b v="0"/>
    <n v="58"/>
    <b v="1"/>
    <s v="music/indie rock"/>
    <x v="1632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n v="1344917580"/>
    <b v="0"/>
    <n v="191"/>
    <b v="1"/>
    <s v="music/indie rock"/>
    <x v="1633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n v="1433523617"/>
    <b v="0"/>
    <n v="40"/>
    <b v="1"/>
    <s v="music/indie rock"/>
    <x v="1634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n v="1398873969"/>
    <b v="0"/>
    <n v="38"/>
    <b v="1"/>
    <s v="music/indie rock"/>
    <x v="28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n v="1307594625"/>
    <b v="0"/>
    <n v="39"/>
    <b v="1"/>
    <s v="music/indie rock"/>
    <x v="163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n v="1364854593"/>
    <b v="0"/>
    <n v="11"/>
    <b v="1"/>
    <s v="music/indie rock"/>
    <x v="3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x v="2112"/>
    <n v="1408481176"/>
    <b v="0"/>
    <n v="107"/>
    <b v="1"/>
    <s v="music/indie rock"/>
    <x v="1636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n v="1286480070"/>
    <b v="0"/>
    <n v="147"/>
    <b v="1"/>
    <s v="music/indie rock"/>
    <x v="1637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n v="1295575001"/>
    <b v="0"/>
    <n v="36"/>
    <b v="1"/>
    <s v="music/indie rock"/>
    <x v="163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n v="1345056003"/>
    <b v="0"/>
    <n v="92"/>
    <b v="1"/>
    <s v="music/indie rock"/>
    <x v="1639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n v="1444699549"/>
    <b v="0"/>
    <n v="35"/>
    <b v="1"/>
    <s v="music/indie rock"/>
    <x v="1640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x v="2117"/>
    <n v="1308946136"/>
    <b v="0"/>
    <n v="17"/>
    <b v="1"/>
    <s v="music/indie rock"/>
    <x v="1641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n v="1342494445"/>
    <b v="0"/>
    <n v="22"/>
    <b v="1"/>
    <s v="music/indie rock"/>
    <x v="1266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n v="1384384136"/>
    <b v="0"/>
    <n v="69"/>
    <b v="1"/>
    <s v="music/indie rock"/>
    <x v="1642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n v="1481564948"/>
    <b v="0"/>
    <n v="10"/>
    <b v="0"/>
    <s v="games/video games"/>
    <x v="164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n v="1481181169"/>
    <b v="0"/>
    <n v="3"/>
    <b v="0"/>
    <s v="games/video games"/>
    <x v="1644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n v="1263982307"/>
    <b v="0"/>
    <n v="5"/>
    <b v="0"/>
    <s v="games/video games"/>
    <x v="709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n v="1286930435"/>
    <b v="0"/>
    <n v="5"/>
    <b v="0"/>
    <s v="games/video games"/>
    <x v="1645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n v="1436142833"/>
    <b v="0"/>
    <n v="27"/>
    <b v="0"/>
    <s v="games/video games"/>
    <x v="1646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n v="1415488887"/>
    <b v="0"/>
    <n v="2"/>
    <b v="0"/>
    <s v="games/video games"/>
    <x v="833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x v="2126"/>
    <n v="1423570063"/>
    <b v="0"/>
    <n v="236"/>
    <b v="0"/>
    <s v="games/video games"/>
    <x v="1647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n v="1406140369"/>
    <b v="0"/>
    <n v="1"/>
    <b v="0"/>
    <s v="games/video games"/>
    <x v="874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n v="1454978100"/>
    <b v="0"/>
    <n v="12"/>
    <b v="0"/>
    <s v="games/video games"/>
    <x v="1648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x v="2129"/>
    <n v="1405130663"/>
    <b v="0"/>
    <n v="4"/>
    <b v="0"/>
    <s v="games/video games"/>
    <x v="1649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n v="1434085091"/>
    <b v="0"/>
    <n v="3"/>
    <b v="0"/>
    <s v="games/video games"/>
    <x v="152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n v="1388835692"/>
    <b v="0"/>
    <n v="99"/>
    <b v="0"/>
    <s v="games/video games"/>
    <x v="1650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n v="1300328399"/>
    <b v="0"/>
    <n v="3"/>
    <b v="0"/>
    <s v="games/video games"/>
    <x v="146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n v="1364505391"/>
    <b v="0"/>
    <n v="3"/>
    <b v="0"/>
    <s v="games/video games"/>
    <x v="1651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n v="1346800033"/>
    <b v="0"/>
    <n v="22"/>
    <b v="0"/>
    <s v="games/video games"/>
    <x v="165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n v="1379592786"/>
    <b v="0"/>
    <n v="4"/>
    <b v="0"/>
    <s v="games/video games"/>
    <x v="1653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n v="1415212229"/>
    <b v="0"/>
    <n v="534"/>
    <b v="0"/>
    <s v="games/video games"/>
    <x v="1654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n v="1381364339"/>
    <b v="0"/>
    <n v="12"/>
    <b v="0"/>
    <s v="games/video games"/>
    <x v="1655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n v="1475604008"/>
    <b v="0"/>
    <n v="56"/>
    <b v="0"/>
    <s v="games/video games"/>
    <x v="1656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n v="1355342424"/>
    <b v="0"/>
    <n v="11"/>
    <b v="0"/>
    <s v="games/video games"/>
    <x v="1657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n v="1413351559"/>
    <b v="0"/>
    <n v="0"/>
    <b v="0"/>
    <s v="games/video games"/>
    <x v="109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n v="1449075010"/>
    <b v="0"/>
    <n v="12"/>
    <b v="0"/>
    <s v="games/video games"/>
    <x v="1658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n v="1275599812"/>
    <b v="0"/>
    <n v="5"/>
    <b v="0"/>
    <s v="games/video games"/>
    <x v="1659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x v="2143"/>
    <n v="1376399240"/>
    <b v="0"/>
    <n v="24"/>
    <b v="0"/>
    <s v="games/video games"/>
    <x v="1660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n v="1382938914"/>
    <b v="0"/>
    <n v="89"/>
    <b v="0"/>
    <s v="games/video games"/>
    <x v="1661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n v="1453997910"/>
    <b v="0"/>
    <n v="1"/>
    <b v="0"/>
    <s v="games/video games"/>
    <x v="459"/>
    <n v="1"/>
    <x v="6"/>
    <s v="video games"/>
  </r>
  <r>
    <n v="2147"/>
    <s v="Johnny Rocketfingers 3"/>
    <s v="A Point and Click Adventure on Steroids."/>
    <n v="390000"/>
    <n v="2716"/>
    <x v="2"/>
    <x v="0"/>
    <s v="USD"/>
    <x v="2146"/>
    <n v="1413356748"/>
    <b v="0"/>
    <n v="55"/>
    <b v="0"/>
    <s v="games/video games"/>
    <x v="1662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n v="1425404182"/>
    <b v="0"/>
    <n v="2"/>
    <b v="0"/>
    <s v="games/video games"/>
    <x v="17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n v="1277512556"/>
    <b v="0"/>
    <n v="0"/>
    <b v="0"/>
    <s v="games/video games"/>
    <x v="109"/>
    <e v="#DIV/0!"/>
    <x v="6"/>
    <s v="video games"/>
  </r>
  <r>
    <n v="2150"/>
    <s v="The Unknown Door"/>
    <s v="A pixel styled open world detective game."/>
    <n v="50000"/>
    <n v="405"/>
    <x v="2"/>
    <x v="10"/>
    <s v="NOK"/>
    <x v="2149"/>
    <n v="1465800599"/>
    <b v="0"/>
    <n v="4"/>
    <b v="0"/>
    <s v="games/video games"/>
    <x v="166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n v="1464639614"/>
    <b v="0"/>
    <n v="6"/>
    <b v="0"/>
    <s v="games/video games"/>
    <x v="1664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n v="1392321509"/>
    <b v="0"/>
    <n v="4"/>
    <b v="0"/>
    <s v="games/video games"/>
    <x v="874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n v="1417470718"/>
    <b v="0"/>
    <n v="4"/>
    <b v="0"/>
    <s v="games/video games"/>
    <x v="166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n v="1389193827"/>
    <b v="0"/>
    <n v="2"/>
    <b v="0"/>
    <s v="games/video games"/>
    <x v="417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n v="1456854985"/>
    <b v="0"/>
    <n v="5"/>
    <b v="0"/>
    <s v="games/video games"/>
    <x v="1666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n v="1375475406"/>
    <b v="0"/>
    <n v="83"/>
    <b v="0"/>
    <s v="games/video games"/>
    <x v="1667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x v="2156"/>
    <n v="1479684783"/>
    <b v="0"/>
    <n v="57"/>
    <b v="0"/>
    <s v="games/video games"/>
    <x v="1668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n v="1356121774"/>
    <b v="0"/>
    <n v="311"/>
    <b v="0"/>
    <s v="games/video games"/>
    <x v="1669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n v="1308245574"/>
    <b v="0"/>
    <n v="2"/>
    <b v="0"/>
    <s v="games/video games"/>
    <x v="1670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n v="1334855105"/>
    <b v="0"/>
    <n v="16"/>
    <b v="0"/>
    <s v="games/video games"/>
    <x v="1671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x v="2160"/>
    <n v="1440448059"/>
    <b v="0"/>
    <n v="13"/>
    <b v="1"/>
    <s v="music/rock"/>
    <x v="1672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n v="1403547791"/>
    <b v="0"/>
    <n v="58"/>
    <b v="1"/>
    <s v="music/rock"/>
    <x v="1146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n v="1429306520"/>
    <b v="0"/>
    <n v="44"/>
    <b v="1"/>
    <s v="music/rock"/>
    <x v="1673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x v="2163"/>
    <n v="1464196414"/>
    <b v="0"/>
    <n v="83"/>
    <b v="1"/>
    <s v="music/rock"/>
    <x v="167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n v="1457539235"/>
    <b v="0"/>
    <n v="117"/>
    <b v="1"/>
    <s v="music/rock"/>
    <x v="1675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n v="1413922018"/>
    <b v="0"/>
    <n v="32"/>
    <b v="1"/>
    <s v="music/rock"/>
    <x v="167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n v="1346463337"/>
    <b v="0"/>
    <n v="8"/>
    <b v="1"/>
    <s v="music/rock"/>
    <x v="43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n v="1484058261"/>
    <b v="0"/>
    <n v="340"/>
    <b v="1"/>
    <s v="music/rock"/>
    <x v="1677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n v="1488214151"/>
    <b v="0"/>
    <n v="7"/>
    <b v="1"/>
    <s v="music/rock"/>
    <x v="3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n v="1436810422"/>
    <b v="0"/>
    <n v="19"/>
    <b v="1"/>
    <s v="music/rock"/>
    <x v="1678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n v="1431903495"/>
    <b v="0"/>
    <n v="47"/>
    <b v="1"/>
    <s v="music/rock"/>
    <x v="1679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n v="1426773320"/>
    <b v="0"/>
    <n v="13"/>
    <b v="1"/>
    <s v="music/rock"/>
    <x v="3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n v="1376066243"/>
    <b v="0"/>
    <n v="90"/>
    <b v="1"/>
    <s v="music/rock"/>
    <x v="1680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n v="1459861307"/>
    <b v="0"/>
    <n v="63"/>
    <b v="1"/>
    <s v="music/rock"/>
    <x v="1681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n v="1468455186"/>
    <b v="0"/>
    <n v="26"/>
    <b v="1"/>
    <s v="music/rock"/>
    <x v="1682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n v="1427987509"/>
    <b v="0"/>
    <n v="71"/>
    <b v="1"/>
    <s v="music/rock"/>
    <x v="1683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n v="1463032867"/>
    <b v="0"/>
    <n v="38"/>
    <b v="1"/>
    <s v="music/rock"/>
    <x v="1684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n v="1482160597"/>
    <b v="0"/>
    <n v="859"/>
    <b v="1"/>
    <s v="music/rock"/>
    <x v="1675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x v="2178"/>
    <n v="1426133192"/>
    <b v="0"/>
    <n v="21"/>
    <b v="1"/>
    <s v="music/rock"/>
    <x v="1685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n v="1443801868"/>
    <b v="0"/>
    <n v="78"/>
    <b v="1"/>
    <s v="music/rock"/>
    <x v="1686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n v="1486426053"/>
    <b v="0"/>
    <n v="53"/>
    <b v="1"/>
    <s v="games/tabletop games"/>
    <x v="1687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n v="1409261825"/>
    <b v="0"/>
    <n v="356"/>
    <b v="1"/>
    <s v="games/tabletop games"/>
    <x v="1688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n v="1484037977"/>
    <b v="0"/>
    <n v="279"/>
    <b v="1"/>
    <s v="games/tabletop games"/>
    <x v="168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n v="1452530041"/>
    <b v="1"/>
    <n v="266"/>
    <b v="1"/>
    <s v="games/tabletop games"/>
    <x v="1690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n v="1360830239"/>
    <b v="0"/>
    <n v="623"/>
    <b v="1"/>
    <s v="games/tabletop games"/>
    <x v="169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n v="1470062743"/>
    <b v="0"/>
    <n v="392"/>
    <b v="1"/>
    <s v="games/tabletop games"/>
    <x v="1692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n v="1425531666"/>
    <b v="1"/>
    <n v="3562"/>
    <b v="1"/>
    <s v="games/tabletop games"/>
    <x v="1693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n v="1474380241"/>
    <b v="0"/>
    <n v="514"/>
    <b v="1"/>
    <s v="games/tabletop games"/>
    <x v="169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n v="1460055300"/>
    <b v="0"/>
    <n v="88"/>
    <b v="1"/>
    <s v="games/tabletop games"/>
    <x v="169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n v="1455721204"/>
    <b v="0"/>
    <n v="537"/>
    <b v="1"/>
    <s v="games/tabletop games"/>
    <x v="169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n v="1486065627"/>
    <b v="0"/>
    <n v="25"/>
    <b v="1"/>
    <s v="games/tabletop games"/>
    <x v="1697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n v="1479414344"/>
    <b v="0"/>
    <n v="3238"/>
    <b v="1"/>
    <s v="games/tabletop games"/>
    <x v="169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n v="1477043072"/>
    <b v="0"/>
    <n v="897"/>
    <b v="1"/>
    <s v="games/tabletop games"/>
    <x v="1699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n v="1456423890"/>
    <b v="0"/>
    <n v="878"/>
    <b v="1"/>
    <s v="games/tabletop games"/>
    <x v="1700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x v="2194"/>
    <n v="1436725900"/>
    <b v="0"/>
    <n v="115"/>
    <b v="1"/>
    <s v="games/tabletop games"/>
    <x v="1187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x v="2195"/>
    <n v="1478000502"/>
    <b v="0"/>
    <n v="234"/>
    <b v="1"/>
    <s v="games/tabletop games"/>
    <x v="1701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n v="1422540059"/>
    <b v="0"/>
    <n v="4330"/>
    <b v="1"/>
    <s v="games/tabletop games"/>
    <x v="170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n v="1444911600"/>
    <b v="0"/>
    <n v="651"/>
    <b v="1"/>
    <s v="games/tabletop games"/>
    <x v="1703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x v="2198"/>
    <n v="1442311198"/>
    <b v="1"/>
    <n v="251"/>
    <b v="1"/>
    <s v="games/tabletop games"/>
    <x v="1704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n v="1433775668"/>
    <b v="0"/>
    <n v="263"/>
    <b v="1"/>
    <s v="games/tabletop games"/>
    <x v="170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n v="1357157965"/>
    <b v="0"/>
    <n v="28"/>
    <b v="1"/>
    <s v="music/electronic music"/>
    <x v="1706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n v="1349209368"/>
    <b v="0"/>
    <n v="721"/>
    <b v="1"/>
    <s v="music/electronic music"/>
    <x v="1707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n v="1440535082"/>
    <b v="0"/>
    <n v="50"/>
    <b v="1"/>
    <s v="music/electronic music"/>
    <x v="1708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n v="1360222119"/>
    <b v="0"/>
    <n v="73"/>
    <b v="1"/>
    <s v="music/electronic music"/>
    <x v="1709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n v="1335987789"/>
    <b v="0"/>
    <n v="27"/>
    <b v="1"/>
    <s v="music/electronic music"/>
    <x v="1710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n v="1333001424"/>
    <b v="0"/>
    <n v="34"/>
    <b v="1"/>
    <s v="music/electronic music"/>
    <x v="1711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n v="1381984773"/>
    <b v="0"/>
    <n v="7"/>
    <b v="1"/>
    <s v="music/electronic music"/>
    <x v="3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n v="1328649026"/>
    <b v="0"/>
    <n v="24"/>
    <b v="1"/>
    <s v="music/electronic music"/>
    <x v="264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n v="1396524644"/>
    <b v="0"/>
    <n v="15"/>
    <b v="1"/>
    <s v="music/electronic music"/>
    <x v="1712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n v="1329442510"/>
    <b v="0"/>
    <n v="72"/>
    <b v="1"/>
    <s v="music/electronic music"/>
    <x v="1713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n v="1395168625"/>
    <b v="0"/>
    <n v="120"/>
    <b v="1"/>
    <s v="music/electronic music"/>
    <x v="1714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n v="1380650177"/>
    <b v="0"/>
    <n v="123"/>
    <b v="1"/>
    <s v="music/electronic music"/>
    <x v="1715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n v="1429127379"/>
    <b v="0"/>
    <n v="1"/>
    <b v="1"/>
    <s v="music/electronic music"/>
    <x v="1716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n v="1389121248"/>
    <b v="0"/>
    <n v="24"/>
    <b v="1"/>
    <s v="music/electronic music"/>
    <x v="171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x v="2214"/>
    <n v="1329671572"/>
    <b v="0"/>
    <n v="33"/>
    <b v="1"/>
    <s v="music/electronic music"/>
    <x v="1718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n v="1436464945"/>
    <b v="0"/>
    <n v="14"/>
    <b v="1"/>
    <s v="music/electronic music"/>
    <x v="1719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n v="1445539113"/>
    <b v="0"/>
    <n v="9"/>
    <b v="1"/>
    <s v="music/electronic music"/>
    <x v="1720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n v="1344281383"/>
    <b v="0"/>
    <n v="76"/>
    <b v="1"/>
    <s v="music/electronic music"/>
    <x v="1721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n v="1437412512"/>
    <b v="0"/>
    <n v="19"/>
    <b v="1"/>
    <s v="music/electronic music"/>
    <x v="1240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n v="1372296436"/>
    <b v="0"/>
    <n v="69"/>
    <b v="1"/>
    <s v="music/electronic music"/>
    <x v="1722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n v="1458748809"/>
    <b v="0"/>
    <n v="218"/>
    <b v="1"/>
    <s v="games/tabletop games"/>
    <x v="1723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n v="1325184847"/>
    <b v="0"/>
    <n v="30"/>
    <b v="1"/>
    <s v="games/tabletop games"/>
    <x v="1724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n v="1432826568"/>
    <b v="0"/>
    <n v="100"/>
    <b v="1"/>
    <s v="games/tabletop games"/>
    <x v="1725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n v="1475337675"/>
    <b v="0"/>
    <n v="296"/>
    <b v="1"/>
    <s v="games/tabletop games"/>
    <x v="1726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n v="1408734015"/>
    <b v="0"/>
    <n v="1204"/>
    <b v="1"/>
    <s v="games/tabletop games"/>
    <x v="1727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n v="1452625822"/>
    <b v="0"/>
    <n v="321"/>
    <b v="1"/>
    <s v="games/tabletop games"/>
    <x v="1728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n v="1381778555"/>
    <b v="0"/>
    <n v="301"/>
    <b v="1"/>
    <s v="games/tabletop games"/>
    <x v="1729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n v="1437115236"/>
    <b v="0"/>
    <n v="144"/>
    <b v="1"/>
    <s v="games/tabletop games"/>
    <x v="1730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n v="1375113391"/>
    <b v="0"/>
    <n v="539"/>
    <b v="1"/>
    <s v="games/tabletop games"/>
    <x v="1731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n v="1395868127"/>
    <b v="0"/>
    <n v="498"/>
    <b v="1"/>
    <s v="games/tabletop games"/>
    <x v="1732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n v="1369864301"/>
    <b v="0"/>
    <n v="1113"/>
    <b v="1"/>
    <s v="games/tabletop games"/>
    <x v="1733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n v="1402945408"/>
    <b v="0"/>
    <n v="988"/>
    <b v="1"/>
    <s v="games/tabletop games"/>
    <x v="1734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n v="1448269539"/>
    <b v="0"/>
    <n v="391"/>
    <b v="1"/>
    <s v="games/tabletop games"/>
    <x v="1735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n v="1481053647"/>
    <b v="0"/>
    <n v="28"/>
    <b v="1"/>
    <s v="games/tabletop games"/>
    <x v="1736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n v="1424997111"/>
    <b v="0"/>
    <n v="147"/>
    <b v="1"/>
    <s v="games/tabletop games"/>
    <x v="1737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n v="1451746123"/>
    <b v="0"/>
    <n v="680"/>
    <b v="1"/>
    <s v="games/tabletop games"/>
    <x v="1738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n v="1412294683"/>
    <b v="0"/>
    <n v="983"/>
    <b v="1"/>
    <s v="games/tabletop games"/>
    <x v="1739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n v="1486565716"/>
    <b v="0"/>
    <n v="79"/>
    <b v="1"/>
    <s v="games/tabletop games"/>
    <x v="1740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n v="1382742014"/>
    <b v="0"/>
    <n v="426"/>
    <b v="1"/>
    <s v="games/tabletop games"/>
    <x v="1741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n v="1458762544"/>
    <b v="0"/>
    <n v="96"/>
    <b v="1"/>
    <s v="games/tabletop games"/>
    <x v="1742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n v="1485892300"/>
    <b v="0"/>
    <n v="163"/>
    <b v="1"/>
    <s v="games/tabletop games"/>
    <x v="1743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n v="1382449733"/>
    <b v="0"/>
    <n v="2525"/>
    <b v="1"/>
    <s v="games/tabletop games"/>
    <x v="1744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n v="1488823290"/>
    <b v="0"/>
    <n v="2035"/>
    <b v="1"/>
    <s v="games/tabletop games"/>
    <x v="174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n v="1475609946"/>
    <b v="0"/>
    <n v="290"/>
    <b v="1"/>
    <s v="games/tabletop games"/>
    <x v="1746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n v="1390323617"/>
    <b v="0"/>
    <n v="1980"/>
    <b v="1"/>
    <s v="games/tabletop games"/>
    <x v="1747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n v="1438801210"/>
    <b v="0"/>
    <n v="57"/>
    <b v="1"/>
    <s v="games/tabletop games"/>
    <x v="1684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x v="2246"/>
    <n v="1436975965"/>
    <b v="0"/>
    <n v="380"/>
    <b v="1"/>
    <s v="games/tabletop games"/>
    <x v="1748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n v="1479157278"/>
    <b v="0"/>
    <n v="128"/>
    <b v="1"/>
    <s v="games/tabletop games"/>
    <x v="1749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n v="1362329565"/>
    <b v="0"/>
    <n v="180"/>
    <b v="1"/>
    <s v="games/tabletop games"/>
    <x v="1750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n v="1478131673"/>
    <b v="0"/>
    <n v="571"/>
    <b v="1"/>
    <s v="games/tabletop games"/>
    <x v="1751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n v="1406362677"/>
    <b v="0"/>
    <n v="480"/>
    <b v="1"/>
    <s v="games/tabletop games"/>
    <x v="1752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n v="1469173938"/>
    <b v="0"/>
    <n v="249"/>
    <b v="1"/>
    <s v="games/tabletop games"/>
    <x v="1753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n v="1445267347"/>
    <b v="0"/>
    <n v="84"/>
    <b v="1"/>
    <s v="games/tabletop games"/>
    <x v="1754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n v="1484667168"/>
    <b v="0"/>
    <n v="197"/>
    <b v="1"/>
    <s v="games/tabletop games"/>
    <x v="1755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n v="1460069451"/>
    <b v="0"/>
    <n v="271"/>
    <b v="1"/>
    <s v="games/tabletop games"/>
    <x v="175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n v="1478602246"/>
    <b v="0"/>
    <n v="50"/>
    <b v="1"/>
    <s v="games/tabletop games"/>
    <x v="1757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n v="1463351329"/>
    <b v="0"/>
    <n v="169"/>
    <b v="1"/>
    <s v="games/tabletop games"/>
    <x v="1758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x v="2257"/>
    <n v="1431453687"/>
    <b v="0"/>
    <n v="205"/>
    <b v="1"/>
    <s v="games/tabletop games"/>
    <x v="1759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n v="1480360736"/>
    <b v="0"/>
    <n v="206"/>
    <b v="1"/>
    <s v="games/tabletop games"/>
    <x v="1760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n v="1393287850"/>
    <b v="0"/>
    <n v="84"/>
    <b v="1"/>
    <s v="games/tabletop games"/>
    <x v="176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n v="1485278620"/>
    <b v="0"/>
    <n v="210"/>
    <b v="1"/>
    <s v="games/tabletop games"/>
    <x v="1762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n v="1413295358"/>
    <b v="0"/>
    <n v="181"/>
    <b v="1"/>
    <s v="games/tabletop games"/>
    <x v="1763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n v="1420919913"/>
    <b v="0"/>
    <n v="60"/>
    <b v="1"/>
    <s v="games/tabletop games"/>
    <x v="1764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n v="1462543114"/>
    <b v="0"/>
    <n v="445"/>
    <b v="1"/>
    <s v="games/tabletop games"/>
    <x v="1765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n v="1479241707"/>
    <b v="0"/>
    <n v="17"/>
    <b v="1"/>
    <s v="games/tabletop games"/>
    <x v="1766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n v="1460235592"/>
    <b v="0"/>
    <n v="194"/>
    <b v="1"/>
    <s v="games/tabletop games"/>
    <x v="1767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n v="1416945297"/>
    <b v="0"/>
    <n v="404"/>
    <b v="1"/>
    <s v="games/tabletop games"/>
    <x v="176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n v="1486691915"/>
    <b v="0"/>
    <n v="194"/>
    <b v="1"/>
    <s v="games/tabletop games"/>
    <x v="94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n v="1486745663"/>
    <b v="0"/>
    <n v="902"/>
    <b v="1"/>
    <s v="games/tabletop games"/>
    <x v="1769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n v="1482353513"/>
    <b v="0"/>
    <n v="1670"/>
    <b v="1"/>
    <s v="games/tabletop games"/>
    <x v="1770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n v="1478736004"/>
    <b v="0"/>
    <n v="1328"/>
    <b v="1"/>
    <s v="games/tabletop games"/>
    <x v="1771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n v="1446914836"/>
    <b v="0"/>
    <n v="944"/>
    <b v="1"/>
    <s v="games/tabletop games"/>
    <x v="1772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n v="1487164242"/>
    <b v="0"/>
    <n v="147"/>
    <b v="1"/>
    <s v="games/tabletop games"/>
    <x v="1773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n v="1390564857"/>
    <b v="0"/>
    <n v="99"/>
    <b v="1"/>
    <s v="games/tabletop games"/>
    <x v="1774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n v="1416667679"/>
    <b v="0"/>
    <n v="79"/>
    <b v="1"/>
    <s v="games/tabletop games"/>
    <x v="1775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n v="1386344289"/>
    <b v="0"/>
    <n v="75"/>
    <b v="1"/>
    <s v="games/tabletop games"/>
    <x v="1776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n v="1327767423"/>
    <b v="0"/>
    <n v="207"/>
    <b v="1"/>
    <s v="games/tabletop games"/>
    <x v="1777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n v="1448902867"/>
    <b v="0"/>
    <n v="102"/>
    <b v="1"/>
    <s v="games/tabletop games"/>
    <x v="1778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n v="1421436099"/>
    <b v="0"/>
    <n v="32"/>
    <b v="1"/>
    <s v="games/tabletop games"/>
    <x v="1779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n v="1439909991"/>
    <b v="0"/>
    <n v="480"/>
    <b v="1"/>
    <s v="games/tabletop games"/>
    <x v="1780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n v="1306219897"/>
    <b v="0"/>
    <n v="11"/>
    <b v="1"/>
    <s v="music/rock"/>
    <x v="1781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n v="1447560686"/>
    <b v="0"/>
    <n v="12"/>
    <b v="1"/>
    <s v="music/rock"/>
    <x v="1782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n v="1331348404"/>
    <b v="0"/>
    <n v="48"/>
    <b v="1"/>
    <s v="music/rock"/>
    <x v="1783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x v="2283"/>
    <n v="1297451245"/>
    <b v="0"/>
    <n v="59"/>
    <b v="1"/>
    <s v="music/rock"/>
    <x v="1784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n v="1338352043"/>
    <b v="0"/>
    <n v="79"/>
    <b v="1"/>
    <s v="music/rock"/>
    <x v="1785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n v="1376003254"/>
    <b v="0"/>
    <n v="14"/>
    <b v="1"/>
    <s v="music/rock"/>
    <x v="1395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n v="1401724860"/>
    <b v="0"/>
    <n v="106"/>
    <b v="1"/>
    <s v="music/rock"/>
    <x v="178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n v="1339098689"/>
    <b v="0"/>
    <n v="25"/>
    <b v="1"/>
    <s v="music/rock"/>
    <x v="1787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n v="1382659060"/>
    <b v="0"/>
    <n v="25"/>
    <b v="1"/>
    <s v="music/rock"/>
    <x v="202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n v="1252908330"/>
    <b v="0"/>
    <n v="29"/>
    <b v="1"/>
    <s v="music/rock"/>
    <x v="1788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n v="1332199618"/>
    <b v="0"/>
    <n v="43"/>
    <b v="1"/>
    <s v="music/rock"/>
    <x v="1789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n v="1332175476"/>
    <b v="0"/>
    <n v="46"/>
    <b v="1"/>
    <s v="music/rock"/>
    <x v="1790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n v="1346345999"/>
    <b v="0"/>
    <n v="27"/>
    <b v="1"/>
    <s v="music/rock"/>
    <x v="1791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n v="1356110480"/>
    <b v="0"/>
    <n v="112"/>
    <b v="1"/>
    <s v="music/rock"/>
    <x v="1792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n v="1356648856"/>
    <b v="0"/>
    <n v="34"/>
    <b v="1"/>
    <s v="music/rock"/>
    <x v="1410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n v="1326994426"/>
    <b v="0"/>
    <n v="145"/>
    <b v="1"/>
    <s v="music/rock"/>
    <x v="1793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x v="2296"/>
    <n v="1328749249"/>
    <b v="0"/>
    <n v="19"/>
    <b v="1"/>
    <s v="music/rock"/>
    <x v="1794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n v="1393272633"/>
    <b v="0"/>
    <n v="288"/>
    <b v="1"/>
    <s v="music/rock"/>
    <x v="1795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n v="1295657209"/>
    <b v="0"/>
    <n v="14"/>
    <b v="1"/>
    <s v="music/rock"/>
    <x v="1796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n v="1339694816"/>
    <b v="0"/>
    <n v="7"/>
    <b v="1"/>
    <s v="music/rock"/>
    <x v="982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x v="2300"/>
    <n v="1369193496"/>
    <b v="1"/>
    <n v="211"/>
    <b v="1"/>
    <s v="music/indie rock"/>
    <x v="1797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n v="1385585434"/>
    <b v="1"/>
    <n v="85"/>
    <b v="1"/>
    <s v="music/indie rock"/>
    <x v="179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n v="1320287996"/>
    <b v="1"/>
    <n v="103"/>
    <b v="1"/>
    <s v="music/indie rock"/>
    <x v="1799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n v="1290281691"/>
    <b v="1"/>
    <n v="113"/>
    <b v="1"/>
    <s v="music/indie rock"/>
    <x v="1800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n v="1405356072"/>
    <b v="1"/>
    <n v="167"/>
    <b v="1"/>
    <s v="music/indie rock"/>
    <x v="1801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n v="1328760129"/>
    <b v="1"/>
    <n v="73"/>
    <b v="1"/>
    <s v="music/indie rock"/>
    <x v="1802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n v="1333653333"/>
    <b v="1"/>
    <n v="75"/>
    <b v="1"/>
    <s v="music/indie rock"/>
    <x v="1803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n v="1406847996"/>
    <b v="1"/>
    <n v="614"/>
    <b v="1"/>
    <s v="music/indie rock"/>
    <x v="1804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n v="1359848537"/>
    <b v="1"/>
    <n v="107"/>
    <b v="1"/>
    <s v="music/indie rock"/>
    <x v="1805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n v="1361300615"/>
    <b v="1"/>
    <n v="1224"/>
    <b v="1"/>
    <s v="music/indie rock"/>
    <x v="1806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n v="1396829189"/>
    <b v="1"/>
    <n v="104"/>
    <b v="1"/>
    <s v="music/indie rock"/>
    <x v="1807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n v="1395155478"/>
    <b v="1"/>
    <n v="79"/>
    <b v="1"/>
    <s v="music/indie rock"/>
    <x v="1808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x v="2311"/>
    <n v="1333494026"/>
    <b v="1"/>
    <n v="157"/>
    <b v="1"/>
    <s v="music/indie rock"/>
    <x v="1809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n v="1336482857"/>
    <b v="1"/>
    <n v="50"/>
    <b v="1"/>
    <s v="music/indie rock"/>
    <x v="1810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n v="1333646743"/>
    <b v="1"/>
    <n v="64"/>
    <b v="1"/>
    <s v="music/indie rock"/>
    <x v="94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n v="1253726650"/>
    <b v="1"/>
    <n v="200"/>
    <b v="1"/>
    <s v="music/indie rock"/>
    <x v="1811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n v="1263474049"/>
    <b v="1"/>
    <n v="22"/>
    <b v="1"/>
    <s v="music/indie rock"/>
    <x v="87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n v="1251214014"/>
    <b v="1"/>
    <n v="163"/>
    <b v="1"/>
    <s v="music/indie rock"/>
    <x v="1812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n v="1384480685"/>
    <b v="1"/>
    <n v="77"/>
    <b v="1"/>
    <s v="music/indie rock"/>
    <x v="1813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n v="1393443400"/>
    <b v="1"/>
    <n v="89"/>
    <b v="1"/>
    <s v="music/indie rock"/>
    <x v="1814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n v="1488694501"/>
    <b v="0"/>
    <n v="64"/>
    <b v="0"/>
    <s v="food/small batch"/>
    <x v="181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n v="1489181369"/>
    <b v="0"/>
    <n v="4"/>
    <b v="0"/>
    <s v="food/small batch"/>
    <x v="1816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n v="1489428447"/>
    <b v="0"/>
    <n v="4"/>
    <b v="0"/>
    <s v="food/small batch"/>
    <x v="1817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x v="2322"/>
    <n v="1487970885"/>
    <b v="0"/>
    <n v="61"/>
    <b v="0"/>
    <s v="food/small batch"/>
    <x v="1818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n v="1488241931"/>
    <b v="0"/>
    <n v="7"/>
    <b v="0"/>
    <s v="food/small batch"/>
    <x v="1819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n v="1489106948"/>
    <b v="0"/>
    <n v="1"/>
    <b v="0"/>
    <s v="food/small batch"/>
    <x v="174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n v="1406066440"/>
    <b v="1"/>
    <n v="3355"/>
    <b v="1"/>
    <s v="food/small batch"/>
    <x v="1820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n v="1431715537"/>
    <b v="1"/>
    <n v="537"/>
    <b v="1"/>
    <s v="food/small batch"/>
    <x v="1821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n v="1403017146"/>
    <b v="1"/>
    <n v="125"/>
    <b v="1"/>
    <s v="food/small batch"/>
    <x v="1822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n v="1448400943"/>
    <b v="1"/>
    <n v="163"/>
    <b v="1"/>
    <s v="food/small batch"/>
    <x v="1823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n v="1405728490"/>
    <b v="1"/>
    <n v="283"/>
    <b v="1"/>
    <s v="food/small batch"/>
    <x v="1824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n v="1420643071"/>
    <b v="1"/>
    <n v="352"/>
    <b v="1"/>
    <s v="food/small batch"/>
    <x v="1825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n v="1399563390"/>
    <b v="1"/>
    <n v="94"/>
    <b v="1"/>
    <s v="food/small batch"/>
    <x v="182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n v="1412611498"/>
    <b v="1"/>
    <n v="67"/>
    <b v="1"/>
    <s v="food/small batch"/>
    <x v="1827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n v="1399902243"/>
    <b v="1"/>
    <n v="221"/>
    <b v="1"/>
    <s v="food/small batch"/>
    <x v="1828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n v="1390860695"/>
    <b v="1"/>
    <n v="2165"/>
    <b v="1"/>
    <s v="food/small batch"/>
    <x v="1829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n v="1401204143"/>
    <b v="1"/>
    <n v="179"/>
    <b v="1"/>
    <s v="food/small batch"/>
    <x v="1830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n v="1401485484"/>
    <b v="1"/>
    <n v="123"/>
    <b v="1"/>
    <s v="food/small batch"/>
    <x v="1831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n v="1479496309"/>
    <b v="1"/>
    <n v="1104"/>
    <b v="1"/>
    <s v="food/small batch"/>
    <x v="1832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n v="1475249138"/>
    <b v="1"/>
    <n v="403"/>
    <b v="1"/>
    <s v="food/small batch"/>
    <x v="1833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n v="1434137504"/>
    <b v="0"/>
    <n v="0"/>
    <b v="0"/>
    <s v="technology/web"/>
    <x v="109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n v="1410799870"/>
    <b v="0"/>
    <n v="0"/>
    <b v="0"/>
    <s v="technology/web"/>
    <x v="109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n v="1447962505"/>
    <b v="0"/>
    <n v="1"/>
    <b v="0"/>
    <s v="technology/web"/>
    <x v="419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n v="1464197269"/>
    <b v="0"/>
    <n v="1"/>
    <b v="0"/>
    <s v="technology/web"/>
    <x v="37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n v="1424822556"/>
    <b v="0"/>
    <n v="0"/>
    <b v="0"/>
    <s v="technology/web"/>
    <x v="109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n v="1472843431"/>
    <b v="0"/>
    <n v="3"/>
    <b v="0"/>
    <s v="technology/web"/>
    <x v="183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n v="1469543676"/>
    <b v="0"/>
    <n v="1"/>
    <b v="0"/>
    <s v="technology/web"/>
    <x v="183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n v="1450822938"/>
    <b v="0"/>
    <n v="5"/>
    <b v="0"/>
    <s v="technology/web"/>
    <x v="1836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n v="1436812628"/>
    <b v="0"/>
    <n v="0"/>
    <b v="0"/>
    <s v="technology/web"/>
    <x v="109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n v="1480882370"/>
    <b v="0"/>
    <n v="0"/>
    <b v="0"/>
    <s v="technology/web"/>
    <x v="109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x v="2349"/>
    <n v="1427768739"/>
    <b v="0"/>
    <n v="7"/>
    <b v="0"/>
    <s v="technology/web"/>
    <x v="1837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n v="1428419552"/>
    <b v="0"/>
    <n v="0"/>
    <b v="0"/>
    <s v="technology/web"/>
    <x v="109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n v="1428596022"/>
    <b v="0"/>
    <n v="0"/>
    <b v="0"/>
    <s v="technology/web"/>
    <x v="109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n v="1415726460"/>
    <b v="0"/>
    <n v="1"/>
    <b v="0"/>
    <s v="technology/web"/>
    <x v="1838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n v="1428012136"/>
    <b v="0"/>
    <n v="2"/>
    <b v="0"/>
    <s v="technology/web"/>
    <x v="1839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x v="2354"/>
    <n v="1430938104"/>
    <b v="0"/>
    <n v="0"/>
    <b v="0"/>
    <s v="technology/web"/>
    <x v="109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n v="1442501578"/>
    <b v="0"/>
    <n v="0"/>
    <b v="0"/>
    <s v="technology/web"/>
    <x v="109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n v="1417818036"/>
    <b v="0"/>
    <n v="0"/>
    <b v="0"/>
    <s v="technology/web"/>
    <x v="109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n v="1433432124"/>
    <b v="0"/>
    <n v="3"/>
    <b v="0"/>
    <s v="technology/web"/>
    <x v="1840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n v="1452272280"/>
    <b v="0"/>
    <n v="1"/>
    <b v="0"/>
    <s v="technology/web"/>
    <x v="167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n v="1459975008"/>
    <b v="0"/>
    <n v="0"/>
    <b v="0"/>
    <s v="technology/web"/>
    <x v="109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n v="1415723470"/>
    <b v="0"/>
    <n v="2"/>
    <b v="0"/>
    <s v="technology/web"/>
    <x v="1841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n v="1447460200"/>
    <b v="0"/>
    <n v="0"/>
    <b v="0"/>
    <s v="technology/web"/>
    <x v="109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n v="1441146356"/>
    <b v="0"/>
    <n v="0"/>
    <b v="0"/>
    <s v="technology/web"/>
    <x v="109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n v="1449596425"/>
    <b v="0"/>
    <n v="0"/>
    <b v="0"/>
    <s v="technology/web"/>
    <x v="109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n v="1442839533"/>
    <b v="0"/>
    <n v="27"/>
    <b v="0"/>
    <s v="technology/web"/>
    <x v="184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n v="1456442216"/>
    <b v="0"/>
    <n v="14"/>
    <b v="0"/>
    <s v="technology/web"/>
    <x v="1843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n v="1425143965"/>
    <b v="0"/>
    <n v="2"/>
    <b v="0"/>
    <s v="technology/web"/>
    <x v="1161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n v="1452540611"/>
    <b v="0"/>
    <n v="0"/>
    <b v="0"/>
    <s v="technology/web"/>
    <x v="109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n v="1416285141"/>
    <b v="0"/>
    <n v="4"/>
    <b v="0"/>
    <s v="technology/web"/>
    <x v="1844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n v="1432665596"/>
    <b v="0"/>
    <n v="0"/>
    <b v="0"/>
    <s v="technology/web"/>
    <x v="109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n v="1427247571"/>
    <b v="0"/>
    <n v="6"/>
    <b v="0"/>
    <s v="technology/web"/>
    <x v="1845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x v="2371"/>
    <n v="1438271624"/>
    <b v="0"/>
    <n v="1"/>
    <b v="0"/>
    <s v="technology/web"/>
    <x v="1846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n v="1421180060"/>
    <b v="0"/>
    <n v="1"/>
    <b v="0"/>
    <s v="technology/web"/>
    <x v="1847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n v="1470859437"/>
    <b v="0"/>
    <n v="0"/>
    <b v="0"/>
    <s v="technology/web"/>
    <x v="109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n v="1447193566"/>
    <b v="0"/>
    <n v="4"/>
    <b v="0"/>
    <s v="technology/web"/>
    <x v="1848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n v="1477515183"/>
    <b v="0"/>
    <n v="0"/>
    <b v="0"/>
    <s v="technology/web"/>
    <x v="109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n v="1438042730"/>
    <b v="0"/>
    <n v="0"/>
    <b v="0"/>
    <s v="technology/web"/>
    <x v="109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x v="2377"/>
    <n v="1440116616"/>
    <b v="0"/>
    <n v="0"/>
    <b v="0"/>
    <s v="technology/web"/>
    <x v="109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n v="1441134142"/>
    <b v="0"/>
    <n v="3"/>
    <b v="0"/>
    <s v="technology/web"/>
    <x v="456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n v="1426112848"/>
    <b v="0"/>
    <n v="7"/>
    <b v="0"/>
    <s v="technology/web"/>
    <x v="184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n v="1436502603"/>
    <b v="0"/>
    <n v="2"/>
    <b v="0"/>
    <s v="technology/web"/>
    <x v="45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n v="1421976107"/>
    <b v="0"/>
    <n v="3"/>
    <b v="0"/>
    <s v="technology/web"/>
    <x v="1850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n v="1413337043"/>
    <b v="0"/>
    <n v="8"/>
    <b v="0"/>
    <s v="technology/web"/>
    <x v="417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n v="1436201432"/>
    <b v="0"/>
    <n v="7"/>
    <b v="0"/>
    <s v="technology/web"/>
    <x v="1851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n v="1415736424"/>
    <b v="0"/>
    <n v="0"/>
    <b v="0"/>
    <s v="technology/web"/>
    <x v="109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n v="1465311740"/>
    <b v="0"/>
    <n v="3"/>
    <b v="0"/>
    <s v="technology/web"/>
    <x v="1852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n v="1418761759"/>
    <b v="0"/>
    <n v="8"/>
    <b v="0"/>
    <s v="technology/web"/>
    <x v="1853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n v="1435160452"/>
    <b v="0"/>
    <n v="1"/>
    <b v="0"/>
    <s v="technology/web"/>
    <x v="1854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n v="1416896264"/>
    <b v="0"/>
    <n v="0"/>
    <b v="0"/>
    <s v="technology/web"/>
    <x v="109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n v="1425236644"/>
    <b v="0"/>
    <n v="1"/>
    <b v="0"/>
    <s v="technology/web"/>
    <x v="41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n v="1443495223"/>
    <b v="0"/>
    <n v="0"/>
    <b v="0"/>
    <s v="technology/web"/>
    <x v="109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n v="1436456017"/>
    <b v="0"/>
    <n v="1"/>
    <b v="0"/>
    <s v="technology/web"/>
    <x v="833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n v="1422348093"/>
    <b v="0"/>
    <n v="2"/>
    <b v="0"/>
    <s v="technology/web"/>
    <x v="1855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n v="1481597687"/>
    <b v="0"/>
    <n v="0"/>
    <b v="0"/>
    <s v="technology/web"/>
    <x v="109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n v="1442348558"/>
    <b v="0"/>
    <n v="1"/>
    <b v="0"/>
    <s v="technology/web"/>
    <x v="418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n v="1417641256"/>
    <b v="0"/>
    <n v="0"/>
    <b v="0"/>
    <s v="technology/web"/>
    <x v="109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n v="1433282384"/>
    <b v="0"/>
    <n v="0"/>
    <b v="0"/>
    <s v="technology/web"/>
    <x v="109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n v="1415910506"/>
    <b v="0"/>
    <n v="0"/>
    <b v="0"/>
    <s v="technology/web"/>
    <x v="109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n v="1458023164"/>
    <b v="0"/>
    <n v="0"/>
    <b v="0"/>
    <s v="technology/web"/>
    <x v="109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n v="1452023096"/>
    <b v="0"/>
    <n v="9"/>
    <b v="0"/>
    <s v="food/food trucks"/>
    <x v="185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x v="2400"/>
    <n v="1428941931"/>
    <b v="0"/>
    <n v="1"/>
    <b v="0"/>
    <s v="food/food trucks"/>
    <x v="414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n v="1454188258"/>
    <b v="0"/>
    <n v="12"/>
    <b v="0"/>
    <s v="food/food trucks"/>
    <x v="1857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n v="1449190607"/>
    <b v="0"/>
    <n v="0"/>
    <b v="0"/>
    <s v="food/food trucks"/>
    <x v="109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n v="1471096975"/>
    <b v="0"/>
    <n v="20"/>
    <b v="0"/>
    <s v="food/food trucks"/>
    <x v="1858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n v="1418179190"/>
    <b v="0"/>
    <n v="16"/>
    <b v="0"/>
    <s v="food/food trucks"/>
    <x v="1859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n v="1426772928"/>
    <b v="0"/>
    <n v="33"/>
    <b v="0"/>
    <s v="food/food trucks"/>
    <x v="1860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x v="2406"/>
    <n v="1412652157"/>
    <b v="0"/>
    <n v="2"/>
    <b v="0"/>
    <s v="food/food trucks"/>
    <x v="418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n v="1437339675"/>
    <b v="0"/>
    <n v="6"/>
    <b v="0"/>
    <s v="food/food trucks"/>
    <x v="1861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n v="1439027275"/>
    <b v="0"/>
    <n v="0"/>
    <b v="0"/>
    <s v="food/food trucks"/>
    <x v="109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n v="1437932082"/>
    <b v="0"/>
    <n v="3"/>
    <b v="0"/>
    <s v="food/food trucks"/>
    <x v="1862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n v="1476294073"/>
    <b v="0"/>
    <n v="0"/>
    <b v="0"/>
    <s v="food/food trucks"/>
    <x v="109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n v="1398911882"/>
    <b v="0"/>
    <n v="3"/>
    <b v="0"/>
    <s v="food/food trucks"/>
    <x v="186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n v="1436805660"/>
    <b v="0"/>
    <n v="13"/>
    <b v="0"/>
    <s v="food/food trucks"/>
    <x v="18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n v="1466023346"/>
    <b v="0"/>
    <n v="6"/>
    <b v="0"/>
    <s v="food/food trucks"/>
    <x v="186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n v="1421343743"/>
    <b v="0"/>
    <n v="1"/>
    <b v="0"/>
    <s v="food/food trucks"/>
    <x v="1866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n v="1405113187"/>
    <b v="0"/>
    <n v="0"/>
    <b v="0"/>
    <s v="food/food trucks"/>
    <x v="109"/>
    <e v="#DIV/0!"/>
    <x v="7"/>
    <s v="food trucks"/>
  </r>
  <r>
    <n v="2418"/>
    <s v="Mexican food truck"/>
    <s v="I want to start my food truck business."/>
    <n v="25000"/>
    <n v="5"/>
    <x v="2"/>
    <x v="0"/>
    <s v="USD"/>
    <x v="2416"/>
    <n v="1422045244"/>
    <b v="0"/>
    <n v="5"/>
    <b v="0"/>
    <s v="food/food trucks"/>
    <x v="459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n v="1419097389"/>
    <b v="0"/>
    <n v="0"/>
    <b v="0"/>
    <s v="food/food trucks"/>
    <x v="109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n v="1410396095"/>
    <b v="0"/>
    <n v="36"/>
    <b v="0"/>
    <s v="food/food trucks"/>
    <x v="1867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x v="2419"/>
    <n v="1421944196"/>
    <b v="0"/>
    <n v="1"/>
    <b v="0"/>
    <s v="food/food trucks"/>
    <x v="37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x v="2420"/>
    <n v="1423502636"/>
    <b v="0"/>
    <n v="1"/>
    <b v="0"/>
    <s v="food/food trucks"/>
    <x v="418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n v="1417452890"/>
    <b v="0"/>
    <n v="1"/>
    <b v="0"/>
    <s v="food/food trucks"/>
    <x v="473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x v="2422"/>
    <n v="1411853108"/>
    <b v="0"/>
    <n v="9"/>
    <b v="0"/>
    <s v="food/food trucks"/>
    <x v="1868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n v="1463090149"/>
    <b v="0"/>
    <n v="1"/>
    <b v="0"/>
    <s v="food/food trucks"/>
    <x v="1869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n v="1433822692"/>
    <b v="0"/>
    <n v="0"/>
    <b v="0"/>
    <s v="food/food trucks"/>
    <x v="109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n v="1455262733"/>
    <b v="0"/>
    <n v="1"/>
    <b v="0"/>
    <s v="food/food trucks"/>
    <x v="13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x v="2426"/>
    <n v="1423594151"/>
    <b v="0"/>
    <n v="1"/>
    <b v="0"/>
    <s v="food/food trucks"/>
    <x v="187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n v="1483131966"/>
    <b v="0"/>
    <n v="4"/>
    <b v="0"/>
    <s v="food/food trucks"/>
    <x v="187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n v="1452654504"/>
    <b v="0"/>
    <n v="2"/>
    <b v="0"/>
    <s v="food/food trucks"/>
    <x v="449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x v="2429"/>
    <n v="1461896613"/>
    <b v="0"/>
    <n v="2"/>
    <b v="0"/>
    <s v="food/food trucks"/>
    <x v="13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n v="1423199697"/>
    <b v="0"/>
    <n v="2"/>
    <b v="0"/>
    <s v="food/food trucks"/>
    <x v="107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n v="1454016943"/>
    <b v="0"/>
    <n v="0"/>
    <b v="0"/>
    <s v="food/food trucks"/>
    <x v="109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n v="1435206474"/>
    <b v="0"/>
    <n v="2"/>
    <b v="0"/>
    <s v="food/food trucks"/>
    <x v="1872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n v="1441435186"/>
    <b v="0"/>
    <n v="4"/>
    <b v="0"/>
    <s v="food/food trucks"/>
    <x v="187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n v="1448894770"/>
    <b v="0"/>
    <n v="2"/>
    <b v="0"/>
    <s v="food/food trucks"/>
    <x v="187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n v="1422400188"/>
    <b v="0"/>
    <n v="0"/>
    <b v="0"/>
    <s v="food/food trucks"/>
    <x v="109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n v="1444341462"/>
    <b v="0"/>
    <n v="1"/>
    <b v="0"/>
    <s v="food/food trucks"/>
    <x v="119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n v="1442605129"/>
    <b v="0"/>
    <n v="0"/>
    <b v="0"/>
    <s v="food/food trucks"/>
    <x v="109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n v="1452807313"/>
    <b v="0"/>
    <n v="2"/>
    <b v="0"/>
    <s v="food/food trucks"/>
    <x v="418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x v="2439"/>
    <n v="1435806054"/>
    <b v="0"/>
    <n v="109"/>
    <b v="1"/>
    <s v="food/small batch"/>
    <x v="1875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n v="1424188828"/>
    <b v="0"/>
    <n v="372"/>
    <b v="1"/>
    <s v="food/small batch"/>
    <x v="187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n v="1405522822"/>
    <b v="0"/>
    <n v="311"/>
    <b v="1"/>
    <s v="food/small batch"/>
    <x v="1877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n v="1461607591"/>
    <b v="0"/>
    <n v="61"/>
    <b v="1"/>
    <s v="food/small batch"/>
    <x v="1878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n v="1440650021"/>
    <b v="0"/>
    <n v="115"/>
    <b v="1"/>
    <s v="food/small batch"/>
    <x v="1789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n v="1477578471"/>
    <b v="0"/>
    <n v="111"/>
    <b v="1"/>
    <s v="food/small batch"/>
    <x v="1879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n v="1476184593"/>
    <b v="0"/>
    <n v="337"/>
    <b v="1"/>
    <s v="food/small batch"/>
    <x v="1880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n v="1472110513"/>
    <b v="0"/>
    <n v="9"/>
    <b v="1"/>
    <s v="food/small batch"/>
    <x v="1881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n v="1414725915"/>
    <b v="0"/>
    <n v="120"/>
    <b v="1"/>
    <s v="food/small batch"/>
    <x v="1277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n v="1411177456"/>
    <b v="0"/>
    <n v="102"/>
    <b v="1"/>
    <s v="food/small batch"/>
    <x v="1882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n v="1487022490"/>
    <b v="0"/>
    <n v="186"/>
    <b v="1"/>
    <s v="food/small batch"/>
    <x v="1883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n v="1448914500"/>
    <b v="0"/>
    <n v="15"/>
    <b v="1"/>
    <s v="food/small batch"/>
    <x v="188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n v="1483461409"/>
    <b v="0"/>
    <n v="67"/>
    <b v="1"/>
    <s v="food/small batch"/>
    <x v="1885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n v="1486183808"/>
    <b v="0"/>
    <n v="130"/>
    <b v="1"/>
    <s v="food/small batch"/>
    <x v="1886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n v="1458758750"/>
    <b v="0"/>
    <n v="16"/>
    <b v="1"/>
    <s v="food/small batch"/>
    <x v="1887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n v="1485471839"/>
    <b v="0"/>
    <n v="67"/>
    <b v="1"/>
    <s v="food/small batch"/>
    <x v="1888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n v="1456237656"/>
    <b v="0"/>
    <n v="124"/>
    <b v="1"/>
    <s v="food/small batch"/>
    <x v="1889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n v="1462481718"/>
    <b v="0"/>
    <n v="80"/>
    <b v="1"/>
    <s v="food/small batch"/>
    <x v="1890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n v="1454858285"/>
    <b v="0"/>
    <n v="282"/>
    <b v="1"/>
    <s v="food/small batch"/>
    <x v="1891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n v="1480480167"/>
    <b v="0"/>
    <n v="68"/>
    <b v="1"/>
    <s v="food/small batch"/>
    <x v="1892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n v="1314577097"/>
    <b v="0"/>
    <n v="86"/>
    <b v="1"/>
    <s v="music/indie rock"/>
    <x v="965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n v="1340944096"/>
    <b v="0"/>
    <n v="115"/>
    <b v="1"/>
    <s v="music/indie rock"/>
    <x v="1893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x v="2460"/>
    <n v="1362710425"/>
    <b v="0"/>
    <n v="75"/>
    <b v="1"/>
    <s v="music/indie rock"/>
    <x v="63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n v="1441143397"/>
    <b v="0"/>
    <n v="43"/>
    <b v="1"/>
    <s v="music/indie rock"/>
    <x v="206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n v="1345828548"/>
    <b v="0"/>
    <n v="48"/>
    <b v="1"/>
    <s v="music/indie rock"/>
    <x v="189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n v="1365474453"/>
    <b v="0"/>
    <n v="52"/>
    <b v="1"/>
    <s v="music/indie rock"/>
    <x v="3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n v="1335473931"/>
    <b v="0"/>
    <n v="43"/>
    <b v="1"/>
    <s v="music/indie rock"/>
    <x v="23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n v="1348285321"/>
    <b v="0"/>
    <n v="58"/>
    <b v="1"/>
    <s v="music/indie rock"/>
    <x v="1895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n v="1295000329"/>
    <b v="0"/>
    <n v="47"/>
    <b v="1"/>
    <s v="music/indie rock"/>
    <x v="981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n v="1335232055"/>
    <b v="0"/>
    <n v="36"/>
    <b v="1"/>
    <s v="music/indie rock"/>
    <x v="1896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n v="1324079392"/>
    <b v="0"/>
    <n v="17"/>
    <b v="1"/>
    <s v="music/indie rock"/>
    <x v="602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n v="1277433980"/>
    <b v="0"/>
    <n v="104"/>
    <b v="1"/>
    <s v="music/indie rock"/>
    <x v="189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n v="1349978269"/>
    <b v="0"/>
    <n v="47"/>
    <b v="1"/>
    <s v="music/indie rock"/>
    <x v="3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n v="1282868176"/>
    <b v="0"/>
    <n v="38"/>
    <b v="1"/>
    <s v="music/indie rock"/>
    <x v="1898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n v="1273647255"/>
    <b v="0"/>
    <n v="81"/>
    <b v="1"/>
    <s v="music/indie rock"/>
    <x v="1262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n v="1412149970"/>
    <b v="0"/>
    <n v="55"/>
    <b v="1"/>
    <s v="music/indie rock"/>
    <x v="18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x v="2474"/>
    <n v="1340901345"/>
    <b v="0"/>
    <n v="41"/>
    <b v="1"/>
    <s v="music/indie rock"/>
    <x v="1900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n v="1355525313"/>
    <b v="0"/>
    <n v="79"/>
    <b v="1"/>
    <s v="music/indie rock"/>
    <x v="1901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x v="2476"/>
    <n v="1342545994"/>
    <b v="0"/>
    <n v="16"/>
    <b v="1"/>
    <s v="music/indie rock"/>
    <x v="1902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n v="1439332084"/>
    <b v="0"/>
    <n v="8"/>
    <b v="1"/>
    <s v="music/indie rock"/>
    <x v="3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n v="1333207808"/>
    <b v="0"/>
    <n v="95"/>
    <b v="1"/>
    <s v="music/indie rock"/>
    <x v="1903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n v="1308336383"/>
    <b v="0"/>
    <n v="25"/>
    <b v="1"/>
    <s v="music/indie rock"/>
    <x v="1787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n v="1330711203"/>
    <b v="0"/>
    <n v="19"/>
    <b v="1"/>
    <s v="music/indie rock"/>
    <x v="1904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n v="1313532003"/>
    <b v="0"/>
    <n v="90"/>
    <b v="1"/>
    <s v="music/indie rock"/>
    <x v="190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n v="1315439879"/>
    <b v="0"/>
    <n v="41"/>
    <b v="1"/>
    <s v="music/indie rock"/>
    <x v="1906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n v="1332521976"/>
    <b v="0"/>
    <n v="30"/>
    <b v="1"/>
    <s v="music/indie rock"/>
    <x v="190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n v="1335491997"/>
    <b v="0"/>
    <n v="38"/>
    <b v="1"/>
    <s v="music/indie rock"/>
    <x v="1908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n v="1318864308"/>
    <b v="0"/>
    <n v="65"/>
    <b v="1"/>
    <s v="music/indie rock"/>
    <x v="190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n v="1365525239"/>
    <b v="0"/>
    <n v="75"/>
    <b v="1"/>
    <s v="music/indie rock"/>
    <x v="1910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n v="1335245276"/>
    <b v="0"/>
    <n v="16"/>
    <b v="1"/>
    <s v="music/indie rock"/>
    <x v="1911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n v="1293739714"/>
    <b v="0"/>
    <n v="10"/>
    <b v="1"/>
    <s v="music/indie rock"/>
    <x v="191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x v="2489"/>
    <n v="1335397188"/>
    <b v="0"/>
    <n v="27"/>
    <b v="1"/>
    <s v="music/indie rock"/>
    <x v="1054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n v="1363320140"/>
    <b v="0"/>
    <n v="259"/>
    <b v="1"/>
    <s v="music/indie rock"/>
    <x v="1913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n v="1335194944"/>
    <b v="0"/>
    <n v="39"/>
    <b v="1"/>
    <s v="music/indie rock"/>
    <x v="1914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n v="1336430575"/>
    <b v="0"/>
    <n v="42"/>
    <b v="1"/>
    <s v="music/indie rock"/>
    <x v="191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n v="1361577292"/>
    <b v="0"/>
    <n v="10"/>
    <b v="1"/>
    <s v="music/indie rock"/>
    <x v="3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n v="1309986338"/>
    <b v="0"/>
    <n v="56"/>
    <b v="1"/>
    <s v="music/indie rock"/>
    <x v="1916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n v="1421190787"/>
    <b v="0"/>
    <n v="20"/>
    <b v="1"/>
    <s v="music/indie rock"/>
    <x v="1917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n v="1352820837"/>
    <b v="0"/>
    <n v="170"/>
    <b v="1"/>
    <s v="music/indie rock"/>
    <x v="1918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n v="1337884375"/>
    <b v="0"/>
    <n v="29"/>
    <b v="1"/>
    <s v="music/indie rock"/>
    <x v="1614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n v="1440787104"/>
    <b v="0"/>
    <n v="7"/>
    <b v="0"/>
    <s v="food/restaurants"/>
    <x v="1919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n v="1407440918"/>
    <b v="0"/>
    <n v="5"/>
    <b v="0"/>
    <s v="food/restaurants"/>
    <x v="192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n v="1462743308"/>
    <b v="0"/>
    <n v="0"/>
    <b v="0"/>
    <s v="food/restaurants"/>
    <x v="109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n v="1413418934"/>
    <b v="0"/>
    <n v="0"/>
    <b v="0"/>
    <s v="food/restaurants"/>
    <x v="109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n v="1423704016"/>
    <b v="0"/>
    <n v="0"/>
    <b v="0"/>
    <s v="food/restaurants"/>
    <x v="109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n v="1441955269"/>
    <b v="0"/>
    <n v="2"/>
    <b v="0"/>
    <s v="food/restaurants"/>
    <x v="722"/>
    <n v="15"/>
    <x v="7"/>
    <s v="restaurants"/>
  </r>
  <r>
    <n v="2507"/>
    <s v="Help Cafe Talavera get a New Kitchen!"/>
    <s v="Unique dishes for a unique city!."/>
    <n v="42850"/>
    <n v="0"/>
    <x v="2"/>
    <x v="0"/>
    <s v="USD"/>
    <x v="2504"/>
    <n v="1428716704"/>
    <b v="0"/>
    <n v="0"/>
    <b v="0"/>
    <s v="food/restaurants"/>
    <x v="109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n v="1405464634"/>
    <b v="0"/>
    <n v="0"/>
    <b v="0"/>
    <s v="food/restaurants"/>
    <x v="109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n v="1424719549"/>
    <b v="0"/>
    <n v="28"/>
    <b v="0"/>
    <s v="food/restaurants"/>
    <x v="1921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n v="1426463772"/>
    <b v="0"/>
    <n v="2"/>
    <b v="0"/>
    <s v="food/restaurants"/>
    <x v="84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n v="1451731413"/>
    <b v="0"/>
    <n v="0"/>
    <b v="0"/>
    <s v="food/restaurants"/>
    <x v="109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n v="1417208561"/>
    <b v="0"/>
    <n v="0"/>
    <b v="0"/>
    <s v="food/restaurants"/>
    <x v="109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n v="1482883789"/>
    <b v="0"/>
    <n v="0"/>
    <b v="0"/>
    <s v="food/restaurants"/>
    <x v="109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n v="1407057677"/>
    <b v="0"/>
    <n v="4"/>
    <b v="0"/>
    <s v="food/restaurants"/>
    <x v="192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n v="1422043753"/>
    <b v="0"/>
    <n v="12"/>
    <b v="0"/>
    <s v="food/restaurants"/>
    <x v="1923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n v="1414683652"/>
    <b v="0"/>
    <n v="0"/>
    <b v="0"/>
    <s v="food/restaurants"/>
    <x v="109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n v="1424200530"/>
    <b v="0"/>
    <n v="33"/>
    <b v="0"/>
    <s v="food/restaurants"/>
    <x v="192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n v="1413303628"/>
    <b v="0"/>
    <n v="0"/>
    <b v="0"/>
    <s v="food/restaurants"/>
    <x v="109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x v="2516"/>
    <n v="1403149404"/>
    <b v="0"/>
    <n v="4"/>
    <b v="0"/>
    <s v="food/restaurants"/>
    <x v="1925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n v="1472567085"/>
    <b v="0"/>
    <n v="0"/>
    <b v="0"/>
    <s v="food/restaurants"/>
    <x v="109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n v="1442963621"/>
    <b v="0"/>
    <n v="132"/>
    <b v="1"/>
    <s v="music/classical music"/>
    <x v="1926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n v="1459431960"/>
    <b v="0"/>
    <n v="27"/>
    <b v="1"/>
    <s v="music/classical music"/>
    <x v="3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n v="1413674692"/>
    <b v="0"/>
    <n v="26"/>
    <b v="1"/>
    <s v="music/classical music"/>
    <x v="1927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n v="1416338557"/>
    <b v="0"/>
    <n v="43"/>
    <b v="1"/>
    <s v="music/classical music"/>
    <x v="264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n v="1338322571"/>
    <b v="0"/>
    <n v="80"/>
    <b v="1"/>
    <s v="music/classical music"/>
    <x v="1928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n v="1415585474"/>
    <b v="0"/>
    <n v="33"/>
    <b v="1"/>
    <s v="music/classical music"/>
    <x v="192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n v="1380477691"/>
    <b v="0"/>
    <n v="71"/>
    <b v="1"/>
    <s v="music/classical music"/>
    <x v="1930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n v="1438459303"/>
    <b v="0"/>
    <n v="81"/>
    <b v="1"/>
    <s v="music/classical music"/>
    <x v="1931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x v="2526"/>
    <n v="1328752575"/>
    <b v="0"/>
    <n v="76"/>
    <b v="1"/>
    <s v="music/classical music"/>
    <x v="1932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n v="1426711505"/>
    <b v="0"/>
    <n v="48"/>
    <b v="1"/>
    <s v="music/classical music"/>
    <x v="3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n v="1437668354"/>
    <b v="0"/>
    <n v="61"/>
    <b v="1"/>
    <s v="music/classical music"/>
    <x v="8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n v="1342556566"/>
    <b v="0"/>
    <n v="60"/>
    <b v="1"/>
    <s v="music/classical music"/>
    <x v="1933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n v="1359568911"/>
    <b v="0"/>
    <n v="136"/>
    <b v="1"/>
    <s v="music/classical music"/>
    <x v="1934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n v="1257871712"/>
    <b v="0"/>
    <n v="14"/>
    <b v="1"/>
    <s v="music/classical music"/>
    <x v="2"/>
    <n v="150"/>
    <x v="4"/>
    <s v="classical music"/>
  </r>
  <r>
    <n v="2535"/>
    <s v="Mark Hayes Requiem Recording"/>
    <s v="Mark Hayes: Requiem Recording"/>
    <n v="20000"/>
    <n v="20755"/>
    <x v="0"/>
    <x v="0"/>
    <s v="USD"/>
    <x v="2532"/>
    <n v="1414781945"/>
    <b v="0"/>
    <n v="78"/>
    <b v="1"/>
    <s v="music/classical music"/>
    <x v="640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n v="1373337166"/>
    <b v="0"/>
    <n v="4"/>
    <b v="1"/>
    <s v="music/classical music"/>
    <x v="133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n v="1307028855"/>
    <b v="0"/>
    <n v="11"/>
    <b v="1"/>
    <s v="music/classical music"/>
    <x v="1007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n v="1359029661"/>
    <b v="0"/>
    <n v="185"/>
    <b v="1"/>
    <s v="music/classical music"/>
    <x v="1935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n v="1417729152"/>
    <b v="0"/>
    <n v="59"/>
    <b v="1"/>
    <s v="music/classical music"/>
    <x v="598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n v="1314720721"/>
    <b v="0"/>
    <n v="27"/>
    <b v="1"/>
    <s v="music/classical music"/>
    <x v="1936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n v="1375008418"/>
    <b v="0"/>
    <n v="63"/>
    <b v="1"/>
    <s v="music/classical music"/>
    <x v="1937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n v="1377252857"/>
    <b v="0"/>
    <n v="13"/>
    <b v="1"/>
    <s v="music/classical music"/>
    <x v="193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n v="1291257298"/>
    <b v="0"/>
    <n v="13"/>
    <b v="1"/>
    <s v="music/classical music"/>
    <x v="1939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n v="1339158569"/>
    <b v="0"/>
    <n v="57"/>
    <b v="1"/>
    <s v="music/classical music"/>
    <x v="1940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n v="1421983138"/>
    <b v="0"/>
    <n v="61"/>
    <b v="1"/>
    <s v="music/classical music"/>
    <x v="194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n v="1378586179"/>
    <b v="0"/>
    <n v="65"/>
    <b v="1"/>
    <s v="music/classical music"/>
    <x v="194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n v="1330972403"/>
    <b v="0"/>
    <n v="134"/>
    <b v="1"/>
    <s v="music/classical music"/>
    <x v="1943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n v="1473087637"/>
    <b v="0"/>
    <n v="37"/>
    <b v="1"/>
    <s v="music/classical music"/>
    <x v="1944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n v="1366999870"/>
    <b v="0"/>
    <n v="37"/>
    <b v="1"/>
    <s v="music/classical music"/>
    <x v="1945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n v="1439392406"/>
    <b v="0"/>
    <n v="150"/>
    <b v="1"/>
    <s v="music/classical music"/>
    <x v="1946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n v="1329890585"/>
    <b v="0"/>
    <n v="56"/>
    <b v="1"/>
    <s v="music/classical music"/>
    <x v="1947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n v="1486149981"/>
    <b v="0"/>
    <n v="18"/>
    <b v="1"/>
    <s v="music/classical music"/>
    <x v="163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n v="1343018807"/>
    <b v="0"/>
    <n v="60"/>
    <b v="1"/>
    <s v="music/classical music"/>
    <x v="1948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n v="1430445163"/>
    <b v="0"/>
    <n v="67"/>
    <b v="1"/>
    <s v="music/classical music"/>
    <x v="1949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n v="1335541393"/>
    <b v="0"/>
    <n v="35"/>
    <b v="1"/>
    <s v="music/classical music"/>
    <x v="1950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n v="1352504857"/>
    <b v="0"/>
    <n v="34"/>
    <b v="1"/>
    <s v="music/classical music"/>
    <x v="1951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x v="2554"/>
    <n v="1397584386"/>
    <b v="0"/>
    <n v="36"/>
    <b v="1"/>
    <s v="music/classical music"/>
    <x v="1952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n v="1427747906"/>
    <b v="0"/>
    <n v="18"/>
    <b v="1"/>
    <s v="music/classical music"/>
    <x v="1953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n v="1318539484"/>
    <b v="0"/>
    <n v="25"/>
    <b v="1"/>
    <s v="music/classical music"/>
    <x v="1954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n v="1423090174"/>
    <b v="0"/>
    <n v="21"/>
    <b v="1"/>
    <s v="music/classical music"/>
    <x v="1787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n v="1442148089"/>
    <b v="0"/>
    <n v="0"/>
    <b v="0"/>
    <s v="food/food trucks"/>
    <x v="109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n v="1471005339"/>
    <b v="0"/>
    <n v="3"/>
    <b v="0"/>
    <s v="food/food trucks"/>
    <x v="57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x v="2560"/>
    <n v="1433042451"/>
    <b v="0"/>
    <n v="0"/>
    <b v="0"/>
    <s v="food/food trucks"/>
    <x v="109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n v="1404262699"/>
    <b v="0"/>
    <n v="0"/>
    <b v="0"/>
    <s v="food/food trucks"/>
    <x v="109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n v="1457710589"/>
    <b v="0"/>
    <n v="1"/>
    <b v="0"/>
    <s v="food/food trucks"/>
    <x v="460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n v="1406071948"/>
    <b v="0"/>
    <n v="0"/>
    <b v="0"/>
    <s v="food/food trucks"/>
    <x v="109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n v="1427231138"/>
    <b v="0"/>
    <n v="2"/>
    <b v="0"/>
    <s v="food/food trucks"/>
    <x v="48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n v="1470153594"/>
    <b v="0"/>
    <n v="1"/>
    <b v="0"/>
    <s v="food/food trucks"/>
    <x v="724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n v="1439865112"/>
    <b v="0"/>
    <n v="2"/>
    <b v="0"/>
    <s v="food/food trucks"/>
    <x v="1955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n v="1483998035"/>
    <b v="0"/>
    <n v="2"/>
    <b v="0"/>
    <s v="food/food trucks"/>
    <x v="1956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n v="1458461521"/>
    <b v="0"/>
    <n v="4"/>
    <b v="0"/>
    <s v="food/food trucks"/>
    <x v="1161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n v="1426301517"/>
    <b v="0"/>
    <n v="0"/>
    <b v="0"/>
    <s v="food/food trucks"/>
    <x v="109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n v="1404915149"/>
    <b v="0"/>
    <n v="0"/>
    <b v="0"/>
    <s v="food/food trucks"/>
    <x v="109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n v="1461786545"/>
    <b v="0"/>
    <n v="0"/>
    <b v="0"/>
    <s v="food/food trucks"/>
    <x v="109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n v="1418438194"/>
    <b v="0"/>
    <n v="0"/>
    <b v="0"/>
    <s v="food/food trucks"/>
    <x v="109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x v="2573"/>
    <n v="1424823247"/>
    <b v="0"/>
    <n v="0"/>
    <b v="0"/>
    <s v="food/food trucks"/>
    <x v="109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n v="1405021297"/>
    <b v="0"/>
    <n v="0"/>
    <b v="0"/>
    <s v="food/food trucks"/>
    <x v="109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n v="1440203579"/>
    <b v="0"/>
    <n v="0"/>
    <b v="0"/>
    <s v="food/food trucks"/>
    <x v="109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n v="1405626903"/>
    <b v="0"/>
    <n v="12"/>
    <b v="0"/>
    <s v="food/food trucks"/>
    <x v="1957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n v="1429170603"/>
    <b v="0"/>
    <n v="2"/>
    <b v="0"/>
    <s v="food/food trucks"/>
    <x v="722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n v="1445094298"/>
    <b v="0"/>
    <n v="11"/>
    <b v="0"/>
    <s v="food/food trucks"/>
    <x v="1958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x v="2579"/>
    <n v="1475192634"/>
    <b v="0"/>
    <n v="1"/>
    <b v="0"/>
    <s v="food/food trucks"/>
    <x v="1959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n v="1421346480"/>
    <b v="0"/>
    <n v="5"/>
    <b v="0"/>
    <s v="food/food trucks"/>
    <x v="724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n v="1431749369"/>
    <b v="0"/>
    <n v="0"/>
    <b v="0"/>
    <s v="food/food trucks"/>
    <x v="109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n v="1402009632"/>
    <b v="0"/>
    <n v="1"/>
    <b v="0"/>
    <s v="food/food trucks"/>
    <x v="874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x v="2583"/>
    <n v="1448438136"/>
    <b v="0"/>
    <n v="1"/>
    <b v="0"/>
    <s v="food/food trucks"/>
    <x v="874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n v="1448899953"/>
    <b v="0"/>
    <n v="6"/>
    <b v="0"/>
    <s v="food/food trucks"/>
    <x v="1960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n v="1423325626"/>
    <b v="0"/>
    <n v="8"/>
    <b v="0"/>
    <s v="food/food trucks"/>
    <x v="1961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n v="1456145527"/>
    <b v="0"/>
    <n v="1"/>
    <b v="0"/>
    <s v="food/food trucks"/>
    <x v="13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n v="1453212497"/>
    <b v="0"/>
    <n v="0"/>
    <b v="0"/>
    <s v="food/food trucks"/>
    <x v="109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n v="1452721524"/>
    <b v="0"/>
    <n v="2"/>
    <b v="0"/>
    <s v="food/food trucks"/>
    <x v="1651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n v="1409944421"/>
    <b v="0"/>
    <n v="1"/>
    <b v="0"/>
    <s v="food/food trucks"/>
    <x v="874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n v="1427401026"/>
    <b v="0"/>
    <n v="0"/>
    <b v="0"/>
    <s v="food/food trucks"/>
    <x v="109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n v="1404861228"/>
    <b v="0"/>
    <n v="1"/>
    <b v="0"/>
    <s v="food/food trucks"/>
    <x v="466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x v="2592"/>
    <n v="1485323500"/>
    <b v="0"/>
    <n v="19"/>
    <b v="0"/>
    <s v="food/food trucks"/>
    <x v="1962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n v="1404835009"/>
    <b v="0"/>
    <n v="27"/>
    <b v="0"/>
    <s v="food/food trucks"/>
    <x v="1963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n v="1463731917"/>
    <b v="0"/>
    <n v="7"/>
    <b v="0"/>
    <s v="food/food trucks"/>
    <x v="905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n v="1440447001"/>
    <b v="0"/>
    <n v="14"/>
    <b v="0"/>
    <s v="food/food trucks"/>
    <x v="1964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n v="1403201147"/>
    <b v="0"/>
    <n v="5"/>
    <b v="0"/>
    <s v="food/food trucks"/>
    <x v="1965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n v="1453757800"/>
    <b v="0"/>
    <n v="30"/>
    <b v="0"/>
    <s v="food/food trucks"/>
    <x v="1966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n v="1346276349"/>
    <b v="1"/>
    <n v="151"/>
    <b v="1"/>
    <s v="technology/space exploration"/>
    <x v="1967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n v="1412358968"/>
    <b v="1"/>
    <n v="489"/>
    <b v="1"/>
    <s v="technology/space exploration"/>
    <x v="1968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x v="2600"/>
    <n v="1386626054"/>
    <b v="1"/>
    <n v="50"/>
    <b v="1"/>
    <s v="technology/space exploration"/>
    <x v="196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n v="1333070023"/>
    <b v="1"/>
    <n v="321"/>
    <b v="1"/>
    <s v="technology/space exploration"/>
    <x v="1970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n v="1463576390"/>
    <b v="1"/>
    <n v="1762"/>
    <b v="1"/>
    <s v="technology/space exploration"/>
    <x v="197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n v="1396026382"/>
    <b v="1"/>
    <n v="385"/>
    <b v="1"/>
    <s v="technology/space exploration"/>
    <x v="1972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n v="1435611572"/>
    <b v="1"/>
    <n v="398"/>
    <b v="1"/>
    <s v="technology/space exploration"/>
    <x v="1973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n v="1485976468"/>
    <b v="1"/>
    <n v="304"/>
    <b v="1"/>
    <s v="technology/space exploration"/>
    <x v="1974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n v="1339738951"/>
    <b v="1"/>
    <n v="676"/>
    <b v="1"/>
    <s v="technology/space exploration"/>
    <x v="1975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n v="1468444125"/>
    <b v="1"/>
    <n v="577"/>
    <b v="1"/>
    <s v="technology/space exploration"/>
    <x v="1976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n v="1480493014"/>
    <b v="1"/>
    <n v="3663"/>
    <b v="1"/>
    <s v="technology/space exploration"/>
    <x v="1977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n v="1418095570"/>
    <b v="1"/>
    <n v="294"/>
    <b v="1"/>
    <s v="technology/space exploration"/>
    <x v="1978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n v="1345664294"/>
    <b v="1"/>
    <n v="28"/>
    <b v="1"/>
    <s v="technology/space exploration"/>
    <x v="1979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n v="1396371612"/>
    <b v="1"/>
    <n v="100"/>
    <b v="1"/>
    <s v="technology/space exploration"/>
    <x v="607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n v="1458820564"/>
    <b v="0"/>
    <n v="72"/>
    <b v="1"/>
    <s v="technology/space exploration"/>
    <x v="1980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n v="1437954729"/>
    <b v="1"/>
    <n v="238"/>
    <b v="1"/>
    <s v="technology/space exploration"/>
    <x v="198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n v="1411246751"/>
    <b v="1"/>
    <n v="159"/>
    <b v="1"/>
    <s v="technology/space exploration"/>
    <x v="1982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x v="2615"/>
    <n v="1443812461"/>
    <b v="1"/>
    <n v="77"/>
    <b v="1"/>
    <s v="technology/space exploration"/>
    <x v="1983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n v="1443302004"/>
    <b v="1"/>
    <n v="53"/>
    <b v="1"/>
    <s v="technology/space exploration"/>
    <x v="1984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n v="1441339242"/>
    <b v="1"/>
    <n v="1251"/>
    <b v="1"/>
    <s v="technology/space exploration"/>
    <x v="1985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n v="1429638988"/>
    <b v="1"/>
    <n v="465"/>
    <b v="1"/>
    <s v="technology/space exploration"/>
    <x v="1986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n v="1479232216"/>
    <b v="0"/>
    <n v="74"/>
    <b v="1"/>
    <s v="technology/space exploration"/>
    <x v="1987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n v="1479449366"/>
    <b v="0"/>
    <n v="62"/>
    <b v="1"/>
    <s v="technology/space exploration"/>
    <x v="430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n v="1345716422"/>
    <b v="0"/>
    <n v="3468"/>
    <b v="1"/>
    <s v="technology/space exploration"/>
    <x v="198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n v="1476559608"/>
    <b v="0"/>
    <n v="52"/>
    <b v="1"/>
    <s v="technology/space exploration"/>
    <x v="1989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n v="1430751869"/>
    <b v="0"/>
    <n v="50"/>
    <b v="1"/>
    <s v="technology/space exploration"/>
    <x v="1990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n v="1445975661"/>
    <b v="0"/>
    <n v="45"/>
    <b v="1"/>
    <s v="technology/space exploration"/>
    <x v="1991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x v="2625"/>
    <n v="1415661067"/>
    <b v="0"/>
    <n v="21"/>
    <b v="1"/>
    <s v="technology/space exploration"/>
    <x v="199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n v="1429016122"/>
    <b v="0"/>
    <n v="100"/>
    <b v="1"/>
    <s v="technology/space exploration"/>
    <x v="1993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n v="1464921112"/>
    <b v="0"/>
    <n v="81"/>
    <b v="1"/>
    <s v="technology/space exploration"/>
    <x v="1994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n v="1438488227"/>
    <b v="0"/>
    <n v="286"/>
    <b v="1"/>
    <s v="technology/space exploration"/>
    <x v="1995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n v="1462325339"/>
    <b v="0"/>
    <n v="42"/>
    <b v="1"/>
    <s v="technology/space exploration"/>
    <x v="1996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n v="1390938332"/>
    <b v="0"/>
    <n v="199"/>
    <b v="1"/>
    <s v="technology/space exploration"/>
    <x v="1997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n v="1472571921"/>
    <b v="0"/>
    <n v="25"/>
    <b v="1"/>
    <s v="technology/space exploration"/>
    <x v="1998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n v="1422917361"/>
    <b v="0"/>
    <n v="84"/>
    <b v="1"/>
    <s v="technology/space exploration"/>
    <x v="3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n v="1474641914"/>
    <b v="0"/>
    <n v="50"/>
    <b v="1"/>
    <s v="technology/space exploration"/>
    <x v="1999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n v="1474895475"/>
    <b v="0"/>
    <n v="26"/>
    <b v="1"/>
    <s v="technology/space exploration"/>
    <x v="2000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n v="1418766895"/>
    <b v="0"/>
    <n v="14"/>
    <b v="1"/>
    <s v="technology/space exploration"/>
    <x v="2001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n v="1421786748"/>
    <b v="0"/>
    <n v="49"/>
    <b v="1"/>
    <s v="technology/space exploration"/>
    <x v="2002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n v="1428551474"/>
    <b v="0"/>
    <n v="69"/>
    <b v="1"/>
    <s v="technology/space exploration"/>
    <x v="1719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n v="1409341863"/>
    <b v="0"/>
    <n v="1"/>
    <b v="0"/>
    <s v="technology/space exploration"/>
    <x v="460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n v="1465970108"/>
    <b v="0"/>
    <n v="0"/>
    <b v="0"/>
    <s v="technology/space exploration"/>
    <x v="109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n v="1479218315"/>
    <b v="1"/>
    <n v="1501"/>
    <b v="0"/>
    <s v="technology/space exploration"/>
    <x v="2003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n v="1486580435"/>
    <b v="1"/>
    <n v="52"/>
    <b v="0"/>
    <s v="technology/space exploration"/>
    <x v="2004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n v="1412885603"/>
    <b v="1"/>
    <n v="23"/>
    <b v="0"/>
    <s v="technology/space exploration"/>
    <x v="1131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n v="1439191869"/>
    <b v="1"/>
    <n v="535"/>
    <b v="0"/>
    <s v="technology/space exploration"/>
    <x v="2005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n v="1436941019"/>
    <b v="0"/>
    <n v="3"/>
    <b v="0"/>
    <s v="technology/space exploration"/>
    <x v="2006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n v="1454951360"/>
    <b v="0"/>
    <n v="6"/>
    <b v="0"/>
    <s v="technology/space exploration"/>
    <x v="2007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x v="2645"/>
    <n v="1449186941"/>
    <b v="0"/>
    <n v="3"/>
    <b v="0"/>
    <s v="technology/space exploration"/>
    <x v="2008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n v="1479740343"/>
    <b v="0"/>
    <n v="5"/>
    <b v="0"/>
    <s v="technology/space exploration"/>
    <x v="2009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n v="1447960809"/>
    <b v="0"/>
    <n v="17"/>
    <b v="0"/>
    <s v="technology/space exploration"/>
    <x v="2010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n v="1415591325"/>
    <b v="0"/>
    <n v="11"/>
    <b v="0"/>
    <s v="technology/space exploration"/>
    <x v="201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n v="1399909127"/>
    <b v="0"/>
    <n v="70"/>
    <b v="0"/>
    <s v="technology/space exploration"/>
    <x v="2012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n v="1424442326"/>
    <b v="0"/>
    <n v="6"/>
    <b v="0"/>
    <s v="technology/space exploration"/>
    <x v="2013"/>
    <n v="8.5"/>
    <x v="2"/>
    <s v="space exploration"/>
  </r>
  <r>
    <n v="2655"/>
    <s v="Balloons (Canceled)"/>
    <s v="Thank you for your support!"/>
    <n v="15000"/>
    <n v="3155"/>
    <x v="1"/>
    <x v="0"/>
    <s v="USD"/>
    <x v="2651"/>
    <n v="1452631647"/>
    <b v="0"/>
    <n v="43"/>
    <b v="0"/>
    <s v="technology/space exploration"/>
    <x v="201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n v="1485966688"/>
    <b v="0"/>
    <n v="152"/>
    <b v="0"/>
    <s v="technology/space exploration"/>
    <x v="2015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n v="1467325053"/>
    <b v="0"/>
    <n v="59"/>
    <b v="0"/>
    <s v="technology/space exploration"/>
    <x v="2016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n v="1467321194"/>
    <b v="0"/>
    <n v="4"/>
    <b v="0"/>
    <s v="technology/space exploration"/>
    <x v="2017"/>
    <n v="22.75"/>
    <x v="2"/>
    <s v="space exploration"/>
  </r>
  <r>
    <n v="2659"/>
    <s v="test (Canceled)"/>
    <s v="test"/>
    <n v="49000"/>
    <n v="1333"/>
    <x v="1"/>
    <x v="0"/>
    <s v="USD"/>
    <x v="2655"/>
    <n v="1426729210"/>
    <b v="0"/>
    <n v="10"/>
    <b v="0"/>
    <s v="technology/space exploration"/>
    <x v="2018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n v="1443200818"/>
    <b v="0"/>
    <n v="5"/>
    <b v="0"/>
    <s v="technology/space exploration"/>
    <x v="2019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n v="1380150010"/>
    <b v="0"/>
    <n v="60"/>
    <b v="1"/>
    <s v="technology/makerspaces"/>
    <x v="1335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n v="1437587713"/>
    <b v="0"/>
    <n v="80"/>
    <b v="1"/>
    <s v="technology/makerspaces"/>
    <x v="2020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n v="1438873007"/>
    <b v="0"/>
    <n v="56"/>
    <b v="1"/>
    <s v="technology/makerspaces"/>
    <x v="2021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n v="1446683797"/>
    <b v="0"/>
    <n v="104"/>
    <b v="1"/>
    <s v="technology/makerspaces"/>
    <x v="2022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n v="1426886974"/>
    <b v="0"/>
    <n v="46"/>
    <b v="1"/>
    <s v="technology/makerspaces"/>
    <x v="2023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n v="1440008439"/>
    <b v="0"/>
    <n v="206"/>
    <b v="1"/>
    <s v="technology/makerspaces"/>
    <x v="2024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n v="1452550416"/>
    <b v="0"/>
    <n v="18"/>
    <b v="1"/>
    <s v="technology/makerspaces"/>
    <x v="1934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x v="2664"/>
    <n v="1443449265"/>
    <b v="0"/>
    <n v="28"/>
    <b v="1"/>
    <s v="technology/makerspaces"/>
    <x v="2025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n v="1447203096"/>
    <b v="0"/>
    <n v="11"/>
    <b v="1"/>
    <s v="technology/makerspaces"/>
    <x v="1239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n v="1404174580"/>
    <b v="1"/>
    <n v="60"/>
    <b v="0"/>
    <s v="technology/makerspaces"/>
    <x v="2026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n v="1416419916"/>
    <b v="1"/>
    <n v="84"/>
    <b v="0"/>
    <s v="technology/makerspaces"/>
    <x v="2027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n v="1449436390"/>
    <b v="1"/>
    <n v="47"/>
    <b v="0"/>
    <s v="technology/makerspaces"/>
    <x v="2028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n v="1412081999"/>
    <b v="1"/>
    <n v="66"/>
    <b v="0"/>
    <s v="technology/makerspaces"/>
    <x v="202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n v="1465398670"/>
    <b v="1"/>
    <n v="171"/>
    <b v="0"/>
    <s v="technology/makerspaces"/>
    <x v="2030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n v="1413059689"/>
    <b v="1"/>
    <n v="29"/>
    <b v="0"/>
    <s v="technology/makerspaces"/>
    <x v="203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n v="1461337174"/>
    <b v="0"/>
    <n v="9"/>
    <b v="0"/>
    <s v="technology/makerspaces"/>
    <x v="203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n v="1401756143"/>
    <b v="0"/>
    <n v="27"/>
    <b v="0"/>
    <s v="technology/makerspaces"/>
    <x v="2033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n v="1440529765"/>
    <b v="0"/>
    <n v="2"/>
    <b v="0"/>
    <s v="technology/makerspaces"/>
    <x v="203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n v="1422489694"/>
    <b v="0"/>
    <n v="3"/>
    <b v="0"/>
    <s v="technology/makerspaces"/>
    <x v="2035"/>
    <n v="44"/>
    <x v="2"/>
    <s v="makerspaces"/>
  </r>
  <r>
    <n v="2680"/>
    <s v="iHeart Pillow"/>
    <s v="iHeartPillow, Connecting loved ones"/>
    <n v="32000"/>
    <n v="276"/>
    <x v="2"/>
    <x v="3"/>
    <s v="EUR"/>
    <x v="2676"/>
    <n v="1457327091"/>
    <b v="0"/>
    <n v="4"/>
    <b v="0"/>
    <s v="technology/makerspaces"/>
    <x v="2036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n v="1402867750"/>
    <b v="0"/>
    <n v="2"/>
    <b v="0"/>
    <s v="food/food trucks"/>
    <x v="1839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n v="1413838540"/>
    <b v="0"/>
    <n v="20"/>
    <b v="0"/>
    <s v="food/food trucks"/>
    <x v="203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n v="1422641240"/>
    <b v="0"/>
    <n v="3"/>
    <b v="0"/>
    <s v="food/food trucks"/>
    <x v="1156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n v="1404165425"/>
    <b v="0"/>
    <n v="4"/>
    <b v="0"/>
    <s v="food/food trucks"/>
    <x v="736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n v="1424968930"/>
    <b v="0"/>
    <n v="1"/>
    <b v="0"/>
    <s v="food/food trucks"/>
    <x v="459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n v="1410391423"/>
    <b v="0"/>
    <n v="0"/>
    <b v="0"/>
    <s v="food/food trucks"/>
    <x v="109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n v="1432999318"/>
    <b v="0"/>
    <n v="0"/>
    <b v="0"/>
    <s v="food/food trucks"/>
    <x v="109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x v="2684"/>
    <n v="1422067870"/>
    <b v="0"/>
    <n v="14"/>
    <b v="0"/>
    <s v="food/food trucks"/>
    <x v="2038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n v="1467327890"/>
    <b v="0"/>
    <n v="1"/>
    <b v="0"/>
    <s v="food/food trucks"/>
    <x v="187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n v="1429410676"/>
    <b v="0"/>
    <n v="118"/>
    <b v="0"/>
    <s v="food/food trucks"/>
    <x v="2039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x v="2687"/>
    <n v="1427390557"/>
    <b v="0"/>
    <n v="2"/>
    <b v="0"/>
    <s v="food/food trucks"/>
    <x v="204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n v="1424678460"/>
    <b v="0"/>
    <n v="1"/>
    <b v="0"/>
    <s v="food/food trucks"/>
    <x v="1154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n v="1405307966"/>
    <b v="0"/>
    <n v="3"/>
    <b v="0"/>
    <s v="food/food trucks"/>
    <x v="417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n v="1409109739"/>
    <b v="0"/>
    <n v="1"/>
    <b v="0"/>
    <s v="food/food trucks"/>
    <x v="372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n v="1423801318"/>
    <b v="0"/>
    <n v="3"/>
    <b v="0"/>
    <s v="food/food trucks"/>
    <x v="2041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n v="1416600960"/>
    <b v="0"/>
    <n v="38"/>
    <b v="0"/>
    <s v="food/food trucks"/>
    <x v="204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n v="1435876423"/>
    <b v="0"/>
    <n v="52"/>
    <b v="0"/>
    <s v="food/food trucks"/>
    <x v="2043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n v="1401312808"/>
    <b v="0"/>
    <n v="2"/>
    <b v="0"/>
    <s v="food/food trucks"/>
    <x v="2044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n v="1404941463"/>
    <b v="0"/>
    <n v="0"/>
    <b v="0"/>
    <s v="food/food trucks"/>
    <x v="109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n v="1408481972"/>
    <b v="0"/>
    <n v="4"/>
    <b v="0"/>
    <s v="food/food trucks"/>
    <x v="2045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n v="1488911734"/>
    <b v="0"/>
    <n v="46"/>
    <b v="0"/>
    <s v="theater/spaces"/>
    <x v="2046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n v="1488827677"/>
    <b v="1"/>
    <n v="26"/>
    <b v="0"/>
    <s v="theater/spaces"/>
    <x v="2047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n v="1485016430"/>
    <b v="0"/>
    <n v="45"/>
    <b v="0"/>
    <s v="theater/spaces"/>
    <x v="603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n v="1487709714"/>
    <b v="0"/>
    <n v="7"/>
    <b v="0"/>
    <s v="theater/spaces"/>
    <x v="2048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x v="2701"/>
    <n v="1486504758"/>
    <b v="0"/>
    <n v="8"/>
    <b v="0"/>
    <s v="theater/spaces"/>
    <x v="204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n v="1410937483"/>
    <b v="1"/>
    <n v="263"/>
    <b v="1"/>
    <s v="theater/spaces"/>
    <x v="2050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n v="1367088443"/>
    <b v="1"/>
    <n v="394"/>
    <b v="1"/>
    <s v="theater/spaces"/>
    <x v="205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n v="1463935526"/>
    <b v="1"/>
    <n v="1049"/>
    <b v="1"/>
    <s v="theater/spaces"/>
    <x v="2052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n v="1472528141"/>
    <b v="1"/>
    <n v="308"/>
    <b v="1"/>
    <s v="theater/spaces"/>
    <x v="2053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x v="2706"/>
    <n v="1404797428"/>
    <b v="1"/>
    <n v="1088"/>
    <b v="1"/>
    <s v="theater/spaces"/>
    <x v="2054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n v="1400694790"/>
    <b v="1"/>
    <n v="73"/>
    <b v="1"/>
    <s v="theater/spaces"/>
    <x v="2055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n v="1370568560"/>
    <b v="1"/>
    <n v="143"/>
    <b v="1"/>
    <s v="theater/spaces"/>
    <x v="2056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n v="1447515684"/>
    <b v="1"/>
    <n v="1420"/>
    <b v="1"/>
    <s v="theater/spaces"/>
    <x v="2057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x v="2710"/>
    <n v="1474040596"/>
    <b v="1"/>
    <n v="305"/>
    <b v="1"/>
    <s v="theater/spaces"/>
    <x v="2058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n v="1453109628"/>
    <b v="1"/>
    <n v="551"/>
    <b v="1"/>
    <s v="theater/spaces"/>
    <x v="2059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n v="1441699193"/>
    <b v="1"/>
    <n v="187"/>
    <b v="1"/>
    <s v="theater/spaces"/>
    <x v="2060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n v="1414015049"/>
    <b v="1"/>
    <n v="325"/>
    <b v="1"/>
    <s v="theater/spaces"/>
    <x v="206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n v="1459865945"/>
    <b v="1"/>
    <n v="148"/>
    <b v="1"/>
    <s v="theater/spaces"/>
    <x v="2062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n v="1455756294"/>
    <b v="0"/>
    <n v="69"/>
    <b v="1"/>
    <s v="theater/spaces"/>
    <x v="2063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n v="1476270653"/>
    <b v="0"/>
    <n v="173"/>
    <b v="1"/>
    <s v="theater/spaces"/>
    <x v="2064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n v="1375880598"/>
    <b v="0"/>
    <n v="269"/>
    <b v="1"/>
    <s v="technology/hardware"/>
    <x v="2065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n v="1480538053"/>
    <b v="0"/>
    <n v="185"/>
    <b v="1"/>
    <s v="technology/hardware"/>
    <x v="2066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n v="1414872488"/>
    <b v="0"/>
    <n v="176"/>
    <b v="1"/>
    <s v="technology/hardware"/>
    <x v="2067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n v="1436860259"/>
    <b v="0"/>
    <n v="1019"/>
    <b v="1"/>
    <s v="technology/hardware"/>
    <x v="2068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n v="1484070735"/>
    <b v="0"/>
    <n v="113"/>
    <b v="1"/>
    <s v="technology/hardware"/>
    <x v="206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x v="2722"/>
    <n v="1458741311"/>
    <b v="0"/>
    <n v="404"/>
    <b v="1"/>
    <s v="technology/hardware"/>
    <x v="2070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n v="1436804063"/>
    <b v="0"/>
    <n v="707"/>
    <b v="1"/>
    <s v="technology/hardware"/>
    <x v="2071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n v="1448461434"/>
    <b v="0"/>
    <n v="392"/>
    <b v="1"/>
    <s v="technology/hardware"/>
    <x v="2072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n v="1427867197"/>
    <b v="0"/>
    <n v="23"/>
    <b v="1"/>
    <s v="technology/hardware"/>
    <x v="970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n v="1363611575"/>
    <b v="0"/>
    <n v="682"/>
    <b v="1"/>
    <s v="technology/hardware"/>
    <x v="207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n v="1408624622"/>
    <b v="0"/>
    <n v="37"/>
    <b v="1"/>
    <s v="technology/hardware"/>
    <x v="2074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n v="1366917828"/>
    <b v="0"/>
    <n v="146"/>
    <b v="1"/>
    <s v="technology/hardware"/>
    <x v="2075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n v="1423463574"/>
    <b v="0"/>
    <n v="119"/>
    <b v="1"/>
    <s v="technology/hardware"/>
    <x v="2076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n v="1473782592"/>
    <b v="0"/>
    <n v="163"/>
    <b v="1"/>
    <s v="technology/hardware"/>
    <x v="2077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n v="1360551250"/>
    <b v="0"/>
    <n v="339"/>
    <b v="1"/>
    <s v="technology/hardware"/>
    <x v="2078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n v="1395676773"/>
    <b v="0"/>
    <n v="58"/>
    <b v="1"/>
    <s v="technology/hardware"/>
    <x v="207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n v="1386108087"/>
    <b v="0"/>
    <n v="456"/>
    <b v="1"/>
    <s v="technology/hardware"/>
    <x v="2080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n v="1473218804"/>
    <b v="0"/>
    <n v="15"/>
    <b v="1"/>
    <s v="technology/hardware"/>
    <x v="2081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n v="1395436717"/>
    <b v="0"/>
    <n v="191"/>
    <b v="1"/>
    <s v="technology/hardware"/>
    <x v="2082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n v="1423529152"/>
    <b v="0"/>
    <n v="17"/>
    <b v="1"/>
    <s v="technology/hardware"/>
    <x v="101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x v="2737"/>
    <n v="1412005602"/>
    <b v="0"/>
    <n v="4"/>
    <b v="0"/>
    <s v="publishing/children's books"/>
    <x v="208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n v="1335892587"/>
    <b v="0"/>
    <n v="18"/>
    <b v="0"/>
    <s v="publishing/children's books"/>
    <x v="208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n v="1474271607"/>
    <b v="0"/>
    <n v="0"/>
    <b v="0"/>
    <s v="publishing/children's books"/>
    <x v="109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n v="1327886998"/>
    <b v="0"/>
    <n v="22"/>
    <b v="0"/>
    <s v="publishing/children's books"/>
    <x v="208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n v="1337125368"/>
    <b v="0"/>
    <n v="49"/>
    <b v="0"/>
    <s v="publishing/children's books"/>
    <x v="2086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n v="1406745911"/>
    <b v="0"/>
    <n v="19"/>
    <b v="0"/>
    <s v="publishing/children's books"/>
    <x v="2087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n v="1337095997"/>
    <b v="0"/>
    <n v="4"/>
    <b v="0"/>
    <s v="publishing/children's books"/>
    <x v="208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n v="1470243802"/>
    <b v="0"/>
    <n v="4"/>
    <b v="0"/>
    <s v="publishing/children's books"/>
    <x v="550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x v="2745"/>
    <n v="1425582637"/>
    <b v="0"/>
    <n v="2"/>
    <b v="0"/>
    <s v="publishing/children's books"/>
    <x v="208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n v="1340055345"/>
    <b v="0"/>
    <n v="0"/>
    <b v="0"/>
    <s v="publishing/children's books"/>
    <x v="109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n v="1397855842"/>
    <b v="0"/>
    <n v="0"/>
    <b v="0"/>
    <s v="publishing/children's books"/>
    <x v="109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n v="1320776504"/>
    <b v="0"/>
    <n v="14"/>
    <b v="0"/>
    <s v="publishing/children's books"/>
    <x v="2090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n v="1343425023"/>
    <b v="0"/>
    <n v="8"/>
    <b v="0"/>
    <s v="publishing/children's books"/>
    <x v="2091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n v="1407856551"/>
    <b v="0"/>
    <n v="0"/>
    <b v="0"/>
    <s v="publishing/children's books"/>
    <x v="109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n v="1425927527"/>
    <b v="0"/>
    <n v="15"/>
    <b v="0"/>
    <s v="publishing/children's books"/>
    <x v="209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n v="1386884201"/>
    <b v="0"/>
    <n v="33"/>
    <b v="0"/>
    <s v="publishing/children's books"/>
    <x v="156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x v="2753"/>
    <n v="1469202332"/>
    <b v="0"/>
    <n v="2"/>
    <b v="0"/>
    <s v="publishing/children's books"/>
    <x v="886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n v="1474886183"/>
    <b v="0"/>
    <n v="6"/>
    <b v="0"/>
    <s v="publishing/children's books"/>
    <x v="2093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n v="1464943666"/>
    <b v="0"/>
    <n v="2"/>
    <b v="0"/>
    <s v="publishing/children's books"/>
    <x v="113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n v="1369134258"/>
    <b v="0"/>
    <n v="0"/>
    <b v="0"/>
    <s v="publishing/children's books"/>
    <x v="109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n v="1354584693"/>
    <b v="0"/>
    <n v="4"/>
    <b v="0"/>
    <s v="publishing/children's books"/>
    <x v="174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n v="1326934395"/>
    <b v="0"/>
    <n v="1"/>
    <b v="0"/>
    <s v="publishing/children's books"/>
    <x v="2094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x v="2759"/>
    <n v="1365515684"/>
    <b v="0"/>
    <n v="3"/>
    <b v="0"/>
    <s v="publishing/children's books"/>
    <x v="2095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n v="1335855631"/>
    <b v="0"/>
    <n v="4"/>
    <b v="0"/>
    <s v="publishing/children's books"/>
    <x v="2096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n v="1350050028"/>
    <b v="0"/>
    <n v="0"/>
    <b v="0"/>
    <s v="publishing/children's books"/>
    <x v="109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n v="1310486518"/>
    <b v="0"/>
    <n v="4"/>
    <b v="0"/>
    <s v="publishing/children's books"/>
    <x v="17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n v="1434582050"/>
    <b v="0"/>
    <n v="3"/>
    <b v="0"/>
    <s v="publishing/children's books"/>
    <x v="1671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n v="1330440323"/>
    <b v="0"/>
    <n v="34"/>
    <b v="0"/>
    <s v="publishing/children's books"/>
    <x v="2097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n v="1397677790"/>
    <b v="0"/>
    <n v="2"/>
    <b v="0"/>
    <s v="publishing/children's books"/>
    <x v="1161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n v="1392569730"/>
    <b v="0"/>
    <n v="33"/>
    <b v="0"/>
    <s v="publishing/children's books"/>
    <x v="2098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n v="1355489140"/>
    <b v="0"/>
    <n v="0"/>
    <b v="0"/>
    <s v="publishing/children's books"/>
    <x v="109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n v="1379710294"/>
    <b v="0"/>
    <n v="0"/>
    <b v="0"/>
    <s v="publishing/children's books"/>
    <x v="109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n v="1460666721"/>
    <b v="0"/>
    <n v="1"/>
    <b v="0"/>
    <s v="publishing/children's books"/>
    <x v="2099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n v="1360119728"/>
    <b v="0"/>
    <n v="13"/>
    <b v="0"/>
    <s v="publishing/children's books"/>
    <x v="2100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n v="1321402754"/>
    <b v="0"/>
    <n v="2"/>
    <b v="0"/>
    <s v="publishing/children's books"/>
    <x v="419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n v="1431414476"/>
    <b v="0"/>
    <n v="36"/>
    <b v="0"/>
    <s v="publishing/children's books"/>
    <x v="2101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n v="1434557004"/>
    <b v="0"/>
    <n v="1"/>
    <b v="0"/>
    <s v="publishing/children's books"/>
    <x v="119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n v="1406417306"/>
    <b v="0"/>
    <n v="15"/>
    <b v="0"/>
    <s v="publishing/children's books"/>
    <x v="2102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n v="1445609021"/>
    <b v="0"/>
    <n v="1"/>
    <b v="0"/>
    <s v="publishing/children's books"/>
    <x v="2103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x v="2776"/>
    <n v="1486550688"/>
    <b v="0"/>
    <n v="0"/>
    <b v="0"/>
    <s v="publishing/children's books"/>
    <x v="109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n v="1421274954"/>
    <b v="0"/>
    <n v="28"/>
    <b v="1"/>
    <s v="theater/plays"/>
    <x v="2104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n v="1421964718"/>
    <b v="0"/>
    <n v="18"/>
    <b v="1"/>
    <s v="theater/plays"/>
    <x v="43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n v="1428583846"/>
    <b v="0"/>
    <n v="61"/>
    <b v="1"/>
    <s v="theater/plays"/>
    <x v="1444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n v="1412794443"/>
    <b v="0"/>
    <n v="108"/>
    <b v="1"/>
    <s v="theater/plays"/>
    <x v="984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n v="1467865967"/>
    <b v="0"/>
    <n v="142"/>
    <b v="1"/>
    <s v="theater/plays"/>
    <x v="212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x v="2782"/>
    <n v="1403703580"/>
    <b v="0"/>
    <n v="74"/>
    <b v="1"/>
    <s v="theater/plays"/>
    <x v="2105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n v="1403066752"/>
    <b v="0"/>
    <n v="38"/>
    <b v="1"/>
    <s v="theater/plays"/>
    <x v="2106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n v="1467219043"/>
    <b v="0"/>
    <n v="20"/>
    <b v="1"/>
    <s v="theater/plays"/>
    <x v="78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x v="2785"/>
    <n v="1424477934"/>
    <b v="0"/>
    <n v="24"/>
    <b v="1"/>
    <s v="theater/plays"/>
    <x v="210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n v="1421101903"/>
    <b v="0"/>
    <n v="66"/>
    <b v="1"/>
    <s v="theater/plays"/>
    <x v="2108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n v="1470778559"/>
    <b v="0"/>
    <n v="28"/>
    <b v="1"/>
    <s v="theater/plays"/>
    <x v="78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n v="1435469559"/>
    <b v="0"/>
    <n v="24"/>
    <b v="1"/>
    <s v="theater/plays"/>
    <x v="2109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n v="1434881005"/>
    <b v="0"/>
    <n v="73"/>
    <b v="1"/>
    <s v="theater/plays"/>
    <x v="2110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n v="1455640559"/>
    <b v="0"/>
    <n v="3"/>
    <b v="1"/>
    <s v="theater/plays"/>
    <x v="2111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n v="1400675841"/>
    <b v="0"/>
    <n v="20"/>
    <b v="1"/>
    <s v="theater/plays"/>
    <x v="2112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n v="1401972028"/>
    <b v="0"/>
    <n v="21"/>
    <b v="1"/>
    <s v="theater/plays"/>
    <x v="2113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n v="1402266840"/>
    <b v="0"/>
    <n v="94"/>
    <b v="1"/>
    <s v="theater/plays"/>
    <x v="2114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n v="1437063121"/>
    <b v="0"/>
    <n v="139"/>
    <b v="1"/>
    <s v="theater/plays"/>
    <x v="578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n v="1463466070"/>
    <b v="0"/>
    <n v="130"/>
    <b v="1"/>
    <s v="theater/plays"/>
    <x v="2115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n v="1415193366"/>
    <b v="0"/>
    <n v="31"/>
    <b v="1"/>
    <s v="theater/plays"/>
    <x v="2116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x v="2797"/>
    <n v="1411019409"/>
    <b v="0"/>
    <n v="13"/>
    <b v="1"/>
    <s v="theater/plays"/>
    <x v="2117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n v="1436283107"/>
    <b v="0"/>
    <n v="90"/>
    <b v="1"/>
    <s v="theater/plays"/>
    <x v="2118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n v="1433295276"/>
    <b v="0"/>
    <n v="141"/>
    <b v="1"/>
    <s v="theater/plays"/>
    <x v="2119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n v="1409395990"/>
    <b v="0"/>
    <n v="23"/>
    <b v="1"/>
    <s v="theater/plays"/>
    <x v="93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n v="1438085273"/>
    <b v="0"/>
    <n v="18"/>
    <b v="1"/>
    <s v="theater/plays"/>
    <x v="1007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n v="1435645490"/>
    <b v="0"/>
    <n v="76"/>
    <b v="1"/>
    <s v="theater/plays"/>
    <x v="2120"/>
    <n v="44.25"/>
    <x v="1"/>
    <s v="plays"/>
  </r>
  <r>
    <n v="2807"/>
    <s v="The Commission Theatre Co."/>
    <s v="Bringing Shakespeare back to the Playwrights"/>
    <n v="5000"/>
    <n v="6300"/>
    <x v="0"/>
    <x v="0"/>
    <s v="USD"/>
    <x v="2803"/>
    <n v="1433019438"/>
    <b v="0"/>
    <n v="93"/>
    <b v="1"/>
    <s v="theater/plays"/>
    <x v="582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n v="1437682735"/>
    <b v="0"/>
    <n v="69"/>
    <b v="1"/>
    <s v="theater/plays"/>
    <x v="2121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n v="1458647725"/>
    <b v="0"/>
    <n v="21"/>
    <b v="1"/>
    <s v="theater/plays"/>
    <x v="2122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n v="1398828064"/>
    <b v="0"/>
    <n v="57"/>
    <b v="1"/>
    <s v="theater/plays"/>
    <x v="2123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n v="1422100503"/>
    <b v="0"/>
    <n v="108"/>
    <b v="1"/>
    <s v="theater/plays"/>
    <x v="2124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n v="1424368298"/>
    <b v="0"/>
    <n v="83"/>
    <b v="1"/>
    <s v="theater/plays"/>
    <x v="2125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n v="1479577761"/>
    <b v="0"/>
    <n v="96"/>
    <b v="1"/>
    <s v="theater/plays"/>
    <x v="2126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n v="1428572115"/>
    <b v="0"/>
    <n v="64"/>
    <b v="1"/>
    <s v="theater/plays"/>
    <x v="2127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n v="1468003109"/>
    <b v="0"/>
    <n v="14"/>
    <b v="1"/>
    <s v="theater/plays"/>
    <x v="1003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n v="1435921992"/>
    <b v="0"/>
    <n v="169"/>
    <b v="1"/>
    <s v="theater/plays"/>
    <x v="2128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n v="1421680462"/>
    <b v="0"/>
    <n v="33"/>
    <b v="1"/>
    <s v="theater/plays"/>
    <x v="2129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n v="1441290086"/>
    <b v="0"/>
    <n v="102"/>
    <b v="1"/>
    <s v="theater/plays"/>
    <x v="2130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n v="1431693409"/>
    <b v="0"/>
    <n v="104"/>
    <b v="1"/>
    <s v="theater/plays"/>
    <x v="213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n v="1454337589"/>
    <b v="0"/>
    <n v="20"/>
    <b v="1"/>
    <s v="theater/plays"/>
    <x v="1627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n v="1408918135"/>
    <b v="0"/>
    <n v="35"/>
    <b v="1"/>
    <s v="theater/plays"/>
    <x v="3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n v="1424881492"/>
    <b v="0"/>
    <n v="94"/>
    <b v="1"/>
    <s v="theater/plays"/>
    <x v="3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n v="1425428206"/>
    <b v="0"/>
    <n v="14"/>
    <b v="1"/>
    <s v="theater/plays"/>
    <x v="101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x v="2820"/>
    <n v="1431412196"/>
    <b v="0"/>
    <n v="15"/>
    <b v="1"/>
    <s v="theater/plays"/>
    <x v="2132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n v="1446663686"/>
    <b v="0"/>
    <n v="51"/>
    <b v="1"/>
    <s v="theater/plays"/>
    <x v="101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n v="1434415812"/>
    <b v="0"/>
    <n v="19"/>
    <b v="1"/>
    <s v="theater/plays"/>
    <x v="2133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n v="1462379066"/>
    <b v="0"/>
    <n v="23"/>
    <b v="1"/>
    <s v="theater/plays"/>
    <x v="966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n v="1441606869"/>
    <b v="0"/>
    <n v="97"/>
    <b v="1"/>
    <s v="theater/plays"/>
    <x v="2134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n v="1462443918"/>
    <b v="0"/>
    <n v="76"/>
    <b v="1"/>
    <s v="theater/plays"/>
    <x v="2135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x v="2826"/>
    <n v="1398802148"/>
    <b v="0"/>
    <n v="11"/>
    <b v="1"/>
    <s v="theater/plays"/>
    <x v="3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n v="1434484070"/>
    <b v="0"/>
    <n v="52"/>
    <b v="1"/>
    <s v="theater/plays"/>
    <x v="1934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n v="1414342894"/>
    <b v="0"/>
    <n v="95"/>
    <b v="1"/>
    <s v="theater/plays"/>
    <x v="2136"/>
    <n v="30.189368421052631"/>
    <x v="1"/>
    <s v="plays"/>
  </r>
  <r>
    <n v="2833"/>
    <s v="Star Man Rocket Man"/>
    <s v="A new play about exploring outer space"/>
    <n v="2700"/>
    <n v="2923"/>
    <x v="0"/>
    <x v="0"/>
    <s v="USD"/>
    <x v="2829"/>
    <n v="1442804633"/>
    <b v="0"/>
    <n v="35"/>
    <b v="1"/>
    <s v="theater/plays"/>
    <x v="2137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n v="1421362930"/>
    <b v="0"/>
    <n v="21"/>
    <b v="1"/>
    <s v="theater/plays"/>
    <x v="2138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n v="1446742417"/>
    <b v="0"/>
    <n v="93"/>
    <b v="1"/>
    <s v="theater/plays"/>
    <x v="213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n v="1484115418"/>
    <b v="0"/>
    <n v="11"/>
    <b v="1"/>
    <s v="theater/plays"/>
    <x v="919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n v="1446241684"/>
    <b v="0"/>
    <n v="21"/>
    <b v="1"/>
    <s v="theater/plays"/>
    <x v="3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n v="1406039696"/>
    <b v="0"/>
    <n v="54"/>
    <b v="1"/>
    <s v="theater/plays"/>
    <x v="966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n v="1406958354"/>
    <b v="0"/>
    <n v="31"/>
    <b v="1"/>
    <s v="theater/plays"/>
    <x v="2140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n v="1424825479"/>
    <b v="0"/>
    <n v="132"/>
    <b v="1"/>
    <s v="theater/plays"/>
    <x v="87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n v="1444844697"/>
    <b v="0"/>
    <n v="1"/>
    <b v="0"/>
    <s v="theater/plays"/>
    <x v="460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n v="1401058295"/>
    <b v="0"/>
    <n v="0"/>
    <b v="0"/>
    <s v="theater/plays"/>
    <x v="109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n v="1462210950"/>
    <b v="0"/>
    <n v="0"/>
    <b v="0"/>
    <s v="theater/plays"/>
    <x v="109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n v="1480943180"/>
    <b v="0"/>
    <n v="1"/>
    <b v="0"/>
    <s v="theater/plays"/>
    <x v="21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n v="1428539033"/>
    <b v="0"/>
    <n v="39"/>
    <b v="0"/>
    <s v="theater/plays"/>
    <x v="2142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n v="1429029394"/>
    <b v="0"/>
    <n v="0"/>
    <b v="0"/>
    <s v="theater/plays"/>
    <x v="109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n v="1458847265"/>
    <b v="0"/>
    <n v="0"/>
    <b v="0"/>
    <s v="theater/plays"/>
    <x v="109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n v="1430321659"/>
    <b v="0"/>
    <n v="3"/>
    <b v="0"/>
    <s v="theater/plays"/>
    <x v="418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n v="1458814600"/>
    <b v="0"/>
    <n v="1"/>
    <b v="0"/>
    <s v="theater/plays"/>
    <x v="460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n v="1407370211"/>
    <b v="0"/>
    <n v="13"/>
    <b v="0"/>
    <s v="theater/plays"/>
    <x v="2143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n v="1453334629"/>
    <b v="0"/>
    <n v="0"/>
    <b v="0"/>
    <s v="theater/plays"/>
    <x v="109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n v="1400720703"/>
    <b v="0"/>
    <n v="6"/>
    <b v="0"/>
    <s v="theater/plays"/>
    <x v="1160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n v="1405485297"/>
    <b v="0"/>
    <n v="0"/>
    <b v="0"/>
    <s v="theater/plays"/>
    <x v="109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n v="1429290719"/>
    <b v="0"/>
    <n v="14"/>
    <b v="0"/>
    <s v="theater/plays"/>
    <x v="2144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n v="1451607071"/>
    <b v="0"/>
    <n v="5"/>
    <b v="0"/>
    <s v="theater/plays"/>
    <x v="214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n v="1433897647"/>
    <b v="0"/>
    <n v="6"/>
    <b v="0"/>
    <s v="theater/plays"/>
    <x v="2146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n v="1482444295"/>
    <b v="0"/>
    <n v="15"/>
    <b v="0"/>
    <s v="theater/plays"/>
    <x v="2147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n v="1415711095"/>
    <b v="0"/>
    <n v="0"/>
    <b v="0"/>
    <s v="theater/plays"/>
    <x v="109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n v="1439800904"/>
    <b v="0"/>
    <n v="1"/>
    <b v="0"/>
    <s v="theater/plays"/>
    <x v="192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n v="1461179576"/>
    <b v="0"/>
    <n v="9"/>
    <b v="0"/>
    <s v="theater/plays"/>
    <x v="2148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n v="1441894248"/>
    <b v="0"/>
    <n v="3"/>
    <b v="0"/>
    <s v="theater/plays"/>
    <x v="2149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n v="1401044229"/>
    <b v="0"/>
    <n v="3"/>
    <b v="0"/>
    <s v="theater/plays"/>
    <x v="2150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n v="1405095123"/>
    <b v="0"/>
    <n v="1"/>
    <b v="0"/>
    <s v="theater/plays"/>
    <x v="167"/>
    <n v="20"/>
    <x v="1"/>
    <s v="plays"/>
  </r>
  <r>
    <n v="2864"/>
    <s v="'Haunting Julia' by Alan Ayckbourn"/>
    <s v="Accessible, original theatre for all!"/>
    <n v="2500"/>
    <n v="40"/>
    <x v="2"/>
    <x v="1"/>
    <s v="GBP"/>
    <x v="2860"/>
    <n v="1434552207"/>
    <b v="0"/>
    <n v="3"/>
    <b v="0"/>
    <s v="theater/plays"/>
    <x v="146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n v="1415328259"/>
    <b v="0"/>
    <n v="0"/>
    <b v="0"/>
    <s v="theater/plays"/>
    <x v="109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n v="1473893721"/>
    <b v="0"/>
    <n v="2"/>
    <b v="0"/>
    <s v="theater/plays"/>
    <x v="215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n v="1465533672"/>
    <b v="0"/>
    <n v="10"/>
    <b v="0"/>
    <s v="theater/plays"/>
    <x v="2152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n v="1473105054"/>
    <b v="0"/>
    <n v="60"/>
    <b v="0"/>
    <s v="theater/plays"/>
    <x v="2153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n v="1466345681"/>
    <b v="0"/>
    <n v="5"/>
    <b v="0"/>
    <s v="theater/plays"/>
    <x v="201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n v="1397709165"/>
    <b v="0"/>
    <n v="9"/>
    <b v="0"/>
    <s v="theater/plays"/>
    <x v="2154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n v="1417455813"/>
    <b v="0"/>
    <n v="13"/>
    <b v="0"/>
    <s v="theater/plays"/>
    <x v="2155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x v="2868"/>
    <n v="1429584438"/>
    <b v="0"/>
    <n v="0"/>
    <b v="0"/>
    <s v="theater/plays"/>
    <x v="109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n v="1419881831"/>
    <b v="0"/>
    <n v="8"/>
    <b v="0"/>
    <s v="theater/plays"/>
    <x v="2156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n v="1482092186"/>
    <b v="0"/>
    <n v="3"/>
    <b v="0"/>
    <s v="theater/plays"/>
    <x v="1656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n v="1459825493"/>
    <b v="0"/>
    <n v="3"/>
    <b v="0"/>
    <s v="theater/plays"/>
    <x v="2157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n v="1434477079"/>
    <b v="0"/>
    <n v="0"/>
    <b v="0"/>
    <s v="theater/plays"/>
    <x v="109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n v="1477781724"/>
    <b v="0"/>
    <n v="6"/>
    <b v="0"/>
    <s v="theater/plays"/>
    <x v="2158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n v="1430750795"/>
    <b v="0"/>
    <n v="4"/>
    <b v="0"/>
    <s v="theater/plays"/>
    <x v="1153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n v="1450718661"/>
    <b v="0"/>
    <n v="1"/>
    <b v="0"/>
    <s v="theater/plays"/>
    <x v="2159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n v="1436305452"/>
    <b v="0"/>
    <n v="29"/>
    <b v="0"/>
    <s v="theater/plays"/>
    <x v="2160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n v="1412432436"/>
    <b v="0"/>
    <n v="0"/>
    <b v="0"/>
    <s v="theater/plays"/>
    <x v="109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n v="1459520318"/>
    <b v="0"/>
    <n v="4"/>
    <b v="0"/>
    <s v="theater/plays"/>
    <x v="2161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n v="1451684437"/>
    <b v="0"/>
    <n v="5"/>
    <b v="0"/>
    <s v="theater/plays"/>
    <x v="2162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n v="1415208435"/>
    <b v="0"/>
    <n v="4"/>
    <b v="0"/>
    <s v="theater/plays"/>
    <x v="216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x v="2881"/>
    <n v="1423705801"/>
    <b v="0"/>
    <n v="5"/>
    <b v="0"/>
    <s v="theater/plays"/>
    <x v="2164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n v="1442243484"/>
    <b v="0"/>
    <n v="1"/>
    <b v="0"/>
    <s v="theater/plays"/>
    <x v="152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n v="1418379324"/>
    <b v="0"/>
    <n v="1"/>
    <b v="0"/>
    <s v="theater/plays"/>
    <x v="874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n v="1412945440"/>
    <b v="0"/>
    <n v="0"/>
    <b v="0"/>
    <s v="theater/plays"/>
    <x v="109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n v="1406752985"/>
    <b v="0"/>
    <n v="14"/>
    <b v="0"/>
    <s v="theater/plays"/>
    <x v="21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n v="1405100992"/>
    <b v="0"/>
    <n v="3"/>
    <b v="0"/>
    <s v="theater/plays"/>
    <x v="857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n v="1455570728"/>
    <b v="0"/>
    <n v="10"/>
    <b v="0"/>
    <s v="theater/plays"/>
    <x v="2166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n v="1408381704"/>
    <b v="0"/>
    <n v="17"/>
    <b v="0"/>
    <s v="theater/plays"/>
    <x v="216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x v="2889"/>
    <n v="1415644395"/>
    <b v="0"/>
    <n v="2"/>
    <b v="0"/>
    <s v="theater/plays"/>
    <x v="724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x v="2890"/>
    <n v="1422920415"/>
    <b v="0"/>
    <n v="0"/>
    <b v="0"/>
    <s v="theater/plays"/>
    <x v="109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n v="1403356792"/>
    <b v="0"/>
    <n v="4"/>
    <b v="0"/>
    <s v="theater/plays"/>
    <x v="2168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n v="1480283321"/>
    <b v="0"/>
    <n v="12"/>
    <b v="0"/>
    <s v="theater/plays"/>
    <x v="2169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n v="1441985458"/>
    <b v="0"/>
    <n v="3"/>
    <b v="0"/>
    <s v="theater/plays"/>
    <x v="2170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n v="1443715053"/>
    <b v="0"/>
    <n v="12"/>
    <b v="0"/>
    <s v="theater/plays"/>
    <x v="2171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n v="1464141158"/>
    <b v="0"/>
    <n v="0"/>
    <b v="0"/>
    <s v="theater/plays"/>
    <x v="109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n v="1404970632"/>
    <b v="0"/>
    <n v="7"/>
    <b v="0"/>
    <s v="theater/plays"/>
    <x v="2172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n v="1418161339"/>
    <b v="0"/>
    <n v="2"/>
    <b v="0"/>
    <s v="theater/plays"/>
    <x v="417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n v="1437820396"/>
    <b v="0"/>
    <n v="1"/>
    <b v="0"/>
    <s v="theater/plays"/>
    <x v="37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n v="1436587218"/>
    <b v="0"/>
    <n v="4"/>
    <b v="0"/>
    <s v="theater/plays"/>
    <x v="217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n v="1414538031"/>
    <b v="0"/>
    <n v="4"/>
    <b v="0"/>
    <s v="theater/plays"/>
    <x v="152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n v="1472001713"/>
    <b v="0"/>
    <n v="17"/>
    <b v="0"/>
    <s v="theater/plays"/>
    <x v="2174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n v="1436888066"/>
    <b v="0"/>
    <n v="7"/>
    <b v="0"/>
    <s v="theater/plays"/>
    <x v="2175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n v="1458075837"/>
    <b v="0"/>
    <n v="2"/>
    <b v="0"/>
    <s v="theater/plays"/>
    <x v="123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n v="1462815219"/>
    <b v="0"/>
    <n v="5"/>
    <b v="0"/>
    <s v="theater/plays"/>
    <x v="178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n v="1413527001"/>
    <b v="0"/>
    <n v="1"/>
    <b v="0"/>
    <s v="theater/plays"/>
    <x v="469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n v="1428955887"/>
    <b v="0"/>
    <n v="1"/>
    <b v="0"/>
    <s v="theater/plays"/>
    <x v="372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n v="1431973626"/>
    <b v="0"/>
    <n v="14"/>
    <b v="0"/>
    <s v="theater/plays"/>
    <x v="2176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n v="1450235374"/>
    <b v="0"/>
    <n v="26"/>
    <b v="0"/>
    <s v="theater/plays"/>
    <x v="2177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n v="1404857339"/>
    <b v="0"/>
    <n v="2"/>
    <b v="0"/>
    <s v="theater/plays"/>
    <x v="459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x v="2910"/>
    <n v="1421185594"/>
    <b v="0"/>
    <n v="1"/>
    <b v="0"/>
    <s v="theater/plays"/>
    <x v="524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n v="1455528790"/>
    <b v="0"/>
    <n v="3"/>
    <b v="0"/>
    <s v="theater/plays"/>
    <x v="2178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n v="1398511589"/>
    <b v="0"/>
    <n v="7"/>
    <b v="0"/>
    <s v="theater/plays"/>
    <x v="2179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n v="1440826647"/>
    <b v="0"/>
    <n v="9"/>
    <b v="0"/>
    <s v="theater/plays"/>
    <x v="2180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n v="1443712007"/>
    <b v="0"/>
    <n v="20"/>
    <b v="0"/>
    <s v="theater/plays"/>
    <x v="2181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n v="1404658329"/>
    <b v="0"/>
    <n v="6"/>
    <b v="0"/>
    <s v="theater/plays"/>
    <x v="218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n v="1424718070"/>
    <b v="0"/>
    <n v="13"/>
    <b v="0"/>
    <s v="theater/plays"/>
    <x v="218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n v="1409087804"/>
    <b v="0"/>
    <n v="3"/>
    <b v="1"/>
    <s v="theater/musical"/>
    <x v="2184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n v="1428094727"/>
    <b v="0"/>
    <n v="6"/>
    <b v="1"/>
    <s v="theater/musical"/>
    <x v="3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n v="1420774779"/>
    <b v="0"/>
    <n v="10"/>
    <b v="1"/>
    <s v="theater/musical"/>
    <x v="3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n v="1428585710"/>
    <b v="0"/>
    <n v="147"/>
    <b v="1"/>
    <s v="theater/musical"/>
    <x v="191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n v="1407852068"/>
    <b v="0"/>
    <n v="199"/>
    <b v="1"/>
    <s v="theater/musical"/>
    <x v="2185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n v="1423506179"/>
    <b v="0"/>
    <n v="50"/>
    <b v="1"/>
    <s v="theater/musical"/>
    <x v="1054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n v="1402934629"/>
    <b v="0"/>
    <n v="21"/>
    <b v="1"/>
    <s v="theater/musical"/>
    <x v="2186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n v="1454543846"/>
    <b v="0"/>
    <n v="24"/>
    <b v="1"/>
    <s v="theater/musical"/>
    <x v="3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n v="1398432758"/>
    <b v="0"/>
    <n v="32"/>
    <b v="1"/>
    <s v="theater/musical"/>
    <x v="2187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n v="1428415264"/>
    <b v="0"/>
    <n v="62"/>
    <b v="1"/>
    <s v="theater/musical"/>
    <x v="2188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n v="1408604363"/>
    <b v="0"/>
    <n v="9"/>
    <b v="1"/>
    <s v="theater/musical"/>
    <x v="938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n v="1421812637"/>
    <b v="0"/>
    <n v="38"/>
    <b v="1"/>
    <s v="theater/musical"/>
    <x v="218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n v="1462489053"/>
    <b v="0"/>
    <n v="54"/>
    <b v="1"/>
    <s v="theater/musical"/>
    <x v="2190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n v="1400253364"/>
    <b v="0"/>
    <n v="37"/>
    <b v="1"/>
    <s v="theater/musical"/>
    <x v="1277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n v="1467468008"/>
    <b v="0"/>
    <n v="39"/>
    <b v="1"/>
    <s v="theater/musical"/>
    <x v="2191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n v="1412091423"/>
    <b v="0"/>
    <n v="34"/>
    <b v="1"/>
    <s v="theater/musical"/>
    <x v="602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x v="2933"/>
    <n v="1402657113"/>
    <b v="0"/>
    <n v="55"/>
    <b v="1"/>
    <s v="theater/musical"/>
    <x v="25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n v="1420044814"/>
    <b v="0"/>
    <n v="32"/>
    <b v="1"/>
    <s v="theater/musical"/>
    <x v="300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n v="1406316312"/>
    <b v="0"/>
    <n v="25"/>
    <b v="1"/>
    <s v="theater/musical"/>
    <x v="2192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n v="1418150018"/>
    <b v="0"/>
    <n v="33"/>
    <b v="1"/>
    <s v="theater/musical"/>
    <x v="2193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n v="1422658955"/>
    <b v="0"/>
    <n v="1"/>
    <b v="0"/>
    <s v="theater/spaces"/>
    <x v="524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n v="1448565459"/>
    <b v="0"/>
    <n v="202"/>
    <b v="0"/>
    <s v="theater/spaces"/>
    <x v="2194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n v="1426302380"/>
    <b v="0"/>
    <n v="0"/>
    <b v="0"/>
    <s v="theater/spaces"/>
    <x v="109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n v="1431122198"/>
    <b v="0"/>
    <n v="1"/>
    <b v="0"/>
    <s v="theater/spaces"/>
    <x v="460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n v="1429845660"/>
    <b v="0"/>
    <n v="0"/>
    <b v="0"/>
    <s v="theater/spaces"/>
    <x v="109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n v="1468673092"/>
    <b v="0"/>
    <n v="2"/>
    <b v="0"/>
    <s v="theater/spaces"/>
    <x v="37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n v="1475760567"/>
    <b v="0"/>
    <n v="13"/>
    <b v="0"/>
    <s v="theater/spaces"/>
    <x v="2195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n v="1428075293"/>
    <b v="0"/>
    <n v="9"/>
    <b v="0"/>
    <s v="theater/spaces"/>
    <x v="2196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n v="1445370317"/>
    <b v="0"/>
    <n v="2"/>
    <b v="0"/>
    <s v="theater/spaces"/>
    <x v="45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n v="1450946752"/>
    <b v="0"/>
    <n v="0"/>
    <b v="0"/>
    <s v="theater/spaces"/>
    <x v="109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n v="1408648573"/>
    <b v="0"/>
    <n v="58"/>
    <b v="0"/>
    <s v="theater/spaces"/>
    <x v="21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n v="1473957239"/>
    <b v="0"/>
    <n v="8"/>
    <b v="0"/>
    <s v="theater/spaces"/>
    <x v="2198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n v="1441738821"/>
    <b v="0"/>
    <n v="3"/>
    <b v="0"/>
    <s v="theater/spaces"/>
    <x v="2199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n v="1487944803"/>
    <b v="0"/>
    <n v="0"/>
    <b v="0"/>
    <s v="theater/spaces"/>
    <x v="109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n v="1431884849"/>
    <b v="0"/>
    <n v="11"/>
    <b v="0"/>
    <s v="theater/spaces"/>
    <x v="220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n v="1459810850"/>
    <b v="0"/>
    <n v="20"/>
    <b v="0"/>
    <s v="theater/spaces"/>
    <x v="2201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n v="1422317772"/>
    <b v="0"/>
    <n v="3"/>
    <b v="0"/>
    <s v="theater/spaces"/>
    <x v="220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n v="1457548917"/>
    <b v="0"/>
    <n v="0"/>
    <b v="0"/>
    <s v="theater/spaces"/>
    <x v="109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n v="1462666325"/>
    <b v="0"/>
    <n v="0"/>
    <b v="0"/>
    <s v="theater/spaces"/>
    <x v="109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n v="1407867023"/>
    <b v="0"/>
    <n v="0"/>
    <b v="0"/>
    <s v="theater/spaces"/>
    <x v="109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n v="1424927159"/>
    <b v="0"/>
    <n v="108"/>
    <b v="1"/>
    <s v="theater/plays"/>
    <x v="2203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n v="1422769906"/>
    <b v="0"/>
    <n v="20"/>
    <b v="1"/>
    <s v="theater/plays"/>
    <x v="66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n v="1433243824"/>
    <b v="0"/>
    <n v="98"/>
    <b v="1"/>
    <s v="theater/plays"/>
    <x v="2204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n v="1404769819"/>
    <b v="0"/>
    <n v="196"/>
    <b v="1"/>
    <s v="theater/plays"/>
    <x v="2205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n v="1433698233"/>
    <b v="0"/>
    <n v="39"/>
    <b v="1"/>
    <s v="theater/plays"/>
    <x v="2206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n v="1439833412"/>
    <b v="0"/>
    <n v="128"/>
    <b v="1"/>
    <s v="theater/plays"/>
    <x v="2207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n v="1423284292"/>
    <b v="0"/>
    <n v="71"/>
    <b v="1"/>
    <s v="theater/plays"/>
    <x v="2208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n v="1470227660"/>
    <b v="0"/>
    <n v="47"/>
    <b v="1"/>
    <s v="theater/plays"/>
    <x v="938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n v="1428087153"/>
    <b v="0"/>
    <n v="17"/>
    <b v="1"/>
    <s v="theater/plays"/>
    <x v="2209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n v="1403107451"/>
    <b v="0"/>
    <n v="91"/>
    <b v="1"/>
    <s v="theater/plays"/>
    <x v="938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n v="1406908078"/>
    <b v="0"/>
    <n v="43"/>
    <b v="1"/>
    <s v="theater/plays"/>
    <x v="2210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x v="2968"/>
    <n v="1479609520"/>
    <b v="0"/>
    <n v="17"/>
    <b v="1"/>
    <s v="theater/plays"/>
    <x v="221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n v="1449171508"/>
    <b v="0"/>
    <n v="33"/>
    <b v="1"/>
    <s v="theater/plays"/>
    <x v="2212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n v="1409275671"/>
    <b v="0"/>
    <n v="87"/>
    <b v="1"/>
    <s v="theater/plays"/>
    <x v="607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n v="1414599886"/>
    <b v="0"/>
    <n v="113"/>
    <b v="1"/>
    <s v="theater/plays"/>
    <x v="2213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n v="1456421530"/>
    <b v="0"/>
    <n v="14"/>
    <b v="1"/>
    <s v="theater/plays"/>
    <x v="2214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n v="1421960934"/>
    <b v="0"/>
    <n v="30"/>
    <b v="1"/>
    <s v="theater/plays"/>
    <x v="2215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n v="1412954547"/>
    <b v="0"/>
    <n v="16"/>
    <b v="1"/>
    <s v="theater/plays"/>
    <x v="221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n v="1419104823"/>
    <b v="0"/>
    <n v="46"/>
    <b v="1"/>
    <s v="theater/plays"/>
    <x v="578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n v="1438639130"/>
    <b v="0"/>
    <n v="24"/>
    <b v="1"/>
    <s v="theater/plays"/>
    <x v="2217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n v="1439126756"/>
    <b v="1"/>
    <n v="97"/>
    <b v="1"/>
    <s v="theater/spaces"/>
    <x v="2218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n v="1452616143"/>
    <b v="1"/>
    <n v="59"/>
    <b v="1"/>
    <s v="theater/spaces"/>
    <x v="2219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n v="1410534636"/>
    <b v="1"/>
    <n v="1095"/>
    <b v="1"/>
    <s v="theater/spaces"/>
    <x v="2220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n v="1469428881"/>
    <b v="1"/>
    <n v="218"/>
    <b v="1"/>
    <s v="theater/spaces"/>
    <x v="2221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n v="1476228128"/>
    <b v="0"/>
    <n v="111"/>
    <b v="1"/>
    <s v="theater/spaces"/>
    <x v="2222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n v="1456920006"/>
    <b v="0"/>
    <n v="56"/>
    <b v="1"/>
    <s v="theater/spaces"/>
    <x v="26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n v="1473837751"/>
    <b v="0"/>
    <n v="265"/>
    <b v="1"/>
    <s v="theater/spaces"/>
    <x v="2223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n v="1463820081"/>
    <b v="0"/>
    <n v="28"/>
    <b v="1"/>
    <s v="theater/spaces"/>
    <x v="3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x v="2985"/>
    <n v="1448756962"/>
    <b v="0"/>
    <n v="364"/>
    <b v="1"/>
    <s v="theater/spaces"/>
    <x v="2224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n v="1449150420"/>
    <b v="0"/>
    <n v="27"/>
    <b v="1"/>
    <s v="theater/spaces"/>
    <x v="3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n v="1483646730"/>
    <b v="0"/>
    <n v="93"/>
    <b v="1"/>
    <s v="theater/spaces"/>
    <x v="2225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n v="1473445510"/>
    <b v="0"/>
    <n v="64"/>
    <b v="1"/>
    <s v="theater/spaces"/>
    <x v="2226"/>
    <n v="48.984375"/>
    <x v="1"/>
    <s v="spaces"/>
  </r>
  <r>
    <n v="2993"/>
    <s v="TRUE WEST: Think, Dog! Productions"/>
    <s v="Help us build the Kitchen from Hell!"/>
    <n v="1000"/>
    <n v="1003"/>
    <x v="0"/>
    <x v="0"/>
    <s v="USD"/>
    <x v="2989"/>
    <n v="1453406867"/>
    <b v="0"/>
    <n v="22"/>
    <b v="1"/>
    <s v="theater/spaces"/>
    <x v="2227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n v="1409743772"/>
    <b v="0"/>
    <n v="59"/>
    <b v="1"/>
    <s v="theater/spaces"/>
    <x v="2228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n v="1482249471"/>
    <b v="0"/>
    <n v="249"/>
    <b v="1"/>
    <s v="theater/spaces"/>
    <x v="2229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n v="1427493240"/>
    <b v="0"/>
    <n v="392"/>
    <b v="1"/>
    <s v="theater/spaces"/>
    <x v="2230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n v="1486661793"/>
    <b v="0"/>
    <n v="115"/>
    <b v="1"/>
    <s v="theater/spaces"/>
    <x v="223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n v="1400474329"/>
    <b v="0"/>
    <n v="433"/>
    <b v="1"/>
    <s v="theater/spaces"/>
    <x v="2232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n v="1487094360"/>
    <b v="0"/>
    <n v="20"/>
    <b v="1"/>
    <s v="theater/spaces"/>
    <x v="2233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n v="1484682670"/>
    <b v="0"/>
    <n v="8"/>
    <b v="1"/>
    <s v="theater/spaces"/>
    <x v="3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n v="1465853382"/>
    <b v="0"/>
    <n v="175"/>
    <b v="1"/>
    <s v="theater/spaces"/>
    <x v="2234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n v="1353960252"/>
    <b v="0"/>
    <n v="104"/>
    <b v="1"/>
    <s v="theater/spaces"/>
    <x v="2235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n v="1454098976"/>
    <b v="0"/>
    <n v="17"/>
    <b v="1"/>
    <s v="theater/spaces"/>
    <x v="210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n v="1413493724"/>
    <b v="0"/>
    <n v="277"/>
    <b v="1"/>
    <s v="theater/spaces"/>
    <x v="2236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n v="1410019905"/>
    <b v="0"/>
    <n v="118"/>
    <b v="1"/>
    <s v="theater/spaces"/>
    <x v="2237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n v="1415988591"/>
    <b v="0"/>
    <n v="97"/>
    <b v="1"/>
    <s v="theater/spaces"/>
    <x v="2133"/>
    <n v="88.865979381443296"/>
    <x v="1"/>
    <s v="spaces"/>
  </r>
  <r>
    <n v="3007"/>
    <s v="Bethlem"/>
    <s v="Consuite for 2015 CoreCon.  An adventure into insanity."/>
    <n v="600"/>
    <n v="1080"/>
    <x v="0"/>
    <x v="0"/>
    <s v="USD"/>
    <x v="3002"/>
    <n v="1428124283"/>
    <b v="0"/>
    <n v="20"/>
    <b v="1"/>
    <s v="theater/spaces"/>
    <x v="223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n v="1450760719"/>
    <b v="0"/>
    <n v="26"/>
    <b v="1"/>
    <s v="theater/spaces"/>
    <x v="210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n v="1414417240"/>
    <b v="0"/>
    <n v="128"/>
    <b v="1"/>
    <s v="theater/spaces"/>
    <x v="2239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n v="1419364719"/>
    <b v="0"/>
    <n v="15"/>
    <b v="1"/>
    <s v="theater/spaces"/>
    <x v="2240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n v="1448536516"/>
    <b v="0"/>
    <n v="25"/>
    <b v="1"/>
    <s v="theater/spaces"/>
    <x v="2241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n v="1421772730"/>
    <b v="0"/>
    <n v="55"/>
    <b v="1"/>
    <s v="theater/spaces"/>
    <x v="2242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n v="1432325049"/>
    <b v="0"/>
    <n v="107"/>
    <b v="1"/>
    <s v="theater/spaces"/>
    <x v="2243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n v="1412737080"/>
    <b v="0"/>
    <n v="557"/>
    <b v="1"/>
    <s v="theater/spaces"/>
    <x v="224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n v="1401125238"/>
    <b v="0"/>
    <n v="40"/>
    <b v="1"/>
    <s v="theater/spaces"/>
    <x v="2245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n v="1400504952"/>
    <b v="0"/>
    <n v="36"/>
    <b v="1"/>
    <s v="theater/spaces"/>
    <x v="224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n v="1405974243"/>
    <b v="0"/>
    <n v="159"/>
    <b v="1"/>
    <s v="theater/spaces"/>
    <x v="2247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n v="1433747376"/>
    <b v="0"/>
    <n v="41"/>
    <b v="1"/>
    <s v="theater/spaces"/>
    <x v="2248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n v="1398801620"/>
    <b v="0"/>
    <n v="226"/>
    <b v="1"/>
    <s v="theater/spaces"/>
    <x v="2249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n v="1434399533"/>
    <b v="0"/>
    <n v="30"/>
    <b v="1"/>
    <s v="theater/spaces"/>
    <x v="2250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n v="1476715869"/>
    <b v="0"/>
    <n v="103"/>
    <b v="1"/>
    <s v="theater/spaces"/>
    <x v="2251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n v="1468450409"/>
    <b v="0"/>
    <n v="62"/>
    <b v="1"/>
    <s v="theater/spaces"/>
    <x v="2252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n v="1430151186"/>
    <b v="0"/>
    <n v="6"/>
    <b v="1"/>
    <s v="theater/spaces"/>
    <x v="288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n v="1346975475"/>
    <b v="0"/>
    <n v="182"/>
    <b v="1"/>
    <s v="theater/spaces"/>
    <x v="2253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n v="1399032813"/>
    <b v="0"/>
    <n v="145"/>
    <b v="1"/>
    <s v="theater/spaces"/>
    <x v="2254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n v="1487329292"/>
    <b v="0"/>
    <n v="25"/>
    <b v="1"/>
    <s v="theater/spaces"/>
    <x v="2255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n v="1424278451"/>
    <b v="0"/>
    <n v="320"/>
    <b v="1"/>
    <s v="theater/spaces"/>
    <x v="2256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n v="1468650025"/>
    <b v="0"/>
    <n v="99"/>
    <b v="1"/>
    <s v="theater/spaces"/>
    <x v="2257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n v="1413824447"/>
    <b v="0"/>
    <n v="348"/>
    <b v="1"/>
    <s v="theater/spaces"/>
    <x v="2258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n v="1439834171"/>
    <b v="0"/>
    <n v="41"/>
    <b v="1"/>
    <s v="theater/spaces"/>
    <x v="225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n v="1471295447"/>
    <b v="0"/>
    <n v="29"/>
    <b v="1"/>
    <s v="theater/spaces"/>
    <x v="3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n v="1439341459"/>
    <b v="0"/>
    <n v="25"/>
    <b v="1"/>
    <s v="theater/spaces"/>
    <x v="66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n v="1468895925"/>
    <b v="0"/>
    <n v="23"/>
    <b v="1"/>
    <s v="theater/spaces"/>
    <x v="2260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n v="1475326255"/>
    <b v="0"/>
    <n v="1260"/>
    <b v="1"/>
    <s v="theater/spaces"/>
    <x v="2261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x v="3030"/>
    <n v="1365082009"/>
    <b v="0"/>
    <n v="307"/>
    <b v="1"/>
    <s v="theater/spaces"/>
    <x v="2262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n v="1373568644"/>
    <b v="0"/>
    <n v="329"/>
    <b v="1"/>
    <s v="theater/spaces"/>
    <x v="2263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n v="1279574773"/>
    <b v="0"/>
    <n v="32"/>
    <b v="1"/>
    <s v="theater/spaces"/>
    <x v="2264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n v="1451887397"/>
    <b v="0"/>
    <n v="27"/>
    <b v="1"/>
    <s v="theater/spaces"/>
    <x v="10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n v="1386011038"/>
    <b v="0"/>
    <n v="236"/>
    <b v="1"/>
    <s v="theater/spaces"/>
    <x v="2265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n v="1434999621"/>
    <b v="0"/>
    <n v="42"/>
    <b v="1"/>
    <s v="theater/spaces"/>
    <x v="1881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x v="3036"/>
    <n v="1450731048"/>
    <b v="0"/>
    <n v="95"/>
    <b v="1"/>
    <s v="theater/spaces"/>
    <x v="2266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n v="1441557047"/>
    <b v="0"/>
    <n v="37"/>
    <b v="1"/>
    <s v="theater/spaces"/>
    <x v="602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n v="1426815699"/>
    <b v="0"/>
    <n v="128"/>
    <b v="1"/>
    <s v="theater/spaces"/>
    <x v="22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n v="1453137998"/>
    <b v="0"/>
    <n v="156"/>
    <b v="1"/>
    <s v="theater/spaces"/>
    <x v="2268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n v="1406087055"/>
    <b v="0"/>
    <n v="64"/>
    <b v="1"/>
    <s v="theater/spaces"/>
    <x v="2269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n v="1407784586"/>
    <b v="0"/>
    <n v="58"/>
    <b v="1"/>
    <s v="theater/spaces"/>
    <x v="2270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n v="1457999054"/>
    <b v="0"/>
    <n v="20"/>
    <b v="1"/>
    <s v="theater/spaces"/>
    <x v="2271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n v="1417556262"/>
    <b v="0"/>
    <n v="47"/>
    <b v="1"/>
    <s v="theater/spaces"/>
    <x v="2272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n v="1431649255"/>
    <b v="0"/>
    <n v="54"/>
    <b v="1"/>
    <s v="theater/spaces"/>
    <x v="313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n v="1459828960"/>
    <b v="0"/>
    <n v="9"/>
    <b v="1"/>
    <s v="theater/spaces"/>
    <x v="938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n v="1483955945"/>
    <b v="1"/>
    <n v="35"/>
    <b v="0"/>
    <s v="theater/spaces"/>
    <x v="227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n v="1430237094"/>
    <b v="0"/>
    <n v="2"/>
    <b v="0"/>
    <s v="theater/spaces"/>
    <x v="84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n v="1407781013"/>
    <b v="0"/>
    <n v="3"/>
    <b v="0"/>
    <s v="theater/spaces"/>
    <x v="177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n v="1422043154"/>
    <b v="0"/>
    <n v="0"/>
    <b v="0"/>
    <s v="theater/spaces"/>
    <x v="109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n v="1415660390"/>
    <b v="0"/>
    <n v="1"/>
    <b v="0"/>
    <s v="theater/spaces"/>
    <x v="2274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n v="1406819784"/>
    <b v="0"/>
    <n v="0"/>
    <b v="0"/>
    <s v="theater/spaces"/>
    <x v="109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n v="1457105811"/>
    <b v="0"/>
    <n v="0"/>
    <b v="0"/>
    <s v="theater/spaces"/>
    <x v="109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n v="1459414740"/>
    <b v="0"/>
    <n v="3"/>
    <b v="0"/>
    <s v="theater/spaces"/>
    <x v="37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n v="1404944846"/>
    <b v="0"/>
    <n v="11"/>
    <b v="0"/>
    <s v="theater/spaces"/>
    <x v="2275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n v="1440830134"/>
    <b v="0"/>
    <n v="6"/>
    <b v="0"/>
    <s v="theater/spaces"/>
    <x v="2276"/>
    <n v="55.833333333333336"/>
    <x v="1"/>
    <s v="spaces"/>
  </r>
  <r>
    <n v="3061"/>
    <s v="Help Save Parkway Cinemas!"/>
    <s v="Save a historic Local theater."/>
    <n v="1000000"/>
    <n v="0"/>
    <x v="2"/>
    <x v="0"/>
    <s v="USD"/>
    <x v="3056"/>
    <n v="1405363748"/>
    <b v="0"/>
    <n v="0"/>
    <b v="0"/>
    <s v="theater/spaces"/>
    <x v="109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n v="1441111892"/>
    <b v="0"/>
    <n v="67"/>
    <b v="0"/>
    <s v="theater/spaces"/>
    <x v="2277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x v="3058"/>
    <n v="1474150138"/>
    <b v="0"/>
    <n v="23"/>
    <b v="0"/>
    <s v="theater/spaces"/>
    <x v="2278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x v="3059"/>
    <n v="1445483246"/>
    <b v="0"/>
    <n v="72"/>
    <b v="0"/>
    <s v="theater/spaces"/>
    <x v="2279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n v="1404523172"/>
    <b v="0"/>
    <n v="2"/>
    <b v="0"/>
    <s v="theater/spaces"/>
    <x v="167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n v="1465536537"/>
    <b v="0"/>
    <n v="15"/>
    <b v="0"/>
    <s v="theater/spaces"/>
    <x v="2280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n v="1439245879"/>
    <b v="0"/>
    <n v="1"/>
    <b v="0"/>
    <s v="theater/spaces"/>
    <x v="45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n v="1442421352"/>
    <b v="0"/>
    <n v="2"/>
    <b v="0"/>
    <s v="theater/spaces"/>
    <x v="2281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n v="1415995234"/>
    <b v="0"/>
    <n v="7"/>
    <b v="0"/>
    <s v="theater/spaces"/>
    <x v="2282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n v="1479317769"/>
    <b v="0"/>
    <n v="16"/>
    <b v="0"/>
    <s v="theater/spaces"/>
    <x v="2283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n v="1428082481"/>
    <b v="0"/>
    <n v="117"/>
    <b v="0"/>
    <s v="theater/spaces"/>
    <x v="2284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n v="1476549262"/>
    <b v="0"/>
    <n v="2"/>
    <b v="0"/>
    <s v="theater/spaces"/>
    <x v="37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n v="1429287900"/>
    <b v="0"/>
    <n v="7"/>
    <b v="0"/>
    <s v="theater/spaces"/>
    <x v="2285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n v="1455025359"/>
    <b v="0"/>
    <n v="3"/>
    <b v="0"/>
    <s v="theater/spaces"/>
    <x v="2286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n v="1467253640"/>
    <b v="0"/>
    <n v="20"/>
    <b v="0"/>
    <s v="theater/spaces"/>
    <x v="2287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x v="3071"/>
    <n v="1439221123"/>
    <b v="0"/>
    <n v="50"/>
    <b v="0"/>
    <s v="theater/spaces"/>
    <x v="2288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n v="1485903478"/>
    <b v="0"/>
    <n v="2"/>
    <b v="0"/>
    <s v="theater/spaces"/>
    <x v="228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n v="1422328795"/>
    <b v="0"/>
    <n v="3"/>
    <b v="0"/>
    <s v="theater/spaces"/>
    <x v="2290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n v="1424452035"/>
    <b v="0"/>
    <n v="27"/>
    <b v="0"/>
    <s v="theater/spaces"/>
    <x v="2291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n v="1414456844"/>
    <b v="0"/>
    <n v="7"/>
    <b v="0"/>
    <s v="theater/spaces"/>
    <x v="229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n v="1440130891"/>
    <b v="0"/>
    <n v="5"/>
    <b v="0"/>
    <s v="theater/spaces"/>
    <x v="229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n v="1445033346"/>
    <b v="0"/>
    <n v="0"/>
    <b v="0"/>
    <s v="theater/spaces"/>
    <x v="109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n v="1406986278"/>
    <b v="0"/>
    <n v="3"/>
    <b v="0"/>
    <s v="theater/spaces"/>
    <x v="1228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n v="1428340931"/>
    <b v="0"/>
    <n v="6"/>
    <b v="0"/>
    <s v="theater/spaces"/>
    <x v="2294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n v="1440969159"/>
    <b v="0"/>
    <n v="9"/>
    <b v="0"/>
    <s v="theater/spaces"/>
    <x v="2295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n v="1434643559"/>
    <b v="0"/>
    <n v="3"/>
    <b v="0"/>
    <s v="theater/spaces"/>
    <x v="1161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n v="1477107390"/>
    <b v="0"/>
    <n v="2"/>
    <b v="0"/>
    <s v="theater/spaces"/>
    <x v="89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n v="1418046247"/>
    <b v="0"/>
    <n v="3"/>
    <b v="0"/>
    <s v="theater/spaces"/>
    <x v="2296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n v="1465304483"/>
    <b v="0"/>
    <n v="45"/>
    <b v="0"/>
    <s v="theater/spaces"/>
    <x v="2297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n v="1425325145"/>
    <b v="0"/>
    <n v="9"/>
    <b v="0"/>
    <s v="theater/spaces"/>
    <x v="2298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n v="1468622743"/>
    <b v="0"/>
    <n v="9"/>
    <b v="0"/>
    <s v="theater/spaces"/>
    <x v="2299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n v="1441723912"/>
    <b v="0"/>
    <n v="21"/>
    <b v="0"/>
    <s v="theater/spaces"/>
    <x v="2300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n v="1398980941"/>
    <b v="0"/>
    <n v="17"/>
    <b v="0"/>
    <s v="theater/spaces"/>
    <x v="23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n v="1437591956"/>
    <b v="0"/>
    <n v="1"/>
    <b v="0"/>
    <s v="theater/spaces"/>
    <x v="1866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n v="1464827780"/>
    <b v="0"/>
    <n v="1"/>
    <b v="0"/>
    <s v="theater/spaces"/>
    <x v="2302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n v="1429559326"/>
    <b v="0"/>
    <n v="14"/>
    <b v="0"/>
    <s v="theater/spaces"/>
    <x v="2303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n v="1474027501"/>
    <b v="0"/>
    <n v="42"/>
    <b v="0"/>
    <s v="theater/spaces"/>
    <x v="2304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n v="1450724449"/>
    <b v="0"/>
    <n v="27"/>
    <b v="0"/>
    <s v="theater/spaces"/>
    <x v="2305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n v="1452659591"/>
    <b v="0"/>
    <n v="5"/>
    <b v="0"/>
    <s v="theater/spaces"/>
    <x v="2306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n v="1411224975"/>
    <b v="0"/>
    <n v="13"/>
    <b v="0"/>
    <s v="theater/spaces"/>
    <x v="2307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n v="1434445937"/>
    <b v="0"/>
    <n v="12"/>
    <b v="0"/>
    <s v="theater/spaces"/>
    <x v="746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n v="1467619818"/>
    <b v="0"/>
    <n v="90"/>
    <b v="0"/>
    <s v="theater/spaces"/>
    <x v="2308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n v="1428896706"/>
    <b v="0"/>
    <n v="2"/>
    <b v="0"/>
    <s v="theater/spaces"/>
    <x v="2309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n v="1420235311"/>
    <b v="0"/>
    <n v="5"/>
    <b v="0"/>
    <s v="theater/spaces"/>
    <x v="231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n v="1408986916"/>
    <b v="0"/>
    <n v="31"/>
    <b v="0"/>
    <s v="theater/spaces"/>
    <x v="2311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n v="1440497876"/>
    <b v="0"/>
    <n v="4"/>
    <b v="0"/>
    <s v="theater/spaces"/>
    <x v="231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n v="1430767951"/>
    <b v="0"/>
    <n v="29"/>
    <b v="0"/>
    <s v="theater/spaces"/>
    <x v="2313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x v="3102"/>
    <n v="1425053994"/>
    <b v="0"/>
    <n v="2"/>
    <b v="0"/>
    <s v="theater/spaces"/>
    <x v="231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n v="1406170810"/>
    <b v="0"/>
    <n v="114"/>
    <b v="0"/>
    <s v="theater/spaces"/>
    <x v="231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n v="1484009119"/>
    <b v="0"/>
    <n v="1"/>
    <b v="0"/>
    <s v="theater/spaces"/>
    <x v="167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n v="1409753820"/>
    <b v="0"/>
    <n v="76"/>
    <b v="0"/>
    <s v="theater/spaces"/>
    <x v="2316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n v="1472784934"/>
    <b v="0"/>
    <n v="9"/>
    <b v="0"/>
    <s v="theater/spaces"/>
    <x v="2317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n v="1426699982"/>
    <b v="0"/>
    <n v="37"/>
    <b v="0"/>
    <s v="theater/spaces"/>
    <x v="2318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n v="1406128250"/>
    <b v="0"/>
    <n v="0"/>
    <b v="0"/>
    <s v="theater/spaces"/>
    <x v="109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n v="1462531427"/>
    <b v="0"/>
    <n v="1"/>
    <b v="0"/>
    <s v="theater/spaces"/>
    <x v="419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n v="1426681325"/>
    <b v="0"/>
    <n v="10"/>
    <b v="0"/>
    <s v="theater/spaces"/>
    <x v="2319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n v="1463648360"/>
    <b v="0"/>
    <n v="1"/>
    <b v="0"/>
    <s v="theater/spaces"/>
    <x v="37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n v="1465832123"/>
    <b v="0"/>
    <n v="2"/>
    <b v="0"/>
    <s v="theater/spaces"/>
    <x v="69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n v="1424826332"/>
    <b v="0"/>
    <n v="1"/>
    <b v="0"/>
    <s v="theater/spaces"/>
    <x v="833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n v="1457303796"/>
    <b v="0"/>
    <n v="10"/>
    <b v="0"/>
    <s v="theater/spaces"/>
    <x v="232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n v="1406564335"/>
    <b v="0"/>
    <n v="1"/>
    <b v="0"/>
    <s v="theater/spaces"/>
    <x v="886"/>
    <n v="10"/>
    <x v="1"/>
    <s v="spaces"/>
  </r>
  <r>
    <n v="3122"/>
    <s v="be back soon (Canceled)"/>
    <s v="cancelled until further notice"/>
    <n v="199"/>
    <n v="116"/>
    <x v="1"/>
    <x v="0"/>
    <s v="USD"/>
    <x v="3116"/>
    <n v="1478298132"/>
    <b v="0"/>
    <n v="2"/>
    <b v="0"/>
    <s v="theater/spaces"/>
    <x v="2321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n v="1465516198"/>
    <b v="0"/>
    <n v="348"/>
    <b v="0"/>
    <s v="theater/spaces"/>
    <x v="2322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n v="1417718601"/>
    <b v="0"/>
    <n v="4"/>
    <b v="0"/>
    <s v="theater/spaces"/>
    <x v="2323"/>
    <n v="6.5"/>
    <x v="1"/>
    <s v="spaces"/>
  </r>
  <r>
    <n v="3125"/>
    <s v="N/A (Canceled)"/>
    <s v="N/A"/>
    <n v="1500000"/>
    <n v="0"/>
    <x v="1"/>
    <x v="0"/>
    <s v="USD"/>
    <x v="3119"/>
    <n v="1449550672"/>
    <b v="0"/>
    <n v="0"/>
    <b v="0"/>
    <s v="theater/spaces"/>
    <x v="109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n v="1456532762"/>
    <b v="0"/>
    <n v="17"/>
    <b v="0"/>
    <s v="theater/spaces"/>
    <x v="2324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n v="1422650029"/>
    <b v="0"/>
    <n v="0"/>
    <b v="0"/>
    <s v="theater/spaces"/>
    <x v="109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n v="1487101741"/>
    <b v="0"/>
    <n v="117"/>
    <b v="0"/>
    <s v="theater/plays"/>
    <x v="2325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n v="1489090419"/>
    <b v="0"/>
    <n v="1"/>
    <b v="0"/>
    <s v="theater/plays"/>
    <x v="417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n v="1489504916"/>
    <b v="0"/>
    <n v="4"/>
    <b v="0"/>
    <s v="theater/plays"/>
    <x v="2326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x v="3125"/>
    <n v="1489067645"/>
    <b v="0"/>
    <n v="12"/>
    <b v="0"/>
    <s v="theater/plays"/>
    <x v="2327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x v="3126"/>
    <n v="1487579060"/>
    <b v="0"/>
    <n v="1"/>
    <b v="0"/>
    <s v="theater/plays"/>
    <x v="108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n v="1487770434"/>
    <b v="0"/>
    <n v="16"/>
    <b v="0"/>
    <s v="theater/plays"/>
    <x v="1277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n v="1488820619"/>
    <b v="0"/>
    <n v="12"/>
    <b v="0"/>
    <s v="theater/plays"/>
    <x v="2328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n v="1489376321"/>
    <b v="0"/>
    <n v="7"/>
    <b v="0"/>
    <s v="theater/plays"/>
    <x v="232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n v="1487847954"/>
    <b v="0"/>
    <n v="22"/>
    <b v="0"/>
    <s v="theater/plays"/>
    <x v="2330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n v="1489439669"/>
    <b v="0"/>
    <n v="1"/>
    <b v="0"/>
    <s v="theater/plays"/>
    <x v="42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n v="1489591807"/>
    <b v="0"/>
    <n v="0"/>
    <b v="0"/>
    <s v="theater/plays"/>
    <x v="109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n v="1487485760"/>
    <b v="0"/>
    <n v="6"/>
    <b v="0"/>
    <s v="theater/plays"/>
    <x v="2331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n v="1488993303"/>
    <b v="0"/>
    <n v="4"/>
    <b v="0"/>
    <s v="theater/plays"/>
    <x v="2332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n v="1488823488"/>
    <b v="0"/>
    <n v="8"/>
    <b v="0"/>
    <s v="theater/plays"/>
    <x v="2333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n v="1487333939"/>
    <b v="0"/>
    <n v="3"/>
    <b v="0"/>
    <s v="theater/plays"/>
    <x v="2334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n v="1489480556"/>
    <b v="0"/>
    <n v="0"/>
    <b v="0"/>
    <s v="theater/plays"/>
    <x v="109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n v="1488459307"/>
    <b v="0"/>
    <n v="30"/>
    <b v="0"/>
    <s v="theater/plays"/>
    <x v="2335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n v="1485478734"/>
    <b v="0"/>
    <n v="0"/>
    <b v="0"/>
    <s v="theater/plays"/>
    <x v="109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n v="1488471766"/>
    <b v="0"/>
    <n v="12"/>
    <b v="0"/>
    <s v="theater/plays"/>
    <x v="113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n v="1411859755"/>
    <b v="1"/>
    <n v="213"/>
    <b v="1"/>
    <s v="theater/plays"/>
    <x v="2336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n v="1410278284"/>
    <b v="1"/>
    <n v="57"/>
    <b v="1"/>
    <s v="theater/plays"/>
    <x v="2337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n v="1352766300"/>
    <b v="1"/>
    <n v="25"/>
    <b v="1"/>
    <s v="theater/plays"/>
    <x v="87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n v="1288160403"/>
    <b v="1"/>
    <n v="104"/>
    <b v="1"/>
    <s v="theater/plays"/>
    <x v="50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n v="1407787774"/>
    <b v="1"/>
    <n v="34"/>
    <b v="1"/>
    <s v="theater/plays"/>
    <x v="8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n v="1380833367"/>
    <b v="1"/>
    <n v="67"/>
    <b v="1"/>
    <s v="theater/plays"/>
    <x v="2338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n v="1301542937"/>
    <b v="1"/>
    <n v="241"/>
    <b v="1"/>
    <s v="theater/plays"/>
    <x v="2339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n v="1330722058"/>
    <b v="1"/>
    <n v="123"/>
    <b v="1"/>
    <s v="theater/plays"/>
    <x v="2340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n v="1353412725"/>
    <b v="1"/>
    <n v="302"/>
    <b v="1"/>
    <s v="theater/plays"/>
    <x v="234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n v="1335567144"/>
    <b v="1"/>
    <n v="89"/>
    <b v="1"/>
    <s v="theater/plays"/>
    <x v="2342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x v="3151"/>
    <n v="1404932105"/>
    <b v="1"/>
    <n v="41"/>
    <b v="1"/>
    <s v="theater/plays"/>
    <x v="50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x v="3152"/>
    <n v="1371931752"/>
    <b v="1"/>
    <n v="69"/>
    <b v="1"/>
    <s v="theater/plays"/>
    <x v="430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n v="1323221761"/>
    <b v="1"/>
    <n v="52"/>
    <b v="1"/>
    <s v="theater/plays"/>
    <x v="2343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n v="1405923687"/>
    <b v="1"/>
    <n v="57"/>
    <b v="1"/>
    <s v="theater/plays"/>
    <x v="1400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n v="1410785522"/>
    <b v="1"/>
    <n v="74"/>
    <b v="1"/>
    <s v="theater/plays"/>
    <x v="2344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n v="1402331262"/>
    <b v="1"/>
    <n v="63"/>
    <b v="1"/>
    <s v="theater/plays"/>
    <x v="234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n v="1400263525"/>
    <b v="1"/>
    <n v="72"/>
    <b v="1"/>
    <s v="theater/plays"/>
    <x v="234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n v="1399490415"/>
    <b v="1"/>
    <n v="71"/>
    <b v="1"/>
    <s v="theater/plays"/>
    <x v="2347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n v="1302493760"/>
    <b v="1"/>
    <n v="21"/>
    <b v="1"/>
    <s v="theater/plays"/>
    <x v="2348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n v="1414514153"/>
    <b v="1"/>
    <n v="930"/>
    <b v="1"/>
    <s v="theater/plays"/>
    <x v="2349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x v="3160"/>
    <n v="1405743181"/>
    <b v="1"/>
    <n v="55"/>
    <b v="1"/>
    <s v="theater/plays"/>
    <x v="2350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n v="1399948353"/>
    <b v="1"/>
    <n v="61"/>
    <b v="1"/>
    <s v="theater/plays"/>
    <x v="2351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x v="3162"/>
    <n v="1384364561"/>
    <b v="1"/>
    <n v="82"/>
    <b v="1"/>
    <s v="theater/plays"/>
    <x v="2352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n v="1401414944"/>
    <b v="1"/>
    <n v="71"/>
    <b v="1"/>
    <s v="theater/plays"/>
    <x v="2353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n v="1459953358"/>
    <b v="1"/>
    <n v="117"/>
    <b v="1"/>
    <s v="theater/plays"/>
    <x v="2354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n v="1326648668"/>
    <b v="1"/>
    <n v="29"/>
    <b v="1"/>
    <s v="theater/plays"/>
    <x v="935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n v="1409173492"/>
    <b v="1"/>
    <n v="74"/>
    <b v="1"/>
    <s v="theater/plays"/>
    <x v="288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n v="1407789908"/>
    <b v="1"/>
    <n v="23"/>
    <b v="1"/>
    <s v="theater/plays"/>
    <x v="2355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n v="1292793427"/>
    <b v="1"/>
    <n v="60"/>
    <b v="1"/>
    <s v="theater/plays"/>
    <x v="2356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n v="1374531631"/>
    <b v="1"/>
    <n v="55"/>
    <b v="1"/>
    <s v="theater/plays"/>
    <x v="2357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n v="1400774409"/>
    <b v="1"/>
    <n v="51"/>
    <b v="1"/>
    <s v="theater/plays"/>
    <x v="2358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n v="1402929075"/>
    <b v="1"/>
    <n v="78"/>
    <b v="1"/>
    <s v="theater/plays"/>
    <x v="2359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n v="1365699071"/>
    <b v="1"/>
    <n v="62"/>
    <b v="1"/>
    <s v="theater/plays"/>
    <x v="2360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n v="1400666049"/>
    <b v="1"/>
    <n v="45"/>
    <b v="1"/>
    <s v="theater/plays"/>
    <x v="2361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n v="1400570787"/>
    <b v="1"/>
    <n v="15"/>
    <b v="1"/>
    <s v="theater/plays"/>
    <x v="2206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n v="1323211621"/>
    <b v="1"/>
    <n v="151"/>
    <b v="1"/>
    <s v="theater/plays"/>
    <x v="2191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n v="1375729469"/>
    <b v="1"/>
    <n v="68"/>
    <b v="1"/>
    <s v="theater/plays"/>
    <x v="2206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n v="1401666631"/>
    <b v="1"/>
    <n v="46"/>
    <b v="1"/>
    <s v="theater/plays"/>
    <x v="2362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n v="1404948441"/>
    <b v="1"/>
    <n v="24"/>
    <b v="1"/>
    <s v="theater/plays"/>
    <x v="3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n v="1408313438"/>
    <b v="1"/>
    <n v="70"/>
    <b v="1"/>
    <s v="theater/plays"/>
    <x v="2363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n v="1405439973"/>
    <b v="1"/>
    <n v="244"/>
    <b v="1"/>
    <s v="theater/plays"/>
    <x v="236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n v="1432115902"/>
    <b v="0"/>
    <n v="9"/>
    <b v="0"/>
    <s v="theater/musical"/>
    <x v="23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n v="1429863532"/>
    <b v="0"/>
    <n v="19"/>
    <b v="0"/>
    <s v="theater/musical"/>
    <x v="236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n v="1478662675"/>
    <b v="0"/>
    <n v="0"/>
    <b v="0"/>
    <s v="theater/musical"/>
    <x v="109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n v="1466186869"/>
    <b v="0"/>
    <n v="4"/>
    <b v="0"/>
    <s v="theater/musical"/>
    <x v="2367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n v="1421274859"/>
    <b v="0"/>
    <n v="8"/>
    <b v="0"/>
    <s v="theater/musical"/>
    <x v="39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n v="1420586056"/>
    <b v="0"/>
    <n v="24"/>
    <b v="0"/>
    <s v="theater/musical"/>
    <x v="2368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n v="1435368598"/>
    <b v="0"/>
    <n v="0"/>
    <b v="0"/>
    <s v="theater/musical"/>
    <x v="109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n v="1421158542"/>
    <b v="0"/>
    <n v="39"/>
    <b v="0"/>
    <s v="theater/musical"/>
    <x v="236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n v="1433254875"/>
    <b v="0"/>
    <n v="6"/>
    <b v="0"/>
    <s v="theater/musical"/>
    <x v="1855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n v="1420458618"/>
    <b v="0"/>
    <n v="4"/>
    <b v="0"/>
    <s v="theater/musical"/>
    <x v="2370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n v="1420798277"/>
    <b v="0"/>
    <n v="3"/>
    <b v="0"/>
    <s v="theater/musical"/>
    <x v="456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n v="1407435418"/>
    <b v="0"/>
    <n v="53"/>
    <b v="0"/>
    <s v="theater/musical"/>
    <x v="2371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n v="1459410101"/>
    <b v="0"/>
    <n v="1"/>
    <b v="0"/>
    <s v="theater/musical"/>
    <x v="13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n v="1407695077"/>
    <b v="0"/>
    <n v="2"/>
    <b v="0"/>
    <s v="theater/musical"/>
    <x v="237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n v="1445027346"/>
    <b v="0"/>
    <n v="25"/>
    <b v="0"/>
    <s v="theater/musical"/>
    <x v="2373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n v="1440632622"/>
    <b v="0"/>
    <n v="6"/>
    <b v="0"/>
    <s v="theater/musical"/>
    <x v="180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n v="1434558479"/>
    <b v="0"/>
    <n v="0"/>
    <b v="0"/>
    <s v="theater/musical"/>
    <x v="109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n v="1427878772"/>
    <b v="0"/>
    <n v="12"/>
    <b v="0"/>
    <s v="theater/musical"/>
    <x v="2374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n v="1440052651"/>
    <b v="0"/>
    <n v="0"/>
    <b v="0"/>
    <s v="theater/musical"/>
    <x v="109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n v="1424587207"/>
    <b v="0"/>
    <n v="36"/>
    <b v="0"/>
    <s v="theater/musical"/>
    <x v="2375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n v="1404743477"/>
    <b v="1"/>
    <n v="82"/>
    <b v="1"/>
    <s v="theater/plays"/>
    <x v="991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n v="1400512658"/>
    <b v="1"/>
    <n v="226"/>
    <b v="1"/>
    <s v="theater/plays"/>
    <x v="2376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n v="1334442519"/>
    <b v="1"/>
    <n v="60"/>
    <b v="1"/>
    <s v="theater/plays"/>
    <x v="237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n v="1405346680"/>
    <b v="1"/>
    <n v="322"/>
    <b v="1"/>
    <s v="theater/plays"/>
    <x v="237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x v="3205"/>
    <n v="1404932751"/>
    <b v="1"/>
    <n v="94"/>
    <b v="1"/>
    <s v="theater/plays"/>
    <x v="2379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n v="1434478759"/>
    <b v="1"/>
    <n v="47"/>
    <b v="1"/>
    <s v="theater/plays"/>
    <x v="2380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n v="1448823673"/>
    <b v="1"/>
    <n v="115"/>
    <b v="1"/>
    <s v="theater/plays"/>
    <x v="2381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n v="1438617471"/>
    <b v="1"/>
    <n v="134"/>
    <b v="1"/>
    <s v="theater/plays"/>
    <x v="2382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n v="1433934371"/>
    <b v="1"/>
    <n v="35"/>
    <b v="1"/>
    <s v="theater/plays"/>
    <x v="2383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n v="1475672784"/>
    <b v="1"/>
    <n v="104"/>
    <b v="1"/>
    <s v="theater/plays"/>
    <x v="2251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n v="1417132986"/>
    <b v="1"/>
    <n v="184"/>
    <b v="1"/>
    <s v="theater/plays"/>
    <x v="426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n v="1424043347"/>
    <b v="1"/>
    <n v="119"/>
    <b v="1"/>
    <s v="theater/plays"/>
    <x v="2384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x v="3213"/>
    <n v="1486411204"/>
    <b v="1"/>
    <n v="59"/>
    <b v="1"/>
    <s v="theater/plays"/>
    <x v="2385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n v="1433090603"/>
    <b v="1"/>
    <n v="113"/>
    <b v="1"/>
    <s v="theater/plays"/>
    <x v="2386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n v="1443016697"/>
    <b v="1"/>
    <n v="84"/>
    <b v="1"/>
    <s v="theater/plays"/>
    <x v="2387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n v="1437508976"/>
    <b v="1"/>
    <n v="74"/>
    <b v="1"/>
    <s v="theater/plays"/>
    <x v="2388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n v="1479932713"/>
    <b v="1"/>
    <n v="216"/>
    <b v="1"/>
    <s v="theater/plays"/>
    <x v="2389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n v="1463145938"/>
    <b v="1"/>
    <n v="39"/>
    <b v="1"/>
    <s v="theater/plays"/>
    <x v="1099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n v="1443621612"/>
    <b v="1"/>
    <n v="21"/>
    <b v="1"/>
    <s v="theater/plays"/>
    <x v="44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n v="1482095436"/>
    <b v="0"/>
    <n v="30"/>
    <b v="1"/>
    <s v="theater/plays"/>
    <x v="1054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x v="3221"/>
    <n v="1447606884"/>
    <b v="1"/>
    <n v="37"/>
    <b v="1"/>
    <s v="theater/plays"/>
    <x v="2390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n v="1413874798"/>
    <b v="1"/>
    <n v="202"/>
    <b v="1"/>
    <s v="theater/plays"/>
    <x v="239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n v="1410840126"/>
    <b v="1"/>
    <n v="37"/>
    <b v="1"/>
    <s v="theater/plays"/>
    <x v="2392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n v="1458254347"/>
    <b v="0"/>
    <n v="28"/>
    <b v="1"/>
    <s v="theater/plays"/>
    <x v="2393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n v="1459711917"/>
    <b v="1"/>
    <n v="26"/>
    <b v="1"/>
    <s v="theater/plays"/>
    <x v="2394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n v="1485890355"/>
    <b v="0"/>
    <n v="61"/>
    <b v="1"/>
    <s v="theater/plays"/>
    <x v="2395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n v="1483124208"/>
    <b v="0"/>
    <n v="115"/>
    <b v="1"/>
    <s v="theater/plays"/>
    <x v="2396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n v="1464769251"/>
    <b v="1"/>
    <n v="181"/>
    <b v="1"/>
    <s v="theater/plays"/>
    <x v="239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n v="1480370433"/>
    <b v="0"/>
    <n v="110"/>
    <b v="1"/>
    <s v="theater/plays"/>
    <x v="1794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n v="1441452184"/>
    <b v="1"/>
    <n v="269"/>
    <b v="1"/>
    <s v="theater/plays"/>
    <x v="2398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n v="1433160898"/>
    <b v="1"/>
    <n v="79"/>
    <b v="1"/>
    <s v="theater/plays"/>
    <x v="2399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n v="1443665293"/>
    <b v="1"/>
    <n v="104"/>
    <b v="1"/>
    <s v="theater/plays"/>
    <x v="2400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n v="1484843948"/>
    <b v="0"/>
    <n v="34"/>
    <b v="1"/>
    <s v="theater/plays"/>
    <x v="51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n v="1410421670"/>
    <b v="1"/>
    <n v="167"/>
    <b v="1"/>
    <s v="theater/plays"/>
    <x v="2401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n v="1408558092"/>
    <b v="1"/>
    <n v="183"/>
    <b v="1"/>
    <s v="theater/plays"/>
    <x v="240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n v="1442283562"/>
    <b v="1"/>
    <n v="71"/>
    <b v="1"/>
    <s v="theater/plays"/>
    <x v="2403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n v="1478018382"/>
    <b v="0"/>
    <n v="69"/>
    <b v="1"/>
    <s v="theater/plays"/>
    <x v="2404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n v="1431354258"/>
    <b v="0"/>
    <n v="270"/>
    <b v="1"/>
    <s v="theater/plays"/>
    <x v="2405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n v="1439551200"/>
    <b v="1"/>
    <n v="193"/>
    <b v="1"/>
    <s v="theater/plays"/>
    <x v="2406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n v="1434104712"/>
    <b v="1"/>
    <n v="57"/>
    <b v="1"/>
    <s v="theater/plays"/>
    <x v="2407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x v="3240"/>
    <n v="1425590357"/>
    <b v="1"/>
    <n v="200"/>
    <b v="1"/>
    <s v="theater/plays"/>
    <x v="2408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n v="1432230914"/>
    <b v="1"/>
    <n v="88"/>
    <b v="1"/>
    <s v="theater/plays"/>
    <x v="2409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n v="1412617724"/>
    <b v="1"/>
    <n v="213"/>
    <b v="1"/>
    <s v="theater/plays"/>
    <x v="2410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n v="1432315966"/>
    <b v="1"/>
    <n v="20"/>
    <b v="1"/>
    <s v="theater/plays"/>
    <x v="161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x v="3244"/>
    <n v="1470655240"/>
    <b v="1"/>
    <n v="50"/>
    <b v="1"/>
    <s v="theater/plays"/>
    <x v="241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n v="1471701028"/>
    <b v="1"/>
    <n v="115"/>
    <b v="1"/>
    <s v="theater/plays"/>
    <x v="241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n v="1424743409"/>
    <b v="1"/>
    <n v="186"/>
    <b v="1"/>
    <s v="theater/plays"/>
    <x v="241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n v="1410114375"/>
    <b v="1"/>
    <n v="18"/>
    <b v="1"/>
    <s v="theater/plays"/>
    <x v="1290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n v="1432129577"/>
    <b v="1"/>
    <n v="176"/>
    <b v="1"/>
    <s v="theater/plays"/>
    <x v="2414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n v="1485177952"/>
    <b v="0"/>
    <n v="41"/>
    <b v="1"/>
    <s v="theater/plays"/>
    <x v="2415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n v="1418159861"/>
    <b v="1"/>
    <n v="75"/>
    <b v="1"/>
    <s v="theater/plays"/>
    <x v="2416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n v="1472753745"/>
    <b v="1"/>
    <n v="97"/>
    <b v="1"/>
    <s v="theater/plays"/>
    <x v="2417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n v="1445875718"/>
    <b v="1"/>
    <n v="73"/>
    <b v="1"/>
    <s v="theater/plays"/>
    <x v="2418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n v="1434475476"/>
    <b v="1"/>
    <n v="49"/>
    <b v="1"/>
    <s v="theater/plays"/>
    <x v="2419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n v="1416555262"/>
    <b v="1"/>
    <n v="134"/>
    <b v="1"/>
    <s v="theater/plays"/>
    <x v="2420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n v="1444220588"/>
    <b v="1"/>
    <n v="68"/>
    <b v="1"/>
    <s v="theater/plays"/>
    <x v="2421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x v="3256"/>
    <n v="1421089938"/>
    <b v="1"/>
    <n v="49"/>
    <b v="1"/>
    <s v="theater/plays"/>
    <x v="288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n v="1446570315"/>
    <b v="1"/>
    <n v="63"/>
    <b v="1"/>
    <s v="theater/plays"/>
    <x v="2002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n v="1431435122"/>
    <b v="1"/>
    <n v="163"/>
    <b v="1"/>
    <s v="theater/plays"/>
    <x v="2422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n v="1434564660"/>
    <b v="1"/>
    <n v="288"/>
    <b v="1"/>
    <s v="theater/plays"/>
    <x v="426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n v="1470692528"/>
    <b v="1"/>
    <n v="42"/>
    <b v="1"/>
    <s v="theater/plays"/>
    <x v="602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n v="1431509397"/>
    <b v="1"/>
    <n v="70"/>
    <b v="1"/>
    <s v="theater/plays"/>
    <x v="1240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n v="1434113265"/>
    <b v="1"/>
    <n v="30"/>
    <b v="1"/>
    <s v="theater/plays"/>
    <x v="658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x v="3263"/>
    <n v="1412332175"/>
    <b v="1"/>
    <n v="51"/>
    <b v="1"/>
    <s v="theater/plays"/>
    <x v="2129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n v="1444219209"/>
    <b v="1"/>
    <n v="145"/>
    <b v="1"/>
    <s v="theater/plays"/>
    <x v="242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n v="1472498042"/>
    <b v="1"/>
    <n v="21"/>
    <b v="1"/>
    <s v="theater/plays"/>
    <x v="202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n v="1454259272"/>
    <b v="1"/>
    <n v="286"/>
    <b v="1"/>
    <s v="theater/plays"/>
    <x v="2424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n v="1421183271"/>
    <b v="1"/>
    <n v="12"/>
    <b v="1"/>
    <s v="theater/plays"/>
    <x v="2425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n v="1456526879"/>
    <b v="1"/>
    <n v="100"/>
    <b v="1"/>
    <s v="theater/plays"/>
    <x v="2426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n v="1413735806"/>
    <b v="1"/>
    <n v="100"/>
    <b v="1"/>
    <s v="theater/plays"/>
    <x v="1878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n v="1430425303"/>
    <b v="1"/>
    <n v="34"/>
    <b v="1"/>
    <s v="theater/plays"/>
    <x v="1936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n v="1456885659"/>
    <b v="0"/>
    <n v="63"/>
    <b v="1"/>
    <s v="theater/plays"/>
    <x v="2427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n v="1430158198"/>
    <b v="0"/>
    <n v="30"/>
    <b v="1"/>
    <s v="theater/plays"/>
    <x v="288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n v="1438561705"/>
    <b v="0"/>
    <n v="47"/>
    <b v="1"/>
    <s v="theater/plays"/>
    <x v="2428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n v="1458103188"/>
    <b v="0"/>
    <n v="237"/>
    <b v="1"/>
    <s v="theater/plays"/>
    <x v="2429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n v="1452448298"/>
    <b v="0"/>
    <n v="47"/>
    <b v="1"/>
    <s v="theater/plays"/>
    <x v="2430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n v="1452546853"/>
    <b v="0"/>
    <n v="15"/>
    <b v="1"/>
    <s v="theater/plays"/>
    <x v="264"/>
    <n v="203.2"/>
    <x v="1"/>
    <s v="plays"/>
  </r>
  <r>
    <n v="3285"/>
    <s v="By Morning"/>
    <s v="A new play by Matthew Gasda"/>
    <n v="4999"/>
    <n v="5604"/>
    <x v="0"/>
    <x v="0"/>
    <s v="USD"/>
    <x v="3277"/>
    <n v="1485556626"/>
    <b v="0"/>
    <n v="81"/>
    <b v="1"/>
    <s v="theater/plays"/>
    <x v="2431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n v="1468699782"/>
    <b v="0"/>
    <n v="122"/>
    <b v="1"/>
    <s v="theater/plays"/>
    <x v="2432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n v="1446573628"/>
    <b v="0"/>
    <n v="34"/>
    <b v="1"/>
    <s v="theater/plays"/>
    <x v="3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n v="1463337315"/>
    <b v="0"/>
    <n v="207"/>
    <b v="1"/>
    <s v="theater/plays"/>
    <x v="2433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n v="1485161402"/>
    <b v="0"/>
    <n v="25"/>
    <b v="1"/>
    <s v="theater/plays"/>
    <x v="2434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n v="1486642891"/>
    <b v="0"/>
    <n v="72"/>
    <b v="1"/>
    <s v="theater/plays"/>
    <x v="1247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n v="1439743900"/>
    <b v="0"/>
    <n v="14"/>
    <b v="1"/>
    <s v="theater/plays"/>
    <x v="430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n v="1444069748"/>
    <b v="0"/>
    <n v="15"/>
    <b v="1"/>
    <s v="theater/plays"/>
    <x v="243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n v="1486030352"/>
    <b v="0"/>
    <n v="91"/>
    <b v="1"/>
    <s v="theater/plays"/>
    <x v="243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n v="1431867554"/>
    <b v="0"/>
    <n v="24"/>
    <b v="1"/>
    <s v="theater/plays"/>
    <x v="1237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n v="1472294229"/>
    <b v="0"/>
    <n v="27"/>
    <b v="1"/>
    <s v="theater/plays"/>
    <x v="2437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n v="1446401372"/>
    <b v="0"/>
    <n v="47"/>
    <b v="1"/>
    <s v="theater/plays"/>
    <x v="243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n v="1436380256"/>
    <b v="0"/>
    <n v="44"/>
    <b v="1"/>
    <s v="theater/plays"/>
    <x v="2439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n v="1440370768"/>
    <b v="0"/>
    <n v="72"/>
    <b v="1"/>
    <s v="theater/plays"/>
    <x v="2440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n v="1442268063"/>
    <b v="0"/>
    <n v="63"/>
    <b v="1"/>
    <s v="theater/plays"/>
    <x v="2441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n v="1428515462"/>
    <b v="0"/>
    <n v="88"/>
    <b v="1"/>
    <s v="theater/plays"/>
    <x v="2442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n v="1466185176"/>
    <b v="0"/>
    <n v="70"/>
    <b v="1"/>
    <s v="theater/plays"/>
    <x v="1424"/>
    <n v="57.2"/>
    <x v="1"/>
    <s v="plays"/>
  </r>
  <r>
    <n v="3302"/>
    <s v="El muro de BorÃ­s KiÃ©n"/>
    <s v="FilosofÃ­a de los anÃ³nimos"/>
    <n v="8400"/>
    <n v="8685"/>
    <x v="0"/>
    <x v="3"/>
    <s v="EUR"/>
    <x v="3294"/>
    <n v="1478507176"/>
    <b v="0"/>
    <n v="50"/>
    <b v="1"/>
    <s v="theater/plays"/>
    <x v="244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n v="1424533084"/>
    <b v="0"/>
    <n v="35"/>
    <b v="1"/>
    <s v="theater/plays"/>
    <x v="2444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n v="1479826752"/>
    <b v="0"/>
    <n v="175"/>
    <b v="1"/>
    <s v="theater/plays"/>
    <x v="244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n v="1435782748"/>
    <b v="0"/>
    <n v="20"/>
    <b v="1"/>
    <s v="theater/plays"/>
    <x v="2446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n v="1462252542"/>
    <b v="0"/>
    <n v="54"/>
    <b v="1"/>
    <s v="theater/plays"/>
    <x v="2447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n v="1460683339"/>
    <b v="0"/>
    <n v="20"/>
    <b v="1"/>
    <s v="theater/plays"/>
    <x v="244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n v="1458766965"/>
    <b v="0"/>
    <n v="57"/>
    <b v="1"/>
    <s v="theater/plays"/>
    <x v="244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x v="3301"/>
    <n v="1473953778"/>
    <b v="0"/>
    <n v="31"/>
    <b v="1"/>
    <s v="theater/plays"/>
    <x v="2450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n v="1441577825"/>
    <b v="0"/>
    <n v="31"/>
    <b v="1"/>
    <s v="theater/plays"/>
    <x v="1417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n v="1442473210"/>
    <b v="0"/>
    <n v="45"/>
    <b v="1"/>
    <s v="theater/plays"/>
    <x v="2451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n v="1477077946"/>
    <b v="0"/>
    <n v="41"/>
    <b v="1"/>
    <s v="theater/plays"/>
    <x v="2452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n v="1452664317"/>
    <b v="0"/>
    <n v="29"/>
    <b v="1"/>
    <s v="theater/plays"/>
    <x v="2453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n v="1428733511"/>
    <b v="0"/>
    <n v="58"/>
    <b v="1"/>
    <s v="theater/plays"/>
    <x v="2454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n v="1459927041"/>
    <b v="0"/>
    <n v="89"/>
    <b v="1"/>
    <s v="theater/plays"/>
    <x v="1007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n v="1404680075"/>
    <b v="0"/>
    <n v="125"/>
    <b v="1"/>
    <s v="theater/plays"/>
    <x v="2455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n v="1462755424"/>
    <b v="0"/>
    <n v="18"/>
    <b v="1"/>
    <s v="theater/plays"/>
    <x v="2456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x v="3310"/>
    <n v="1456902893"/>
    <b v="0"/>
    <n v="32"/>
    <b v="1"/>
    <s v="theater/plays"/>
    <x v="2457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n v="1418824986"/>
    <b v="0"/>
    <n v="16"/>
    <b v="1"/>
    <s v="theater/plays"/>
    <x v="1277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n v="1463965557"/>
    <b v="0"/>
    <n v="38"/>
    <b v="1"/>
    <s v="theater/plays"/>
    <x v="50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n v="1412216665"/>
    <b v="0"/>
    <n v="15"/>
    <b v="1"/>
    <s v="theater/plays"/>
    <x v="202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n v="1464653696"/>
    <b v="0"/>
    <n v="23"/>
    <b v="1"/>
    <s v="theater/plays"/>
    <x v="2458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n v="1472201208"/>
    <b v="0"/>
    <n v="49"/>
    <b v="1"/>
    <s v="theater/plays"/>
    <x v="245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n v="1463925590"/>
    <b v="0"/>
    <n v="10"/>
    <b v="1"/>
    <s v="theater/plays"/>
    <x v="658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n v="1425235877"/>
    <b v="0"/>
    <n v="15"/>
    <b v="1"/>
    <s v="theater/plays"/>
    <x v="2460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n v="1423242505"/>
    <b v="0"/>
    <n v="57"/>
    <b v="1"/>
    <s v="theater/plays"/>
    <x v="300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n v="1460105966"/>
    <b v="0"/>
    <n v="33"/>
    <b v="1"/>
    <s v="theater/plays"/>
    <x v="982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n v="1404308883"/>
    <b v="0"/>
    <n v="9"/>
    <b v="1"/>
    <s v="theater/plays"/>
    <x v="2461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n v="1405583108"/>
    <b v="0"/>
    <n v="26"/>
    <b v="1"/>
    <s v="theater/plays"/>
    <x v="2462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n v="1425331068"/>
    <b v="0"/>
    <n v="69"/>
    <b v="1"/>
    <s v="theater/plays"/>
    <x v="2463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n v="1441125886"/>
    <b v="0"/>
    <n v="65"/>
    <b v="1"/>
    <s v="theater/plays"/>
    <x v="2464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n v="1403210330"/>
    <b v="0"/>
    <n v="83"/>
    <b v="1"/>
    <s v="theater/plays"/>
    <x v="3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n v="1432484080"/>
    <b v="0"/>
    <n v="111"/>
    <b v="1"/>
    <s v="theater/plays"/>
    <x v="2465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n v="1435667422"/>
    <b v="0"/>
    <n v="46"/>
    <b v="1"/>
    <s v="theater/plays"/>
    <x v="2466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n v="1404749446"/>
    <b v="0"/>
    <n v="63"/>
    <b v="1"/>
    <s v="theater/plays"/>
    <x v="2467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n v="1457429646"/>
    <b v="0"/>
    <n v="9"/>
    <b v="1"/>
    <s v="theater/plays"/>
    <x v="3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n v="1411109167"/>
    <b v="0"/>
    <n v="34"/>
    <b v="1"/>
    <s v="theater/plays"/>
    <x v="1097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x v="3330"/>
    <n v="1486129680"/>
    <b v="0"/>
    <n v="112"/>
    <b v="1"/>
    <s v="theater/plays"/>
    <x v="246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n v="1467129518"/>
    <b v="0"/>
    <n v="47"/>
    <b v="1"/>
    <s v="theater/plays"/>
    <x v="2469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n v="1478906554"/>
    <b v="0"/>
    <n v="38"/>
    <b v="1"/>
    <s v="theater/plays"/>
    <x v="2470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n v="1463771421"/>
    <b v="0"/>
    <n v="28"/>
    <b v="1"/>
    <s v="theater/plays"/>
    <x v="3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n v="1425020810"/>
    <b v="0"/>
    <n v="78"/>
    <b v="1"/>
    <s v="theater/plays"/>
    <x v="658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n v="1458770384"/>
    <b v="0"/>
    <n v="23"/>
    <b v="1"/>
    <s v="theater/plays"/>
    <x v="2214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n v="1406782093"/>
    <b v="0"/>
    <n v="40"/>
    <b v="1"/>
    <s v="theater/plays"/>
    <x v="2471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n v="1424226768"/>
    <b v="0"/>
    <n v="13"/>
    <b v="1"/>
    <s v="theater/plays"/>
    <x v="2129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n v="1424306110"/>
    <b v="0"/>
    <n v="18"/>
    <b v="1"/>
    <s v="theater/plays"/>
    <x v="1007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n v="1461503654"/>
    <b v="0"/>
    <n v="22"/>
    <b v="1"/>
    <s v="theater/plays"/>
    <x v="2472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n v="1459949080"/>
    <b v="0"/>
    <n v="79"/>
    <b v="1"/>
    <s v="theater/plays"/>
    <x v="2473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n v="1463971172"/>
    <b v="0"/>
    <n v="14"/>
    <b v="1"/>
    <s v="theater/plays"/>
    <x v="247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n v="1445791811"/>
    <b v="0"/>
    <n v="51"/>
    <b v="1"/>
    <s v="theater/plays"/>
    <x v="2475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n v="1402910965"/>
    <b v="0"/>
    <n v="54"/>
    <b v="1"/>
    <s v="theater/plays"/>
    <x v="940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n v="1462492178"/>
    <b v="0"/>
    <n v="70"/>
    <b v="1"/>
    <s v="theater/plays"/>
    <x v="2476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n v="1461061350"/>
    <b v="0"/>
    <n v="44"/>
    <b v="1"/>
    <s v="theater/plays"/>
    <x v="2477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n v="1443029206"/>
    <b v="0"/>
    <n v="55"/>
    <b v="1"/>
    <s v="theater/plays"/>
    <x v="2478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n v="1461941527"/>
    <b v="0"/>
    <n v="15"/>
    <b v="1"/>
    <s v="theater/plays"/>
    <x v="247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n v="1466019272"/>
    <b v="0"/>
    <n v="27"/>
    <b v="1"/>
    <s v="theater/plays"/>
    <x v="578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n v="1404295310"/>
    <b v="0"/>
    <n v="21"/>
    <b v="1"/>
    <s v="theater/plays"/>
    <x v="50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n v="1413790079"/>
    <b v="0"/>
    <n v="162"/>
    <b v="1"/>
    <s v="theater/plays"/>
    <x v="2480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n v="1484097734"/>
    <b v="0"/>
    <n v="23"/>
    <b v="1"/>
    <s v="theater/plays"/>
    <x v="90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x v="3352"/>
    <n v="1479866343"/>
    <b v="0"/>
    <n v="72"/>
    <b v="1"/>
    <s v="theater/plays"/>
    <x v="2481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n v="1408062990"/>
    <b v="0"/>
    <n v="68"/>
    <b v="1"/>
    <s v="theater/plays"/>
    <x v="2482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n v="1424484717"/>
    <b v="0"/>
    <n v="20"/>
    <b v="1"/>
    <s v="theater/plays"/>
    <x v="67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n v="1406831445"/>
    <b v="0"/>
    <n v="26"/>
    <b v="1"/>
    <s v="theater/plays"/>
    <x v="2483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n v="1456183649"/>
    <b v="0"/>
    <n v="72"/>
    <b v="1"/>
    <s v="theater/plays"/>
    <x v="2484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n v="1447381592"/>
    <b v="0"/>
    <n v="3"/>
    <b v="1"/>
    <s v="theater/plays"/>
    <x v="87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n v="1428889037"/>
    <b v="0"/>
    <n v="18"/>
    <b v="1"/>
    <s v="theater/plays"/>
    <x v="2485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n v="1436307894"/>
    <b v="0"/>
    <n v="30"/>
    <b v="1"/>
    <s v="theater/plays"/>
    <x v="2486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n v="1416977259"/>
    <b v="0"/>
    <n v="23"/>
    <b v="1"/>
    <s v="theater/plays"/>
    <x v="8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n v="1479257980"/>
    <b v="0"/>
    <n v="54"/>
    <b v="1"/>
    <s v="theater/plays"/>
    <x v="3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n v="1479283285"/>
    <b v="0"/>
    <n v="26"/>
    <b v="1"/>
    <s v="theater/plays"/>
    <x v="2487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n v="1446670765"/>
    <b v="0"/>
    <n v="9"/>
    <b v="1"/>
    <s v="theater/plays"/>
    <x v="2488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n v="1407157756"/>
    <b v="0"/>
    <n v="27"/>
    <b v="1"/>
    <s v="theater/plays"/>
    <x v="991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n v="1435177840"/>
    <b v="0"/>
    <n v="30"/>
    <b v="1"/>
    <s v="theater/plays"/>
    <x v="598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n v="1443461616"/>
    <b v="0"/>
    <n v="52"/>
    <b v="1"/>
    <s v="theater/plays"/>
    <x v="2489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n v="1399387173"/>
    <b v="0"/>
    <n v="17"/>
    <b v="1"/>
    <s v="theater/plays"/>
    <x v="3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n v="1424796594"/>
    <b v="0"/>
    <n v="19"/>
    <b v="1"/>
    <s v="theater/plays"/>
    <x v="77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n v="1424280899"/>
    <b v="0"/>
    <n v="77"/>
    <b v="1"/>
    <s v="theater/plays"/>
    <x v="348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n v="1407400306"/>
    <b v="0"/>
    <n v="21"/>
    <b v="1"/>
    <s v="theater/plays"/>
    <x v="2490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n v="1439122800"/>
    <b v="0"/>
    <n v="38"/>
    <b v="1"/>
    <s v="theater/plays"/>
    <x v="2491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n v="1414277578"/>
    <b v="0"/>
    <n v="28"/>
    <b v="1"/>
    <s v="theater/plays"/>
    <x v="2492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n v="1423455983"/>
    <b v="0"/>
    <n v="48"/>
    <b v="1"/>
    <s v="theater/plays"/>
    <x v="1891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n v="1467973256"/>
    <b v="0"/>
    <n v="46"/>
    <b v="1"/>
    <s v="theater/plays"/>
    <x v="249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n v="1464979620"/>
    <b v="0"/>
    <n v="30"/>
    <b v="1"/>
    <s v="theater/plays"/>
    <x v="194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n v="1444874768"/>
    <b v="0"/>
    <n v="64"/>
    <b v="1"/>
    <s v="theater/plays"/>
    <x v="2494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n v="1415652552"/>
    <b v="0"/>
    <n v="15"/>
    <b v="1"/>
    <s v="theater/plays"/>
    <x v="3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n v="1415028506"/>
    <b v="0"/>
    <n v="41"/>
    <b v="1"/>
    <s v="theater/plays"/>
    <x v="2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n v="1415125088"/>
    <b v="0"/>
    <n v="35"/>
    <b v="1"/>
    <s v="theater/plays"/>
    <x v="2495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n v="1432033441"/>
    <b v="0"/>
    <n v="45"/>
    <b v="1"/>
    <s v="theater/plays"/>
    <x v="965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n v="1462368682"/>
    <b v="0"/>
    <n v="62"/>
    <b v="1"/>
    <s v="theater/plays"/>
    <x v="1444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n v="1403721345"/>
    <b v="0"/>
    <n v="22"/>
    <b v="1"/>
    <s v="theater/plays"/>
    <x v="2122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n v="1404997548"/>
    <b v="0"/>
    <n v="18"/>
    <b v="1"/>
    <s v="theater/plays"/>
    <x v="2496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n v="1458245855"/>
    <b v="0"/>
    <n v="12"/>
    <b v="1"/>
    <s v="theater/plays"/>
    <x v="3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n v="1413065230"/>
    <b v="0"/>
    <n v="44"/>
    <b v="1"/>
    <s v="theater/plays"/>
    <x v="1725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n v="1403878645"/>
    <b v="0"/>
    <n v="27"/>
    <b v="1"/>
    <s v="theater/plays"/>
    <x v="2497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x v="3385"/>
    <n v="1431795944"/>
    <b v="0"/>
    <n v="38"/>
    <b v="1"/>
    <s v="theater/plays"/>
    <x v="2498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n v="1399286589"/>
    <b v="0"/>
    <n v="28"/>
    <b v="1"/>
    <s v="theater/plays"/>
    <x v="2499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n v="1452338929"/>
    <b v="0"/>
    <n v="24"/>
    <b v="1"/>
    <s v="theater/plays"/>
    <x v="1990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n v="1414605776"/>
    <b v="0"/>
    <n v="65"/>
    <b v="1"/>
    <s v="theater/plays"/>
    <x v="2500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n v="1421964325"/>
    <b v="0"/>
    <n v="46"/>
    <b v="1"/>
    <s v="theater/plays"/>
    <x v="603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n v="1405378414"/>
    <b v="0"/>
    <n v="85"/>
    <b v="1"/>
    <s v="theater/plays"/>
    <x v="250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n v="1436376146"/>
    <b v="0"/>
    <n v="66"/>
    <b v="1"/>
    <s v="theater/plays"/>
    <x v="2502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n v="1444747843"/>
    <b v="0"/>
    <n v="165"/>
    <b v="1"/>
    <s v="theater/plays"/>
    <x v="2503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n v="1432638324"/>
    <b v="0"/>
    <n v="17"/>
    <b v="1"/>
    <s v="theater/plays"/>
    <x v="3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n v="1432814702"/>
    <b v="0"/>
    <n v="3"/>
    <b v="1"/>
    <s v="theater/plays"/>
    <x v="1009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n v="1455063886"/>
    <b v="0"/>
    <n v="17"/>
    <b v="1"/>
    <s v="theater/plays"/>
    <x v="2504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n v="1401623376"/>
    <b v="0"/>
    <n v="91"/>
    <b v="1"/>
    <s v="theater/plays"/>
    <x v="2505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n v="1402049289"/>
    <b v="0"/>
    <n v="67"/>
    <b v="1"/>
    <s v="theater/plays"/>
    <x v="1088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n v="1403135304"/>
    <b v="0"/>
    <n v="18"/>
    <b v="1"/>
    <s v="theater/plays"/>
    <x v="2506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n v="1466710358"/>
    <b v="0"/>
    <n v="21"/>
    <b v="1"/>
    <s v="theater/plays"/>
    <x v="2507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n v="1462841990"/>
    <b v="0"/>
    <n v="40"/>
    <b v="1"/>
    <s v="theater/plays"/>
    <x v="2508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n v="1442536372"/>
    <b v="0"/>
    <n v="78"/>
    <b v="1"/>
    <s v="theater/plays"/>
    <x v="2509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n v="1409266862"/>
    <b v="0"/>
    <n v="26"/>
    <b v="1"/>
    <s v="theater/plays"/>
    <x v="3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n v="1424280938"/>
    <b v="0"/>
    <n v="14"/>
    <b v="1"/>
    <s v="theater/plays"/>
    <x v="2129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n v="1478030325"/>
    <b v="0"/>
    <n v="44"/>
    <b v="1"/>
    <s v="theater/plays"/>
    <x v="991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n v="1459999656"/>
    <b v="0"/>
    <n v="9"/>
    <b v="1"/>
    <s v="theater/plays"/>
    <x v="3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n v="1427363645"/>
    <b v="0"/>
    <n v="30"/>
    <b v="1"/>
    <s v="theater/plays"/>
    <x v="1774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n v="1410558948"/>
    <b v="0"/>
    <n v="45"/>
    <b v="1"/>
    <s v="theater/plays"/>
    <x v="2510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n v="1398283307"/>
    <b v="0"/>
    <n v="56"/>
    <b v="1"/>
    <s v="theater/plays"/>
    <x v="2511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n v="1458416585"/>
    <b v="0"/>
    <n v="46"/>
    <b v="1"/>
    <s v="theater/plays"/>
    <x v="2512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n v="1454638202"/>
    <b v="0"/>
    <n v="34"/>
    <b v="1"/>
    <s v="theater/plays"/>
    <x v="2513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n v="1422903563"/>
    <b v="0"/>
    <n v="98"/>
    <b v="1"/>
    <s v="theater/plays"/>
    <x v="2514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n v="1447594176"/>
    <b v="0"/>
    <n v="46"/>
    <b v="1"/>
    <s v="theater/plays"/>
    <x v="107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n v="1427320341"/>
    <b v="0"/>
    <n v="10"/>
    <b v="1"/>
    <s v="theater/plays"/>
    <x v="2515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n v="1421252084"/>
    <b v="0"/>
    <n v="76"/>
    <b v="1"/>
    <s v="theater/plays"/>
    <x v="2062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n v="1409669336"/>
    <b v="0"/>
    <n v="104"/>
    <b v="1"/>
    <s v="theater/plays"/>
    <x v="2516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n v="1409620903"/>
    <b v="0"/>
    <n v="87"/>
    <b v="1"/>
    <s v="theater/plays"/>
    <x v="2517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n v="1401722952"/>
    <b v="0"/>
    <n v="29"/>
    <b v="1"/>
    <s v="theater/plays"/>
    <x v="3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n v="1422983847"/>
    <b v="0"/>
    <n v="51"/>
    <b v="1"/>
    <s v="theater/plays"/>
    <x v="1015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n v="1476837061"/>
    <b v="0"/>
    <n v="12"/>
    <b v="1"/>
    <s v="theater/plays"/>
    <x v="2129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n v="1404168101"/>
    <b v="0"/>
    <n v="72"/>
    <b v="1"/>
    <s v="theater/plays"/>
    <x v="2518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n v="1405791153"/>
    <b v="0"/>
    <n v="21"/>
    <b v="1"/>
    <s v="theater/plays"/>
    <x v="3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n v="1452520614"/>
    <b v="0"/>
    <n v="42"/>
    <b v="1"/>
    <s v="theater/plays"/>
    <x v="2519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x v="3421"/>
    <n v="1400290255"/>
    <b v="0"/>
    <n v="71"/>
    <b v="1"/>
    <s v="theater/plays"/>
    <x v="2520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n v="1402391269"/>
    <b v="0"/>
    <n v="168"/>
    <b v="1"/>
    <s v="theater/plays"/>
    <x v="1442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n v="1469112493"/>
    <b v="0"/>
    <n v="19"/>
    <b v="1"/>
    <s v="theater/plays"/>
    <x v="1990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n v="1406811593"/>
    <b v="0"/>
    <n v="37"/>
    <b v="1"/>
    <s v="theater/plays"/>
    <x v="2521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n v="1437411820"/>
    <b v="0"/>
    <n v="36"/>
    <b v="1"/>
    <s v="theater/plays"/>
    <x v="50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n v="1428358567"/>
    <b v="0"/>
    <n v="14"/>
    <b v="1"/>
    <s v="theater/plays"/>
    <x v="1243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n v="1452030730"/>
    <b v="0"/>
    <n v="18"/>
    <b v="1"/>
    <s v="theater/plays"/>
    <x v="2522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n v="1403146628"/>
    <b v="0"/>
    <n v="82"/>
    <b v="1"/>
    <s v="theater/plays"/>
    <x v="2523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n v="1445077121"/>
    <b v="0"/>
    <n v="43"/>
    <b v="1"/>
    <s v="theater/plays"/>
    <x v="94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n v="1430424672"/>
    <b v="0"/>
    <n v="8"/>
    <b v="1"/>
    <s v="theater/plays"/>
    <x v="3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n v="1407674146"/>
    <b v="0"/>
    <n v="45"/>
    <b v="1"/>
    <s v="theater/plays"/>
    <x v="2524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n v="1464677986"/>
    <b v="0"/>
    <n v="20"/>
    <b v="1"/>
    <s v="theater/plays"/>
    <x v="2525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n v="1443185036"/>
    <b v="0"/>
    <n v="31"/>
    <b v="1"/>
    <s v="theater/plays"/>
    <x v="3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n v="1421092725"/>
    <b v="0"/>
    <n v="25"/>
    <b v="1"/>
    <s v="theater/plays"/>
    <x v="2123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x v="3435"/>
    <n v="1454448012"/>
    <b v="0"/>
    <n v="14"/>
    <b v="1"/>
    <s v="theater/plays"/>
    <x v="2526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n v="1416192689"/>
    <b v="0"/>
    <n v="45"/>
    <b v="1"/>
    <s v="theater/plays"/>
    <x v="252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n v="1465607738"/>
    <b v="0"/>
    <n v="20"/>
    <b v="1"/>
    <s v="theater/plays"/>
    <x v="2528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n v="1422809671"/>
    <b v="0"/>
    <n v="39"/>
    <b v="1"/>
    <s v="theater/plays"/>
    <x v="1710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n v="1427304127"/>
    <b v="0"/>
    <n v="16"/>
    <b v="1"/>
    <s v="theater/plays"/>
    <x v="2529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n v="1404141626"/>
    <b v="0"/>
    <n v="37"/>
    <b v="1"/>
    <s v="theater/plays"/>
    <x v="2530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n v="1465946956"/>
    <b v="0"/>
    <n v="14"/>
    <b v="1"/>
    <s v="theater/plays"/>
    <x v="2531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n v="1404233159"/>
    <b v="0"/>
    <n v="21"/>
    <b v="1"/>
    <s v="theater/plays"/>
    <x v="2248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n v="1473789627"/>
    <b v="0"/>
    <n v="69"/>
    <b v="1"/>
    <s v="theater/plays"/>
    <x v="2532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n v="1404190567"/>
    <b v="0"/>
    <n v="16"/>
    <b v="1"/>
    <s v="theater/plays"/>
    <x v="253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n v="1421081857"/>
    <b v="0"/>
    <n v="55"/>
    <b v="1"/>
    <s v="theater/plays"/>
    <x v="2534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n v="1420606303"/>
    <b v="0"/>
    <n v="27"/>
    <b v="1"/>
    <s v="theater/plays"/>
    <x v="2535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n v="1461151860"/>
    <b v="0"/>
    <n v="36"/>
    <b v="1"/>
    <s v="theater/plays"/>
    <x v="2536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n v="1406896752"/>
    <b v="0"/>
    <n v="19"/>
    <b v="1"/>
    <s v="theater/plays"/>
    <x v="2537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n v="1475248279"/>
    <b v="0"/>
    <n v="12"/>
    <b v="1"/>
    <s v="theater/plays"/>
    <x v="2538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n v="1435181628"/>
    <b v="0"/>
    <n v="17"/>
    <b v="1"/>
    <s v="theater/plays"/>
    <x v="2539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n v="1472594585"/>
    <b v="0"/>
    <n v="114"/>
    <b v="1"/>
    <s v="theater/plays"/>
    <x v="2540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n v="1469329637"/>
    <b v="0"/>
    <n v="93"/>
    <b v="1"/>
    <s v="theater/plays"/>
    <x v="2541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n v="1436972472"/>
    <b v="0"/>
    <n v="36"/>
    <b v="1"/>
    <s v="theater/plays"/>
    <x v="288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n v="1455928050"/>
    <b v="0"/>
    <n v="61"/>
    <b v="1"/>
    <s v="theater/plays"/>
    <x v="2542"/>
    <n v="72.950819672131146"/>
    <x v="1"/>
    <s v="plays"/>
  </r>
  <r>
    <n v="3467"/>
    <s v="Venus in Fur, Los Angeles."/>
    <s v="Venus in Fur, By David Ives."/>
    <n v="3000"/>
    <n v="3030"/>
    <x v="0"/>
    <x v="0"/>
    <s v="USD"/>
    <x v="3455"/>
    <n v="1424275632"/>
    <b v="0"/>
    <n v="47"/>
    <b v="1"/>
    <s v="theater/plays"/>
    <x v="50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n v="1471976529"/>
    <b v="0"/>
    <n v="17"/>
    <b v="1"/>
    <s v="theater/plays"/>
    <x v="2543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n v="1459265045"/>
    <b v="0"/>
    <n v="63"/>
    <b v="1"/>
    <s v="theater/plays"/>
    <x v="254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x v="3458"/>
    <n v="1465345902"/>
    <b v="0"/>
    <n v="9"/>
    <b v="1"/>
    <s v="theater/plays"/>
    <x v="2111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n v="1405971690"/>
    <b v="0"/>
    <n v="30"/>
    <b v="1"/>
    <s v="theater/plays"/>
    <x v="2545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n v="1413432331"/>
    <b v="0"/>
    <n v="23"/>
    <b v="1"/>
    <s v="theater/plays"/>
    <x v="2546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n v="1425067296"/>
    <b v="0"/>
    <n v="33"/>
    <b v="1"/>
    <s v="theater/plays"/>
    <x v="3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n v="1466424131"/>
    <b v="0"/>
    <n v="39"/>
    <b v="1"/>
    <s v="theater/plays"/>
    <x v="50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n v="1412629704"/>
    <b v="0"/>
    <n v="17"/>
    <b v="1"/>
    <s v="theater/plays"/>
    <x v="1614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n v="1412836990"/>
    <b v="0"/>
    <n v="6"/>
    <b v="1"/>
    <s v="theater/plays"/>
    <x v="87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n v="1430761243"/>
    <b v="0"/>
    <n v="39"/>
    <b v="1"/>
    <s v="theater/plays"/>
    <x v="1288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n v="1424296822"/>
    <b v="0"/>
    <n v="57"/>
    <b v="1"/>
    <s v="theater/plays"/>
    <x v="2547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n v="1400790680"/>
    <b v="0"/>
    <n v="56"/>
    <b v="1"/>
    <s v="theater/plays"/>
    <x v="254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n v="1434440227"/>
    <b v="0"/>
    <n v="13"/>
    <b v="1"/>
    <s v="theater/plays"/>
    <x v="254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n v="1418709388"/>
    <b v="0"/>
    <n v="95"/>
    <b v="1"/>
    <s v="theater/plays"/>
    <x v="2395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n v="1402079466"/>
    <b v="0"/>
    <n v="80"/>
    <b v="1"/>
    <s v="theater/plays"/>
    <x v="2550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n v="1401811381"/>
    <b v="0"/>
    <n v="133"/>
    <b v="1"/>
    <s v="theater/plays"/>
    <x v="2551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n v="1463422499"/>
    <b v="0"/>
    <n v="44"/>
    <b v="1"/>
    <s v="theater/plays"/>
    <x v="2552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n v="1451839080"/>
    <b v="0"/>
    <n v="30"/>
    <b v="1"/>
    <s v="theater/plays"/>
    <x v="2553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n v="1430600401"/>
    <b v="0"/>
    <n v="56"/>
    <b v="1"/>
    <s v="theater/plays"/>
    <x v="26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n v="1432593252"/>
    <b v="0"/>
    <n v="66"/>
    <b v="1"/>
    <s v="theater/plays"/>
    <x v="92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n v="1427221560"/>
    <b v="0"/>
    <n v="29"/>
    <b v="1"/>
    <s v="theater/plays"/>
    <x v="1247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n v="1398352531"/>
    <b v="0"/>
    <n v="72"/>
    <b v="1"/>
    <s v="theater/plays"/>
    <x v="2554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n v="1457982924"/>
    <b v="0"/>
    <n v="27"/>
    <b v="1"/>
    <s v="theater/plays"/>
    <x v="1901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n v="1430114384"/>
    <b v="0"/>
    <n v="10"/>
    <b v="1"/>
    <s v="theater/plays"/>
    <x v="2555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n v="1442794397"/>
    <b v="0"/>
    <n v="35"/>
    <b v="1"/>
    <s v="theater/plays"/>
    <x v="2556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n v="1406580436"/>
    <b v="0"/>
    <n v="29"/>
    <b v="1"/>
    <s v="theater/plays"/>
    <x v="3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n v="1479186575"/>
    <b v="0"/>
    <n v="13"/>
    <b v="1"/>
    <s v="theater/plays"/>
    <x v="3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n v="1412360309"/>
    <b v="0"/>
    <n v="72"/>
    <b v="1"/>
    <s v="theater/plays"/>
    <x v="2557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n v="1470169166"/>
    <b v="0"/>
    <n v="78"/>
    <b v="1"/>
    <s v="theater/plays"/>
    <x v="2558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n v="1463852904"/>
    <b v="0"/>
    <n v="49"/>
    <b v="1"/>
    <s v="theater/plays"/>
    <x v="2559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n v="1459309704"/>
    <b v="0"/>
    <n v="42"/>
    <b v="1"/>
    <s v="theater/plays"/>
    <x v="2560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n v="1431046325"/>
    <b v="0"/>
    <n v="35"/>
    <b v="1"/>
    <s v="theater/plays"/>
    <x v="26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n v="1455919438"/>
    <b v="0"/>
    <n v="42"/>
    <b v="1"/>
    <s v="theater/plays"/>
    <x v="2561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n v="1439835595"/>
    <b v="0"/>
    <n v="42"/>
    <b v="1"/>
    <s v="theater/plays"/>
    <x v="17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n v="1456862924"/>
    <b v="0"/>
    <n v="31"/>
    <b v="1"/>
    <s v="theater/plays"/>
    <x v="2562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n v="1466767728"/>
    <b v="0"/>
    <n v="38"/>
    <b v="1"/>
    <s v="theater/plays"/>
    <x v="2563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n v="1445363891"/>
    <b v="0"/>
    <n v="8"/>
    <b v="1"/>
    <s v="theater/plays"/>
    <x v="3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n v="1398983245"/>
    <b v="0"/>
    <n v="39"/>
    <b v="1"/>
    <s v="theater/plays"/>
    <x v="2564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n v="1404927440"/>
    <b v="0"/>
    <n v="29"/>
    <b v="1"/>
    <s v="theater/plays"/>
    <x v="1240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n v="1462140537"/>
    <b v="0"/>
    <n v="72"/>
    <b v="1"/>
    <s v="theater/plays"/>
    <x v="2565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n v="1460914253"/>
    <b v="0"/>
    <n v="15"/>
    <b v="1"/>
    <s v="theater/plays"/>
    <x v="223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n v="1415392666"/>
    <b v="0"/>
    <n v="33"/>
    <b v="1"/>
    <s v="theater/plays"/>
    <x v="2566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n v="1402584846"/>
    <b v="0"/>
    <n v="15"/>
    <b v="1"/>
    <s v="theater/plays"/>
    <x v="2567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n v="1413406695"/>
    <b v="0"/>
    <n v="19"/>
    <b v="1"/>
    <s v="theater/plays"/>
    <x v="2568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n v="1424609592"/>
    <b v="0"/>
    <n v="17"/>
    <b v="1"/>
    <s v="theater/plays"/>
    <x v="3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n v="1400725112"/>
    <b v="0"/>
    <n v="44"/>
    <b v="1"/>
    <s v="theater/plays"/>
    <x v="2569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n v="1421439552"/>
    <b v="0"/>
    <n v="10"/>
    <b v="1"/>
    <s v="theater/plays"/>
    <x v="1007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n v="1430505171"/>
    <b v="0"/>
    <n v="46"/>
    <b v="1"/>
    <s v="theater/plays"/>
    <x v="2570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n v="1407197670"/>
    <b v="0"/>
    <n v="11"/>
    <b v="1"/>
    <s v="theater/plays"/>
    <x v="3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n v="1401910634"/>
    <b v="0"/>
    <n v="13"/>
    <b v="1"/>
    <s v="theater/plays"/>
    <x v="3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n v="1410461299"/>
    <b v="0"/>
    <n v="33"/>
    <b v="1"/>
    <s v="theater/plays"/>
    <x v="2571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n v="1422886950"/>
    <b v="0"/>
    <n v="28"/>
    <b v="1"/>
    <s v="theater/plays"/>
    <x v="40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n v="1439322412"/>
    <b v="0"/>
    <n v="21"/>
    <b v="1"/>
    <s v="theater/plays"/>
    <x v="1266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n v="1409388020"/>
    <b v="0"/>
    <n v="13"/>
    <b v="1"/>
    <s v="theater/plays"/>
    <x v="2572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n v="1439924246"/>
    <b v="0"/>
    <n v="34"/>
    <b v="1"/>
    <s v="theater/plays"/>
    <x v="3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n v="1469871148"/>
    <b v="0"/>
    <n v="80"/>
    <b v="1"/>
    <s v="theater/plays"/>
    <x v="2573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n v="1409336373"/>
    <b v="0"/>
    <n v="74"/>
    <b v="1"/>
    <s v="theater/plays"/>
    <x v="2574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n v="1438188106"/>
    <b v="0"/>
    <n v="7"/>
    <b v="1"/>
    <s v="theater/plays"/>
    <x v="938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n v="1459411371"/>
    <b v="0"/>
    <n v="34"/>
    <b v="1"/>
    <s v="theater/plays"/>
    <x v="607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n v="1434069205"/>
    <b v="0"/>
    <n v="86"/>
    <b v="1"/>
    <s v="theater/plays"/>
    <x v="2575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n v="1483012918"/>
    <b v="0"/>
    <n v="37"/>
    <b v="1"/>
    <s v="theater/plays"/>
    <x v="2576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n v="1434997018"/>
    <b v="0"/>
    <n v="18"/>
    <b v="1"/>
    <s v="theater/plays"/>
    <x v="2577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n v="1457881057"/>
    <b v="0"/>
    <n v="22"/>
    <b v="1"/>
    <s v="theater/plays"/>
    <x v="31"/>
    <n v="125"/>
    <x v="1"/>
    <s v="plays"/>
  </r>
  <r>
    <n v="3531"/>
    <s v="The Reinvention of Lily Johnson"/>
    <s v="A political comedy for a crazy election year"/>
    <n v="1000"/>
    <n v="1280"/>
    <x v="0"/>
    <x v="0"/>
    <s v="USD"/>
    <x v="3518"/>
    <n v="1464709334"/>
    <b v="0"/>
    <n v="26"/>
    <b v="1"/>
    <s v="theater/plays"/>
    <x v="602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n v="1409667827"/>
    <b v="0"/>
    <n v="27"/>
    <b v="1"/>
    <s v="theater/plays"/>
    <x v="2578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n v="1444673767"/>
    <b v="0"/>
    <n v="8"/>
    <b v="1"/>
    <s v="theater/plays"/>
    <x v="2536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n v="1440687623"/>
    <b v="0"/>
    <n v="204"/>
    <b v="1"/>
    <s v="theater/plays"/>
    <x v="2579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n v="1441120910"/>
    <b v="0"/>
    <n v="46"/>
    <b v="1"/>
    <s v="theater/plays"/>
    <x v="2580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n v="1448040425"/>
    <b v="0"/>
    <n v="17"/>
    <b v="1"/>
    <s v="theater/plays"/>
    <x v="71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n v="1413016216"/>
    <b v="0"/>
    <n v="28"/>
    <b v="1"/>
    <s v="theater/plays"/>
    <x v="2581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n v="1469009140"/>
    <b v="0"/>
    <n v="83"/>
    <b v="1"/>
    <s v="theater/plays"/>
    <x v="2582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n v="1471543722"/>
    <b v="0"/>
    <n v="13"/>
    <b v="1"/>
    <s v="theater/plays"/>
    <x v="2583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n v="1464307491"/>
    <b v="0"/>
    <n v="8"/>
    <b v="1"/>
    <s v="theater/plays"/>
    <x v="2584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n v="1438882275"/>
    <b v="0"/>
    <n v="32"/>
    <b v="1"/>
    <s v="theater/plays"/>
    <x v="2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n v="1404915822"/>
    <b v="0"/>
    <n v="85"/>
    <b v="1"/>
    <s v="theater/plays"/>
    <x v="2585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n v="1432663659"/>
    <b v="0"/>
    <n v="29"/>
    <b v="1"/>
    <s v="theater/plays"/>
    <x v="43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n v="1423166257"/>
    <b v="0"/>
    <n v="24"/>
    <b v="1"/>
    <s v="theater/plays"/>
    <x v="3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n v="1426188159"/>
    <b v="0"/>
    <n v="8"/>
    <b v="1"/>
    <s v="theater/plays"/>
    <x v="8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n v="1426002684"/>
    <b v="0"/>
    <n v="19"/>
    <b v="1"/>
    <s v="theater/plays"/>
    <x v="2586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n v="1461117201"/>
    <b v="0"/>
    <n v="336"/>
    <b v="1"/>
    <s v="theater/plays"/>
    <x v="2587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n v="1455230214"/>
    <b v="0"/>
    <n v="13"/>
    <b v="1"/>
    <s v="theater/plays"/>
    <x v="2588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n v="1438939673"/>
    <b v="0"/>
    <n v="42"/>
    <b v="1"/>
    <s v="theater/plays"/>
    <x v="607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n v="1459632398"/>
    <b v="0"/>
    <n v="64"/>
    <b v="1"/>
    <s v="theater/plays"/>
    <x v="213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n v="1398342170"/>
    <b v="0"/>
    <n v="25"/>
    <b v="1"/>
    <s v="theater/plays"/>
    <x v="2118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n v="1401372324"/>
    <b v="0"/>
    <n v="20"/>
    <b v="1"/>
    <s v="theater/plays"/>
    <x v="3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n v="1436575280"/>
    <b v="0"/>
    <n v="104"/>
    <b v="1"/>
    <s v="theater/plays"/>
    <x v="2589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n v="1421025159"/>
    <b v="0"/>
    <n v="53"/>
    <b v="1"/>
    <s v="theater/plays"/>
    <x v="2590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n v="1476786994"/>
    <b v="0"/>
    <n v="14"/>
    <b v="1"/>
    <s v="theater/plays"/>
    <x v="3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n v="1403105724"/>
    <b v="0"/>
    <n v="20"/>
    <b v="1"/>
    <s v="theater/plays"/>
    <x v="2419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n v="1396334311"/>
    <b v="0"/>
    <n v="558"/>
    <b v="1"/>
    <s v="theater/plays"/>
    <x v="2591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n v="1431718575"/>
    <b v="0"/>
    <n v="22"/>
    <b v="1"/>
    <s v="theater/plays"/>
    <x v="2592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n v="1436408308"/>
    <b v="0"/>
    <n v="24"/>
    <b v="1"/>
    <s v="theater/plays"/>
    <x v="991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n v="1429651266"/>
    <b v="0"/>
    <n v="74"/>
    <b v="1"/>
    <s v="theater/plays"/>
    <x v="2593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n v="1437236378"/>
    <b v="0"/>
    <n v="54"/>
    <b v="1"/>
    <s v="theater/plays"/>
    <x v="2122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n v="1457115427"/>
    <b v="0"/>
    <n v="31"/>
    <b v="1"/>
    <s v="theater/plays"/>
    <x v="2594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n v="1467648456"/>
    <b v="0"/>
    <n v="25"/>
    <b v="1"/>
    <s v="theater/plays"/>
    <x v="2595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x v="3550"/>
    <n v="1440082649"/>
    <b v="0"/>
    <n v="17"/>
    <b v="1"/>
    <s v="theater/plays"/>
    <x v="10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n v="1417456208"/>
    <b v="0"/>
    <n v="12"/>
    <b v="1"/>
    <s v="theater/plays"/>
    <x v="259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n v="1419423083"/>
    <b v="0"/>
    <n v="38"/>
    <b v="1"/>
    <s v="theater/plays"/>
    <x v="2430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n v="1431372444"/>
    <b v="0"/>
    <n v="41"/>
    <b v="1"/>
    <s v="theater/plays"/>
    <x v="2597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n v="1408383994"/>
    <b v="0"/>
    <n v="19"/>
    <b v="1"/>
    <s v="theater/plays"/>
    <x v="2598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n v="1418142696"/>
    <b v="0"/>
    <n v="41"/>
    <b v="1"/>
    <s v="theater/plays"/>
    <x v="25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n v="1417593483"/>
    <b v="0"/>
    <n v="26"/>
    <b v="1"/>
    <s v="theater/plays"/>
    <x v="2600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n v="1412109413"/>
    <b v="0"/>
    <n v="25"/>
    <b v="1"/>
    <s v="theater/plays"/>
    <x v="2601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x v="3558"/>
    <n v="1432302082"/>
    <b v="0"/>
    <n v="9"/>
    <b v="1"/>
    <s v="theater/plays"/>
    <x v="3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x v="3559"/>
    <n v="1412845246"/>
    <b v="0"/>
    <n v="78"/>
    <b v="1"/>
    <s v="theater/plays"/>
    <x v="2602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n v="1413326248"/>
    <b v="0"/>
    <n v="45"/>
    <b v="1"/>
    <s v="theater/plays"/>
    <x v="2603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n v="1468176527"/>
    <b v="0"/>
    <n v="102"/>
    <b v="1"/>
    <s v="theater/plays"/>
    <x v="2604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n v="1475759454"/>
    <b v="0"/>
    <n v="5"/>
    <b v="1"/>
    <s v="theater/plays"/>
    <x v="3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n v="1427741583"/>
    <b v="0"/>
    <n v="27"/>
    <b v="1"/>
    <s v="theater/plays"/>
    <x v="2129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n v="1459445777"/>
    <b v="0"/>
    <n v="37"/>
    <b v="1"/>
    <s v="theater/plays"/>
    <x v="2605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n v="1456856256"/>
    <b v="0"/>
    <n v="14"/>
    <b v="1"/>
    <s v="theater/plays"/>
    <x v="3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n v="1421900022"/>
    <b v="0"/>
    <n v="27"/>
    <b v="1"/>
    <s v="theater/plays"/>
    <x v="2606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n v="1405509510"/>
    <b v="0"/>
    <n v="45"/>
    <b v="1"/>
    <s v="theater/plays"/>
    <x v="3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n v="1458613082"/>
    <b v="0"/>
    <n v="49"/>
    <b v="1"/>
    <s v="theater/plays"/>
    <x v="260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n v="1455790405"/>
    <b v="0"/>
    <n v="24"/>
    <b v="1"/>
    <s v="theater/plays"/>
    <x v="2508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n v="1434180944"/>
    <b v="0"/>
    <n v="112"/>
    <b v="1"/>
    <s v="theater/plays"/>
    <x v="2113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n v="1416589890"/>
    <b v="0"/>
    <n v="23"/>
    <b v="1"/>
    <s v="theater/plays"/>
    <x v="2608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x v="3572"/>
    <n v="1469465070"/>
    <b v="0"/>
    <n v="54"/>
    <b v="1"/>
    <s v="theater/plays"/>
    <x v="2609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n v="1463144254"/>
    <b v="0"/>
    <n v="28"/>
    <b v="1"/>
    <s v="theater/plays"/>
    <x v="2610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n v="1428436410"/>
    <b v="0"/>
    <n v="11"/>
    <b v="1"/>
    <s v="theater/plays"/>
    <x v="10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n v="1430494347"/>
    <b v="0"/>
    <n v="62"/>
    <b v="1"/>
    <s v="theater/plays"/>
    <x v="1901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n v="1411200034"/>
    <b v="0"/>
    <n v="73"/>
    <b v="1"/>
    <s v="theater/plays"/>
    <x v="2611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n v="1419979544"/>
    <b v="0"/>
    <n v="18"/>
    <b v="1"/>
    <s v="theater/plays"/>
    <x v="1290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n v="1418673307"/>
    <b v="0"/>
    <n v="35"/>
    <b v="1"/>
    <s v="theater/plays"/>
    <x v="2612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n v="1417469639"/>
    <b v="0"/>
    <n v="43"/>
    <b v="1"/>
    <s v="theater/plays"/>
    <x v="2613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n v="1470792982"/>
    <b v="0"/>
    <n v="36"/>
    <b v="1"/>
    <s v="theater/plays"/>
    <x v="2614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x v="3581"/>
    <n v="1423959123"/>
    <b v="0"/>
    <n v="62"/>
    <b v="1"/>
    <s v="theater/plays"/>
    <x v="23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n v="1407258582"/>
    <b v="0"/>
    <n v="15"/>
    <b v="1"/>
    <s v="theater/plays"/>
    <x v="2615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n v="1455717790"/>
    <b v="0"/>
    <n v="33"/>
    <b v="1"/>
    <s v="theater/plays"/>
    <x v="94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x v="3584"/>
    <n v="1408129822"/>
    <b v="0"/>
    <n v="27"/>
    <b v="1"/>
    <s v="theater/plays"/>
    <x v="2616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n v="1438715077"/>
    <b v="0"/>
    <n v="17"/>
    <b v="1"/>
    <s v="theater/plays"/>
    <x v="2539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x v="3586"/>
    <n v="1473970964"/>
    <b v="0"/>
    <n v="4"/>
    <b v="1"/>
    <s v="theater/plays"/>
    <x v="2129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n v="1418860682"/>
    <b v="0"/>
    <n v="53"/>
    <b v="1"/>
    <s v="theater/plays"/>
    <x v="2469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n v="1458336479"/>
    <b v="0"/>
    <n v="49"/>
    <b v="1"/>
    <s v="theater/plays"/>
    <x v="2383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n v="1444164280"/>
    <b v="0"/>
    <n v="57"/>
    <b v="1"/>
    <s v="theater/plays"/>
    <x v="2617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n v="1461370956"/>
    <b v="0"/>
    <n v="69"/>
    <b v="1"/>
    <s v="theater/plays"/>
    <x v="2618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n v="1452798126"/>
    <b v="0"/>
    <n v="15"/>
    <b v="1"/>
    <s v="theater/plays"/>
    <x v="2498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n v="1468593057"/>
    <b v="0"/>
    <n v="64"/>
    <b v="1"/>
    <s v="theater/plays"/>
    <x v="2619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x v="3593"/>
    <n v="1448924882"/>
    <b v="0"/>
    <n v="20"/>
    <b v="1"/>
    <s v="theater/plays"/>
    <x v="2620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n v="1463418090"/>
    <b v="0"/>
    <n v="27"/>
    <b v="1"/>
    <s v="theater/plays"/>
    <x v="3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n v="1456789685"/>
    <b v="0"/>
    <n v="21"/>
    <b v="1"/>
    <s v="theater/plays"/>
    <x v="2621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n v="1437214936"/>
    <b v="0"/>
    <n v="31"/>
    <b v="1"/>
    <s v="theater/plays"/>
    <x v="2622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n v="1425891201"/>
    <b v="0"/>
    <n v="51"/>
    <b v="1"/>
    <s v="theater/plays"/>
    <x v="1627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n v="1401470811"/>
    <b v="0"/>
    <n v="57"/>
    <b v="1"/>
    <s v="theater/plays"/>
    <x v="2623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n v="1401372574"/>
    <b v="0"/>
    <n v="20"/>
    <b v="1"/>
    <s v="theater/plays"/>
    <x v="3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n v="1432083616"/>
    <b v="0"/>
    <n v="71"/>
    <b v="1"/>
    <s v="theater/plays"/>
    <x v="2624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n v="1447164896"/>
    <b v="0"/>
    <n v="72"/>
    <b v="1"/>
    <s v="theater/plays"/>
    <x v="2020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n v="1424213264"/>
    <b v="0"/>
    <n v="45"/>
    <b v="1"/>
    <s v="theater/plays"/>
    <x v="2387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n v="1486996729"/>
    <b v="0"/>
    <n v="51"/>
    <b v="1"/>
    <s v="theater/plays"/>
    <x v="2625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n v="1430751850"/>
    <b v="0"/>
    <n v="56"/>
    <b v="1"/>
    <s v="theater/plays"/>
    <x v="50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n v="1476760226"/>
    <b v="0"/>
    <n v="17"/>
    <b v="1"/>
    <s v="theater/plays"/>
    <x v="1246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n v="1422916261"/>
    <b v="0"/>
    <n v="197"/>
    <b v="1"/>
    <s v="theater/plays"/>
    <x v="2626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n v="1473200844"/>
    <b v="0"/>
    <n v="70"/>
    <b v="1"/>
    <s v="theater/plays"/>
    <x v="2627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n v="1409030371"/>
    <b v="0"/>
    <n v="21"/>
    <b v="1"/>
    <s v="theater/plays"/>
    <x v="2628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x v="3609"/>
    <n v="1404841270"/>
    <b v="0"/>
    <n v="34"/>
    <b v="1"/>
    <s v="theater/plays"/>
    <x v="43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n v="1466793290"/>
    <b v="0"/>
    <n v="39"/>
    <b v="1"/>
    <s v="theater/plays"/>
    <x v="2629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n v="1433259577"/>
    <b v="0"/>
    <n v="78"/>
    <b v="1"/>
    <s v="theater/plays"/>
    <x v="2570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n v="1406390457"/>
    <b v="0"/>
    <n v="48"/>
    <b v="1"/>
    <s v="theater/plays"/>
    <x v="241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n v="1459446487"/>
    <b v="0"/>
    <n v="29"/>
    <b v="1"/>
    <s v="theater/plays"/>
    <x v="3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n v="1444852796"/>
    <b v="0"/>
    <n v="0"/>
    <b v="0"/>
    <s v="theater/musical"/>
    <x v="109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n v="1457403364"/>
    <b v="0"/>
    <n v="2"/>
    <b v="0"/>
    <s v="theater/musical"/>
    <x v="263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n v="1414700390"/>
    <b v="0"/>
    <n v="1"/>
    <b v="0"/>
    <s v="theater/musical"/>
    <x v="108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n v="1409335497"/>
    <b v="0"/>
    <n v="59"/>
    <b v="0"/>
    <s v="theater/musical"/>
    <x v="263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n v="1415053749"/>
    <b v="0"/>
    <n v="1"/>
    <b v="0"/>
    <s v="theater/musical"/>
    <x v="143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n v="1475765867"/>
    <b v="0"/>
    <n v="31"/>
    <b v="0"/>
    <s v="theater/musical"/>
    <x v="2632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n v="1480219174"/>
    <b v="0"/>
    <n v="18"/>
    <b v="0"/>
    <s v="theater/musical"/>
    <x v="2633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x v="3621"/>
    <n v="1458594676"/>
    <b v="0"/>
    <n v="10"/>
    <b v="0"/>
    <s v="theater/musical"/>
    <x v="2634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n v="1439224829"/>
    <b v="0"/>
    <n v="0"/>
    <b v="0"/>
    <s v="theater/musical"/>
    <x v="109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n v="1417538935"/>
    <b v="0"/>
    <n v="14"/>
    <b v="0"/>
    <s v="theater/musical"/>
    <x v="2635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n v="1424275732"/>
    <b v="0"/>
    <n v="2"/>
    <b v="0"/>
    <s v="theater/musical"/>
    <x v="2636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n v="1470672906"/>
    <b v="0"/>
    <n v="1"/>
    <b v="0"/>
    <s v="theater/musical"/>
    <x v="524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n v="1428691530"/>
    <b v="0"/>
    <n v="3"/>
    <b v="0"/>
    <s v="theater/musical"/>
    <x v="148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n v="1410966179"/>
    <b v="0"/>
    <n v="0"/>
    <b v="0"/>
    <s v="theater/musical"/>
    <x v="109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n v="1445369727"/>
    <b v="0"/>
    <n v="2"/>
    <b v="0"/>
    <s v="theater/musical"/>
    <x v="2637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n v="1444274839"/>
    <b v="0"/>
    <n v="0"/>
    <b v="0"/>
    <s v="theater/musical"/>
    <x v="109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n v="1454996887"/>
    <b v="0"/>
    <n v="12"/>
    <b v="0"/>
    <s v="theater/musical"/>
    <x v="2638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n v="1477178238"/>
    <b v="0"/>
    <n v="1"/>
    <b v="0"/>
    <s v="theater/musical"/>
    <x v="37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n v="1431770802"/>
    <b v="0"/>
    <n v="8"/>
    <b v="0"/>
    <s v="theater/musical"/>
    <x v="2639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n v="1471370327"/>
    <b v="0"/>
    <n v="2"/>
    <b v="0"/>
    <s v="theater/musical"/>
    <x v="733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x v="3634"/>
    <n v="1409900445"/>
    <b v="0"/>
    <n v="73"/>
    <b v="1"/>
    <s v="theater/plays"/>
    <x v="2640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n v="1400691994"/>
    <b v="0"/>
    <n v="8"/>
    <b v="1"/>
    <s v="theater/plays"/>
    <x v="87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n v="1452598184"/>
    <b v="0"/>
    <n v="17"/>
    <b v="1"/>
    <s v="theater/plays"/>
    <x v="3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n v="1404833442"/>
    <b v="0"/>
    <n v="9"/>
    <b v="1"/>
    <s v="theater/plays"/>
    <x v="87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n v="1471188502"/>
    <b v="0"/>
    <n v="17"/>
    <b v="1"/>
    <s v="theater/plays"/>
    <x v="2641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n v="1436172207"/>
    <b v="0"/>
    <n v="33"/>
    <b v="1"/>
    <s v="theater/plays"/>
    <x v="10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n v="1457690386"/>
    <b v="0"/>
    <n v="38"/>
    <b v="1"/>
    <s v="theater/plays"/>
    <x v="2642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n v="1434654998"/>
    <b v="0"/>
    <n v="79"/>
    <b v="1"/>
    <s v="theater/plays"/>
    <x v="2643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n v="1483393836"/>
    <b v="0"/>
    <n v="46"/>
    <b v="1"/>
    <s v="theater/plays"/>
    <x v="2644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n v="1462806419"/>
    <b v="0"/>
    <n v="20"/>
    <b v="1"/>
    <s v="theater/plays"/>
    <x v="264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x v="3644"/>
    <n v="1400272580"/>
    <b v="0"/>
    <n v="20"/>
    <b v="1"/>
    <s v="theater/plays"/>
    <x v="17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n v="1424414350"/>
    <b v="0"/>
    <n v="13"/>
    <b v="1"/>
    <s v="theater/plays"/>
    <x v="2389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n v="1417208925"/>
    <b v="0"/>
    <n v="22"/>
    <b v="1"/>
    <s v="theater/plays"/>
    <x v="3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n v="1458336672"/>
    <b v="0"/>
    <n v="36"/>
    <b v="1"/>
    <s v="theater/plays"/>
    <x v="2598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n v="1425187014"/>
    <b v="0"/>
    <n v="40"/>
    <b v="1"/>
    <s v="theater/plays"/>
    <x v="2646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n v="1477133430"/>
    <b v="0"/>
    <n v="9"/>
    <b v="1"/>
    <s v="theater/plays"/>
    <x v="87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n v="1464847089"/>
    <b v="0"/>
    <n v="19"/>
    <b v="1"/>
    <s v="theater/plays"/>
    <x v="2647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n v="1445109822"/>
    <b v="0"/>
    <n v="14"/>
    <b v="1"/>
    <s v="theater/plays"/>
    <x v="2648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x v="3652"/>
    <n v="1404337382"/>
    <b v="0"/>
    <n v="38"/>
    <b v="1"/>
    <s v="theater/plays"/>
    <x v="3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n v="1434669419"/>
    <b v="0"/>
    <n v="58"/>
    <b v="1"/>
    <s v="theater/plays"/>
    <x v="2649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n v="1435670452"/>
    <b v="0"/>
    <n v="28"/>
    <b v="1"/>
    <s v="theater/plays"/>
    <x v="991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n v="1431447137"/>
    <b v="0"/>
    <n v="17"/>
    <b v="1"/>
    <s v="theater/plays"/>
    <x v="2650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n v="1431951611"/>
    <b v="0"/>
    <n v="12"/>
    <b v="1"/>
    <s v="theater/plays"/>
    <x v="2651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n v="1404140667"/>
    <b v="0"/>
    <n v="40"/>
    <b v="1"/>
    <s v="theater/plays"/>
    <x v="2652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n v="1409179384"/>
    <b v="0"/>
    <n v="57"/>
    <b v="1"/>
    <s v="theater/plays"/>
    <x v="1400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n v="1412233497"/>
    <b v="0"/>
    <n v="114"/>
    <b v="1"/>
    <s v="theater/plays"/>
    <x v="2653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n v="1467752229"/>
    <b v="0"/>
    <n v="31"/>
    <b v="1"/>
    <s v="theater/plays"/>
    <x v="3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n v="1462285182"/>
    <b v="0"/>
    <n v="3"/>
    <b v="1"/>
    <s v="theater/plays"/>
    <x v="2515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n v="1408995284"/>
    <b v="0"/>
    <n v="16"/>
    <b v="1"/>
    <s v="theater/plays"/>
    <x v="2654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n v="1402580818"/>
    <b v="0"/>
    <n v="199"/>
    <b v="1"/>
    <s v="theater/plays"/>
    <x v="2655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n v="1430052298"/>
    <b v="0"/>
    <n v="31"/>
    <b v="1"/>
    <s v="theater/plays"/>
    <x v="78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n v="1401214581"/>
    <b v="0"/>
    <n v="30"/>
    <b v="1"/>
    <s v="theater/plays"/>
    <x v="2616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n v="1473850434"/>
    <b v="0"/>
    <n v="34"/>
    <b v="1"/>
    <s v="theater/plays"/>
    <x v="265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n v="1452008290"/>
    <b v="0"/>
    <n v="18"/>
    <b v="1"/>
    <s v="theater/plays"/>
    <x v="2657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n v="1399998418"/>
    <b v="0"/>
    <n v="67"/>
    <b v="1"/>
    <s v="theater/plays"/>
    <x v="2658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n v="1474339696"/>
    <b v="0"/>
    <n v="66"/>
    <b v="1"/>
    <s v="theater/plays"/>
    <x v="2659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n v="1438575586"/>
    <b v="0"/>
    <n v="23"/>
    <b v="1"/>
    <s v="theater/plays"/>
    <x v="2660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n v="1398348859"/>
    <b v="0"/>
    <n v="126"/>
    <b v="1"/>
    <s v="theater/plays"/>
    <x v="2661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n v="1439567660"/>
    <b v="0"/>
    <n v="6"/>
    <b v="1"/>
    <s v="theater/plays"/>
    <x v="266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n v="1401254055"/>
    <b v="0"/>
    <n v="25"/>
    <b v="1"/>
    <s v="theater/plays"/>
    <x v="2663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n v="1404932004"/>
    <b v="0"/>
    <n v="39"/>
    <b v="1"/>
    <s v="theater/plays"/>
    <x v="2217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n v="1432410639"/>
    <b v="0"/>
    <n v="62"/>
    <b v="1"/>
    <s v="theater/plays"/>
    <x v="1237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n v="1414506083"/>
    <b v="0"/>
    <n v="31"/>
    <b v="1"/>
    <s v="theater/plays"/>
    <x v="43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n v="1421426929"/>
    <b v="0"/>
    <n v="274"/>
    <b v="1"/>
    <s v="theater/plays"/>
    <x v="2664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x v="3678"/>
    <n v="1410304179"/>
    <b v="0"/>
    <n v="17"/>
    <b v="1"/>
    <s v="theater/plays"/>
    <x v="582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n v="1446352529"/>
    <b v="0"/>
    <n v="14"/>
    <b v="1"/>
    <s v="theater/plays"/>
    <x v="2665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n v="1461985967"/>
    <b v="0"/>
    <n v="60"/>
    <b v="1"/>
    <s v="theater/plays"/>
    <x v="2666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n v="1419281610"/>
    <b v="0"/>
    <n v="33"/>
    <b v="1"/>
    <s v="theater/plays"/>
    <x v="2213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n v="1418654916"/>
    <b v="0"/>
    <n v="78"/>
    <b v="1"/>
    <s v="theater/plays"/>
    <x v="1342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n v="1461064248"/>
    <b v="0"/>
    <n v="30"/>
    <b v="1"/>
    <s v="theater/plays"/>
    <x v="1277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n v="1454354487"/>
    <b v="0"/>
    <n v="136"/>
    <b v="1"/>
    <s v="theater/plays"/>
    <x v="2667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n v="1410791216"/>
    <b v="0"/>
    <n v="40"/>
    <b v="1"/>
    <s v="theater/plays"/>
    <x v="2624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x v="3686"/>
    <n v="1409493800"/>
    <b v="0"/>
    <n v="18"/>
    <b v="1"/>
    <s v="theater/plays"/>
    <x v="1247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n v="1430830793"/>
    <b v="0"/>
    <n v="39"/>
    <b v="1"/>
    <s v="theater/plays"/>
    <x v="1415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n v="1464958484"/>
    <b v="0"/>
    <n v="21"/>
    <b v="1"/>
    <s v="theater/plays"/>
    <x v="2217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n v="1467720388"/>
    <b v="0"/>
    <n v="30"/>
    <b v="1"/>
    <s v="theater/plays"/>
    <x v="2668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n v="1459528394"/>
    <b v="0"/>
    <n v="27"/>
    <b v="1"/>
    <s v="theater/plays"/>
    <x v="2669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n v="1401714114"/>
    <b v="0"/>
    <n v="35"/>
    <b v="1"/>
    <s v="theater/plays"/>
    <x v="2670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n v="1409262949"/>
    <b v="0"/>
    <n v="13"/>
    <b v="1"/>
    <s v="theater/plays"/>
    <x v="267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n v="1467335378"/>
    <b v="0"/>
    <n v="23"/>
    <b v="1"/>
    <s v="theater/plays"/>
    <x v="2672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n v="1403234686"/>
    <b v="0"/>
    <n v="39"/>
    <b v="1"/>
    <s v="theater/plays"/>
    <x v="267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n v="1401123546"/>
    <b v="0"/>
    <n v="35"/>
    <b v="1"/>
    <s v="theater/plays"/>
    <x v="2674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n v="1425908988"/>
    <b v="0"/>
    <n v="27"/>
    <b v="1"/>
    <s v="theater/plays"/>
    <x v="2675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x v="3174"/>
    <n v="1400606573"/>
    <b v="0"/>
    <n v="21"/>
    <b v="1"/>
    <s v="theater/plays"/>
    <x v="430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n v="1431230867"/>
    <b v="0"/>
    <n v="104"/>
    <b v="1"/>
    <s v="theater/plays"/>
    <x v="2676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n v="1463334166"/>
    <b v="0"/>
    <n v="19"/>
    <b v="1"/>
    <s v="theater/plays"/>
    <x v="1240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n v="1429881667"/>
    <b v="0"/>
    <n v="97"/>
    <b v="1"/>
    <s v="theater/plays"/>
    <x v="1099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n v="1422834819"/>
    <b v="0"/>
    <n v="27"/>
    <b v="1"/>
    <s v="theater/plays"/>
    <x v="2677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n v="1450819109"/>
    <b v="0"/>
    <n v="24"/>
    <b v="1"/>
    <s v="theater/plays"/>
    <x v="2678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n v="1428526049"/>
    <b v="0"/>
    <n v="13"/>
    <b v="1"/>
    <s v="theater/plays"/>
    <x v="1266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n v="1422465075"/>
    <b v="0"/>
    <n v="46"/>
    <b v="1"/>
    <s v="theater/plays"/>
    <x v="2679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x v="3704"/>
    <n v="1432402266"/>
    <b v="0"/>
    <n v="4"/>
    <b v="1"/>
    <s v="theater/plays"/>
    <x v="268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x v="3705"/>
    <n v="1433980206"/>
    <b v="0"/>
    <n v="40"/>
    <b v="1"/>
    <s v="theater/plays"/>
    <x v="2681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n v="1413412084"/>
    <b v="0"/>
    <n v="44"/>
    <b v="1"/>
    <s v="theater/plays"/>
    <x v="2624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n v="1452614847"/>
    <b v="0"/>
    <n v="35"/>
    <b v="1"/>
    <s v="theater/plays"/>
    <x v="268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x v="3708"/>
    <n v="1414778662"/>
    <b v="0"/>
    <n v="63"/>
    <b v="1"/>
    <s v="theater/plays"/>
    <x v="2683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n v="1459856860"/>
    <b v="0"/>
    <n v="89"/>
    <b v="1"/>
    <s v="theater/plays"/>
    <x v="2684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n v="1454366467"/>
    <b v="0"/>
    <n v="15"/>
    <b v="1"/>
    <s v="theater/plays"/>
    <x v="74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n v="1459567371"/>
    <b v="0"/>
    <n v="46"/>
    <b v="1"/>
    <s v="theater/plays"/>
    <x v="2685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n v="1474273294"/>
    <b v="0"/>
    <n v="33"/>
    <b v="1"/>
    <s v="theater/plays"/>
    <x v="1266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n v="1437365176"/>
    <b v="0"/>
    <n v="31"/>
    <b v="0"/>
    <s v="theater/plays"/>
    <x v="2686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n v="1423198512"/>
    <b v="0"/>
    <n v="5"/>
    <b v="0"/>
    <s v="theater/plays"/>
    <x v="268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n v="1437236159"/>
    <b v="0"/>
    <n v="1"/>
    <b v="0"/>
    <s v="theater/plays"/>
    <x v="709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n v="1418234646"/>
    <b v="0"/>
    <n v="12"/>
    <b v="0"/>
    <s v="theater/plays"/>
    <x v="2688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n v="1416932133"/>
    <b v="0"/>
    <n v="4"/>
    <b v="0"/>
    <s v="theater/plays"/>
    <x v="2689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n v="1428539708"/>
    <b v="0"/>
    <n v="0"/>
    <b v="0"/>
    <s v="theater/plays"/>
    <x v="109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n v="1427405896"/>
    <b v="0"/>
    <n v="7"/>
    <b v="0"/>
    <s v="theater/plays"/>
    <x v="2690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x v="3720"/>
    <n v="1430239089"/>
    <b v="0"/>
    <n v="2"/>
    <b v="0"/>
    <s v="theater/plays"/>
    <x v="2691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n v="1423847093"/>
    <b v="0"/>
    <n v="1"/>
    <b v="0"/>
    <s v="theater/plays"/>
    <x v="886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x v="3722"/>
    <n v="1445358903"/>
    <b v="0"/>
    <n v="4"/>
    <b v="0"/>
    <s v="theater/plays"/>
    <x v="2692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n v="1403562705"/>
    <b v="0"/>
    <n v="6"/>
    <b v="0"/>
    <s v="theater/plays"/>
    <x v="2693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n v="1467024468"/>
    <b v="0"/>
    <n v="8"/>
    <b v="0"/>
    <s v="theater/plays"/>
    <x v="2694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n v="1405217355"/>
    <b v="0"/>
    <n v="14"/>
    <b v="0"/>
    <s v="theater/plays"/>
    <x v="2695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n v="1447797950"/>
    <b v="0"/>
    <n v="0"/>
    <b v="0"/>
    <s v="theater/plays"/>
    <x v="109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n v="1407388144"/>
    <b v="0"/>
    <n v="4"/>
    <b v="0"/>
    <s v="theater/plays"/>
    <x v="17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x v="3728"/>
    <n v="1401814964"/>
    <b v="0"/>
    <n v="0"/>
    <b v="0"/>
    <s v="theater/plays"/>
    <x v="109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n v="1401823952"/>
    <b v="0"/>
    <n v="0"/>
    <b v="0"/>
    <s v="theater/plays"/>
    <x v="109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n v="1405097102"/>
    <b v="0"/>
    <n v="1"/>
    <b v="0"/>
    <s v="theater/plays"/>
    <x v="709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x v="3731"/>
    <n v="1473326439"/>
    <b v="0"/>
    <n v="1"/>
    <b v="0"/>
    <s v="theater/plays"/>
    <x v="2696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x v="3732"/>
    <n v="1433833896"/>
    <b v="0"/>
    <n v="1"/>
    <b v="0"/>
    <s v="theater/plays"/>
    <x v="460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n v="1453827436"/>
    <b v="0"/>
    <n v="52"/>
    <b v="1"/>
    <s v="theater/musical"/>
    <x v="2697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n v="1459220588"/>
    <b v="0"/>
    <n v="7"/>
    <b v="1"/>
    <s v="theater/musical"/>
    <x v="2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n v="1421105608"/>
    <b v="0"/>
    <n v="28"/>
    <b v="1"/>
    <s v="theater/musical"/>
    <x v="1004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n v="1454460673"/>
    <b v="0"/>
    <n v="11"/>
    <b v="1"/>
    <s v="theater/musical"/>
    <x v="2698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n v="1473189335"/>
    <b v="0"/>
    <n v="15"/>
    <b v="1"/>
    <s v="theater/musical"/>
    <x v="1246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n v="1430768800"/>
    <b v="0"/>
    <n v="30"/>
    <b v="1"/>
    <s v="theater/musical"/>
    <x v="2699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n v="1403125737"/>
    <b v="0"/>
    <n v="27"/>
    <b v="1"/>
    <s v="theater/musical"/>
    <x v="43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n v="1458161307"/>
    <b v="0"/>
    <n v="28"/>
    <b v="1"/>
    <s v="theater/musical"/>
    <x v="2700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n v="1399923198"/>
    <b v="0"/>
    <n v="17"/>
    <b v="1"/>
    <s v="theater/musical"/>
    <x v="270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n v="1415737515"/>
    <b v="0"/>
    <n v="50"/>
    <b v="1"/>
    <s v="theater/musical"/>
    <x v="270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x v="3743"/>
    <n v="1397819938"/>
    <b v="0"/>
    <n v="26"/>
    <b v="1"/>
    <s v="theater/musical"/>
    <x v="2703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x v="3744"/>
    <n v="1435372553"/>
    <b v="0"/>
    <n v="88"/>
    <b v="1"/>
    <s v="theater/musical"/>
    <x v="2704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n v="1397133386"/>
    <b v="0"/>
    <n v="91"/>
    <b v="1"/>
    <s v="theater/musical"/>
    <x v="2705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n v="1434625937"/>
    <b v="0"/>
    <n v="3"/>
    <b v="1"/>
    <s v="theater/musical"/>
    <x v="3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n v="1436383889"/>
    <b v="0"/>
    <n v="28"/>
    <b v="1"/>
    <s v="theater/musical"/>
    <x v="2706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n v="1425319226"/>
    <b v="0"/>
    <n v="77"/>
    <b v="1"/>
    <s v="theater/musical"/>
    <x v="3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n v="1462824832"/>
    <b v="0"/>
    <n v="27"/>
    <b v="1"/>
    <s v="theater/musical"/>
    <x v="3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n v="1404153482"/>
    <b v="0"/>
    <n v="107"/>
    <b v="1"/>
    <s v="theater/musical"/>
    <x v="2707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n v="1401336045"/>
    <b v="0"/>
    <n v="96"/>
    <b v="1"/>
    <s v="theater/musical"/>
    <x v="2708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n v="1423960097"/>
    <b v="0"/>
    <n v="56"/>
    <b v="1"/>
    <s v="theater/musical"/>
    <x v="2709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n v="1400002090"/>
    <b v="0"/>
    <n v="58"/>
    <b v="1"/>
    <s v="theater/musical"/>
    <x v="2710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n v="1458138079"/>
    <b v="0"/>
    <n v="15"/>
    <b v="1"/>
    <s v="theater/musical"/>
    <x v="3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n v="1431642010"/>
    <b v="0"/>
    <n v="20"/>
    <b v="1"/>
    <s v="theater/musical"/>
    <x v="3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x v="3755"/>
    <n v="1462307652"/>
    <b v="0"/>
    <n v="38"/>
    <b v="1"/>
    <s v="theater/musical"/>
    <x v="2711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n v="1478616506"/>
    <b v="0"/>
    <n v="33"/>
    <b v="1"/>
    <s v="theater/musical"/>
    <x v="1097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x v="3757"/>
    <n v="1476317247"/>
    <b v="0"/>
    <n v="57"/>
    <b v="1"/>
    <s v="theater/musical"/>
    <x v="2123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n v="1427223655"/>
    <b v="0"/>
    <n v="25"/>
    <b v="1"/>
    <s v="theater/musical"/>
    <x v="3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n v="1426199843"/>
    <b v="0"/>
    <n v="14"/>
    <b v="1"/>
    <s v="theater/musical"/>
    <x v="598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n v="1403599778"/>
    <b v="0"/>
    <n v="94"/>
    <b v="1"/>
    <s v="theater/musical"/>
    <x v="2712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n v="1409884821"/>
    <b v="0"/>
    <n v="59"/>
    <b v="1"/>
    <s v="theater/musical"/>
    <x v="2713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x v="3762"/>
    <n v="1418758780"/>
    <b v="0"/>
    <n v="36"/>
    <b v="1"/>
    <s v="theater/musical"/>
    <x v="2714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n v="1456421940"/>
    <b v="0"/>
    <n v="115"/>
    <b v="1"/>
    <s v="theater/musical"/>
    <x v="2715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n v="1433999785"/>
    <b v="0"/>
    <n v="30"/>
    <b v="1"/>
    <s v="theater/musical"/>
    <x v="43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n v="1408050685"/>
    <b v="0"/>
    <n v="52"/>
    <b v="1"/>
    <s v="theater/musical"/>
    <x v="2716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n v="1466887297"/>
    <b v="0"/>
    <n v="27"/>
    <b v="1"/>
    <s v="theater/musical"/>
    <x v="1409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n v="1455938520"/>
    <b v="0"/>
    <n v="24"/>
    <b v="1"/>
    <s v="theater/musical"/>
    <x v="2717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n v="1465601532"/>
    <b v="0"/>
    <n v="10"/>
    <b v="1"/>
    <s v="theater/musical"/>
    <x v="93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n v="1467040769"/>
    <b v="0"/>
    <n v="30"/>
    <b v="1"/>
    <s v="theater/musical"/>
    <x v="2718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n v="1461718475"/>
    <b v="0"/>
    <n v="71"/>
    <b v="1"/>
    <s v="theater/musical"/>
    <x v="2719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n v="1434113406"/>
    <b v="0"/>
    <n v="10"/>
    <b v="1"/>
    <s v="theater/musical"/>
    <x v="272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n v="1448469719"/>
    <b v="0"/>
    <n v="1"/>
    <b v="0"/>
    <s v="theater/musical"/>
    <x v="886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n v="1431630618"/>
    <b v="0"/>
    <n v="4"/>
    <b v="0"/>
    <s v="theater/musical"/>
    <x v="2721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n v="1477238423"/>
    <b v="0"/>
    <n v="0"/>
    <b v="0"/>
    <s v="theater/musical"/>
    <x v="109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x v="3774"/>
    <n v="1399480592"/>
    <b v="0"/>
    <n v="0"/>
    <b v="0"/>
    <s v="theater/musical"/>
    <x v="109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x v="3775"/>
    <n v="1434365022"/>
    <b v="0"/>
    <n v="2"/>
    <b v="0"/>
    <s v="theater/musical"/>
    <x v="1228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n v="1416954729"/>
    <b v="0"/>
    <n v="24"/>
    <b v="0"/>
    <s v="theater/musical"/>
    <x v="2722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n v="1431093354"/>
    <b v="0"/>
    <n v="1"/>
    <b v="0"/>
    <s v="theater/musical"/>
    <x v="460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n v="1437042490"/>
    <b v="0"/>
    <n v="2"/>
    <b v="0"/>
    <s v="theater/musical"/>
    <x v="131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n v="1479170556"/>
    <b v="0"/>
    <n v="1"/>
    <b v="0"/>
    <s v="theater/musical"/>
    <x v="272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n v="1426972165"/>
    <b v="0"/>
    <n v="37"/>
    <b v="0"/>
    <s v="theater/musical"/>
    <x v="2724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n v="1405099248"/>
    <b v="0"/>
    <n v="5"/>
    <b v="0"/>
    <s v="theater/musical"/>
    <x v="2725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n v="1455142843"/>
    <b v="0"/>
    <n v="4"/>
    <b v="0"/>
    <s v="theater/musical"/>
    <x v="272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n v="1418146883"/>
    <b v="0"/>
    <n v="16"/>
    <b v="0"/>
    <s v="theater/musical"/>
    <x v="2727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n v="1417536816"/>
    <b v="0"/>
    <n v="9"/>
    <b v="0"/>
    <s v="theater/musical"/>
    <x v="2728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n v="1442890906"/>
    <b v="0"/>
    <n v="0"/>
    <b v="0"/>
    <s v="theater/musical"/>
    <x v="109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x v="3786"/>
    <n v="1454541568"/>
    <b v="0"/>
    <n v="40"/>
    <b v="0"/>
    <s v="theater/musical"/>
    <x v="2729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n v="1465172024"/>
    <b v="0"/>
    <n v="0"/>
    <b v="0"/>
    <s v="theater/musical"/>
    <x v="109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n v="1406668640"/>
    <b v="0"/>
    <n v="2"/>
    <b v="0"/>
    <s v="theater/musical"/>
    <x v="13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n v="1402294381"/>
    <b v="0"/>
    <n v="1"/>
    <b v="0"/>
    <s v="theater/musical"/>
    <x v="273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n v="1427492939"/>
    <b v="0"/>
    <n v="9"/>
    <b v="0"/>
    <s v="theater/musical"/>
    <x v="2731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n v="1424775219"/>
    <b v="0"/>
    <n v="24"/>
    <b v="1"/>
    <s v="theater/plays"/>
    <x v="3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n v="1402403907"/>
    <b v="0"/>
    <n v="38"/>
    <b v="1"/>
    <s v="theater/plays"/>
    <x v="982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n v="1424377358"/>
    <b v="0"/>
    <n v="26"/>
    <b v="1"/>
    <s v="theater/plays"/>
    <x v="2732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n v="1461769373"/>
    <b v="0"/>
    <n v="19"/>
    <b v="1"/>
    <s v="theater/plays"/>
    <x v="273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n v="1429120908"/>
    <b v="0"/>
    <n v="11"/>
    <b v="1"/>
    <s v="theater/plays"/>
    <x v="1708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n v="1462603021"/>
    <b v="0"/>
    <n v="27"/>
    <b v="1"/>
    <s v="theater/plays"/>
    <x v="273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n v="1424727712"/>
    <b v="0"/>
    <n v="34"/>
    <b v="1"/>
    <s v="theater/plays"/>
    <x v="2735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n v="1437545657"/>
    <b v="0"/>
    <n v="20"/>
    <b v="1"/>
    <s v="theater/plays"/>
    <x v="2736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n v="1403022823"/>
    <b v="0"/>
    <n v="37"/>
    <b v="1"/>
    <s v="theater/plays"/>
    <x v="2737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n v="1444236216"/>
    <b v="0"/>
    <n v="20"/>
    <b v="1"/>
    <s v="theater/plays"/>
    <x v="7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n v="1423599182"/>
    <b v="0"/>
    <n v="10"/>
    <b v="1"/>
    <s v="theater/plays"/>
    <x v="273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n v="1435554104"/>
    <b v="0"/>
    <n v="26"/>
    <b v="1"/>
    <s v="theater/plays"/>
    <x v="2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n v="1433518717"/>
    <b v="0"/>
    <n v="20"/>
    <b v="1"/>
    <s v="theater/plays"/>
    <x v="2255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n v="1449116407"/>
    <b v="0"/>
    <n v="46"/>
    <b v="1"/>
    <s v="theater/plays"/>
    <x v="2739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n v="1448136417"/>
    <b v="0"/>
    <n v="76"/>
    <b v="1"/>
    <s v="theater/plays"/>
    <x v="2740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n v="1434405044"/>
    <b v="0"/>
    <n v="41"/>
    <b v="1"/>
    <s v="theater/plays"/>
    <x v="938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n v="1469026903"/>
    <b v="0"/>
    <n v="7"/>
    <b v="1"/>
    <s v="theater/plays"/>
    <x v="1277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n v="1432690814"/>
    <b v="0"/>
    <n v="49"/>
    <b v="1"/>
    <s v="theater/plays"/>
    <x v="2741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n v="1428401394"/>
    <b v="0"/>
    <n v="26"/>
    <b v="1"/>
    <s v="theater/plays"/>
    <x v="650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n v="1422656201"/>
    <b v="0"/>
    <n v="65"/>
    <b v="1"/>
    <s v="theater/plays"/>
    <x v="2742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n v="1414845587"/>
    <b v="0"/>
    <n v="28"/>
    <b v="1"/>
    <s v="theater/plays"/>
    <x v="3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n v="1470948371"/>
    <b v="0"/>
    <n v="8"/>
    <b v="1"/>
    <s v="theater/plays"/>
    <x v="20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n v="1463161611"/>
    <b v="0"/>
    <n v="3"/>
    <b v="1"/>
    <s v="theater/plays"/>
    <x v="2743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n v="1413404545"/>
    <b v="0"/>
    <n v="9"/>
    <b v="1"/>
    <s v="theater/plays"/>
    <x v="2744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n v="1452048335"/>
    <b v="0"/>
    <n v="9"/>
    <b v="1"/>
    <s v="theater/plays"/>
    <x v="43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n v="1416516972"/>
    <b v="0"/>
    <n v="20"/>
    <b v="1"/>
    <s v="theater/plays"/>
    <x v="988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n v="1432032067"/>
    <b v="0"/>
    <n v="57"/>
    <b v="1"/>
    <s v="theater/plays"/>
    <x v="2745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n v="1459463808"/>
    <b v="0"/>
    <n v="8"/>
    <b v="1"/>
    <s v="theater/plays"/>
    <x v="583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n v="1467497652"/>
    <b v="0"/>
    <n v="14"/>
    <b v="1"/>
    <s v="theater/plays"/>
    <x v="2460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x v="3818"/>
    <n v="1432837358"/>
    <b v="0"/>
    <n v="17"/>
    <b v="1"/>
    <s v="theater/plays"/>
    <x v="426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n v="1429722209"/>
    <b v="0"/>
    <n v="100"/>
    <b v="1"/>
    <s v="theater/plays"/>
    <x v="2746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n v="1433042724"/>
    <b v="0"/>
    <n v="32"/>
    <b v="1"/>
    <s v="theater/plays"/>
    <x v="982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n v="1457023829"/>
    <b v="0"/>
    <n v="3"/>
    <b v="1"/>
    <s v="theater/plays"/>
    <x v="2747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n v="1400698287"/>
    <b v="1"/>
    <n v="34"/>
    <b v="0"/>
    <s v="theater/plays"/>
    <x v="2748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n v="1397217052"/>
    <b v="1"/>
    <n v="23"/>
    <b v="0"/>
    <s v="theater/plays"/>
    <x v="2749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n v="1399427064"/>
    <b v="1"/>
    <n v="19"/>
    <b v="0"/>
    <s v="theater/plays"/>
    <x v="2750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n v="1399474134"/>
    <b v="1"/>
    <n v="50"/>
    <b v="0"/>
    <s v="theater/plays"/>
    <x v="275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n v="1441119774"/>
    <b v="1"/>
    <n v="12"/>
    <b v="0"/>
    <s v="theater/plays"/>
    <x v="275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n v="1409721542"/>
    <b v="1"/>
    <n v="8"/>
    <b v="0"/>
    <s v="theater/plays"/>
    <x v="83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n v="1433395391"/>
    <b v="1"/>
    <n v="9"/>
    <b v="0"/>
    <s v="theater/plays"/>
    <x v="2753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n v="1442604989"/>
    <b v="1"/>
    <n v="43"/>
    <b v="0"/>
    <s v="theater/plays"/>
    <x v="2754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n v="1431455084"/>
    <b v="1"/>
    <n v="28"/>
    <b v="0"/>
    <s v="theater/plays"/>
    <x v="2755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x v="3831"/>
    <n v="1417489143"/>
    <b v="1"/>
    <n v="4"/>
    <b v="0"/>
    <s v="theater/plays"/>
    <x v="2756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n v="1434537179"/>
    <b v="1"/>
    <n v="24"/>
    <b v="0"/>
    <s v="theater/plays"/>
    <x v="2757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n v="1425270876"/>
    <b v="0"/>
    <n v="2"/>
    <b v="0"/>
    <s v="theater/plays"/>
    <x v="418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n v="1406578178"/>
    <b v="0"/>
    <n v="2"/>
    <b v="0"/>
    <s v="theater/plays"/>
    <x v="2758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x v="3835"/>
    <n v="1428614058"/>
    <b v="0"/>
    <n v="20"/>
    <b v="0"/>
    <s v="theater/plays"/>
    <x v="2759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n v="1424819871"/>
    <b v="0"/>
    <n v="1"/>
    <b v="0"/>
    <s v="theater/plays"/>
    <x v="45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n v="1423245003"/>
    <b v="0"/>
    <n v="1"/>
    <b v="0"/>
    <s v="theater/plays"/>
    <x v="459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n v="1404927690"/>
    <b v="0"/>
    <n v="4"/>
    <b v="0"/>
    <s v="theater/plays"/>
    <x v="2760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n v="1430734844"/>
    <b v="0"/>
    <n v="1"/>
    <b v="0"/>
    <s v="theater/plays"/>
    <x v="17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n v="1401485207"/>
    <b v="0"/>
    <n v="1"/>
    <b v="0"/>
    <s v="theater/plays"/>
    <x v="167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n v="1405266710"/>
    <b v="0"/>
    <n v="13"/>
    <b v="0"/>
    <s v="theater/plays"/>
    <x v="2761"/>
    <n v="81.538461538461533"/>
    <x v="1"/>
    <s v="plays"/>
  </r>
  <r>
    <n v="3861"/>
    <s v="READY OR NOT HERE I COME"/>
    <s v="THE COMING OF THE LORD!"/>
    <n v="2000"/>
    <n v="100"/>
    <x v="2"/>
    <x v="0"/>
    <s v="USD"/>
    <x v="3842"/>
    <n v="1412258977"/>
    <b v="0"/>
    <n v="1"/>
    <b v="0"/>
    <s v="theater/plays"/>
    <x v="152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x v="3843"/>
    <n v="1472451356"/>
    <b v="0"/>
    <n v="1"/>
    <b v="0"/>
    <s v="theater/plays"/>
    <x v="473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n v="1441552305"/>
    <b v="0"/>
    <n v="0"/>
    <b v="0"/>
    <s v="theater/plays"/>
    <x v="109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n v="1445203454"/>
    <b v="0"/>
    <n v="3"/>
    <b v="0"/>
    <s v="theater/plays"/>
    <x v="444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n v="1405957098"/>
    <b v="0"/>
    <n v="14"/>
    <b v="0"/>
    <s v="theater/plays"/>
    <x v="2762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n v="1454453021"/>
    <b v="0"/>
    <n v="2"/>
    <b v="0"/>
    <s v="theater/plays"/>
    <x v="1219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n v="1463686339"/>
    <b v="0"/>
    <n v="5"/>
    <b v="0"/>
    <s v="theater/plays"/>
    <x v="2763"/>
    <n v="50.2"/>
    <x v="1"/>
    <s v="plays"/>
  </r>
  <r>
    <n v="3868"/>
    <s v="1000 words (Canceled)"/>
    <s v="New collection of music by Scott Evan Davis!"/>
    <n v="5000"/>
    <n v="10"/>
    <x v="1"/>
    <x v="1"/>
    <s v="GBP"/>
    <x v="3849"/>
    <n v="1408031405"/>
    <b v="0"/>
    <n v="1"/>
    <b v="0"/>
    <s v="theater/musical"/>
    <x v="418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n v="1423761792"/>
    <b v="0"/>
    <n v="15"/>
    <b v="0"/>
    <s v="theater/musical"/>
    <x v="2764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n v="1401768478"/>
    <b v="0"/>
    <n v="10"/>
    <b v="0"/>
    <s v="theater/musical"/>
    <x v="2154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n v="1485629050"/>
    <b v="0"/>
    <n v="3"/>
    <b v="0"/>
    <s v="theater/musical"/>
    <x v="129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n v="1435202996"/>
    <b v="0"/>
    <n v="0"/>
    <b v="0"/>
    <s v="theater/musical"/>
    <x v="109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n v="1441730535"/>
    <b v="0"/>
    <n v="0"/>
    <b v="0"/>
    <s v="theater/musical"/>
    <x v="109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n v="1420244622"/>
    <b v="0"/>
    <n v="0"/>
    <b v="0"/>
    <s v="theater/musical"/>
    <x v="109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n v="1472804365"/>
    <b v="0"/>
    <n v="0"/>
    <b v="0"/>
    <s v="theater/musical"/>
    <x v="109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n v="1451833128"/>
    <b v="0"/>
    <n v="46"/>
    <b v="0"/>
    <s v="theater/musical"/>
    <x v="2765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n v="1478621752"/>
    <b v="0"/>
    <n v="14"/>
    <b v="0"/>
    <s v="theater/musical"/>
    <x v="2766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n v="1433014746"/>
    <b v="0"/>
    <n v="1"/>
    <b v="0"/>
    <s v="theater/musical"/>
    <x v="2767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n v="1419626396"/>
    <b v="0"/>
    <n v="0"/>
    <b v="0"/>
    <s v="theater/musical"/>
    <x v="109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n v="1403724820"/>
    <b v="0"/>
    <n v="17"/>
    <b v="0"/>
    <s v="theater/musical"/>
    <x v="2768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n v="1484958399"/>
    <b v="0"/>
    <n v="1"/>
    <b v="0"/>
    <s v="theater/musical"/>
    <x v="152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n v="1451950570"/>
    <b v="0"/>
    <n v="0"/>
    <b v="0"/>
    <s v="theater/musical"/>
    <x v="109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n v="1407076069"/>
    <b v="0"/>
    <n v="0"/>
    <b v="0"/>
    <s v="theater/musical"/>
    <x v="109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n v="1425322792"/>
    <b v="0"/>
    <n v="0"/>
    <b v="0"/>
    <s v="theater/musical"/>
    <x v="109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n v="1460242191"/>
    <b v="0"/>
    <n v="0"/>
    <b v="0"/>
    <s v="theater/musical"/>
    <x v="109"/>
    <e v="#DIV/0!"/>
    <x v="1"/>
    <s v="musical"/>
  </r>
  <r>
    <n v="3886"/>
    <s v="a (Canceled)"/>
    <n v="1"/>
    <n v="10000"/>
    <n v="0"/>
    <x v="1"/>
    <x v="2"/>
    <s v="AUD"/>
    <x v="3866"/>
    <n v="1415683702"/>
    <b v="0"/>
    <n v="0"/>
    <b v="0"/>
    <s v="theater/musical"/>
    <x v="109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n v="1426538129"/>
    <b v="0"/>
    <n v="2"/>
    <b v="0"/>
    <s v="theater/musical"/>
    <x v="192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n v="1485522358"/>
    <b v="0"/>
    <n v="14"/>
    <b v="0"/>
    <s v="theater/plays"/>
    <x v="2769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n v="1417651630"/>
    <b v="0"/>
    <n v="9"/>
    <b v="0"/>
    <s v="theater/plays"/>
    <x v="2770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n v="1434478344"/>
    <b v="0"/>
    <n v="8"/>
    <b v="0"/>
    <s v="theater/plays"/>
    <x v="2771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x v="3871"/>
    <n v="1424488244"/>
    <b v="0"/>
    <n v="7"/>
    <b v="0"/>
    <s v="theater/plays"/>
    <x v="2164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n v="1408203557"/>
    <b v="0"/>
    <n v="0"/>
    <b v="0"/>
    <s v="theater/plays"/>
    <x v="109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n v="1400600840"/>
    <b v="0"/>
    <n v="84"/>
    <b v="0"/>
    <s v="theater/plays"/>
    <x v="2772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n v="1478386812"/>
    <b v="0"/>
    <n v="11"/>
    <b v="0"/>
    <s v="theater/plays"/>
    <x v="277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n v="1422424818"/>
    <b v="0"/>
    <n v="1"/>
    <b v="0"/>
    <s v="theater/plays"/>
    <x v="152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n v="1401770178"/>
    <b v="0"/>
    <n v="4"/>
    <b v="0"/>
    <s v="theater/plays"/>
    <x v="2774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n v="1418158683"/>
    <b v="0"/>
    <n v="10"/>
    <b v="0"/>
    <s v="theater/plays"/>
    <x v="2775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n v="1436355270"/>
    <b v="0"/>
    <n v="16"/>
    <b v="0"/>
    <s v="theater/plays"/>
    <x v="397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n v="1406140561"/>
    <b v="0"/>
    <n v="2"/>
    <b v="0"/>
    <s v="theater/plays"/>
    <x v="237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n v="1431396791"/>
    <b v="0"/>
    <n v="5"/>
    <b v="0"/>
    <s v="theater/plays"/>
    <x v="2331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n v="1447098599"/>
    <b v="0"/>
    <n v="1"/>
    <b v="0"/>
    <s v="theater/plays"/>
    <x v="186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n v="1476962042"/>
    <b v="0"/>
    <n v="31"/>
    <b v="0"/>
    <s v="theater/plays"/>
    <x v="277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n v="1435709765"/>
    <b v="0"/>
    <n v="0"/>
    <b v="0"/>
    <s v="theater/plays"/>
    <x v="109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x v="3884"/>
    <n v="1427866200"/>
    <b v="0"/>
    <n v="2"/>
    <b v="0"/>
    <s v="theater/plays"/>
    <x v="479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n v="1430405903"/>
    <b v="0"/>
    <n v="7"/>
    <b v="0"/>
    <s v="theater/plays"/>
    <x v="2777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n v="1432072893"/>
    <b v="0"/>
    <n v="16"/>
    <b v="0"/>
    <s v="theater/plays"/>
    <x v="2778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n v="1411587606"/>
    <b v="0"/>
    <n v="4"/>
    <b v="0"/>
    <s v="theater/plays"/>
    <x v="277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n v="1405307696"/>
    <b v="0"/>
    <n v="4"/>
    <b v="0"/>
    <s v="theater/plays"/>
    <x v="2780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n v="1407832642"/>
    <b v="0"/>
    <n v="4"/>
    <b v="0"/>
    <s v="theater/plays"/>
    <x v="2781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n v="1439057397"/>
    <b v="0"/>
    <n v="3"/>
    <b v="0"/>
    <s v="theater/plays"/>
    <x v="278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n v="1414438177"/>
    <b v="0"/>
    <n v="36"/>
    <b v="0"/>
    <s v="theater/plays"/>
    <x v="2783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n v="1424759330"/>
    <b v="0"/>
    <n v="1"/>
    <b v="0"/>
    <s v="theater/plays"/>
    <x v="44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n v="1446267849"/>
    <b v="0"/>
    <n v="7"/>
    <b v="0"/>
    <s v="theater/plays"/>
    <x v="709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n v="1429558756"/>
    <b v="0"/>
    <n v="27"/>
    <b v="0"/>
    <s v="theater/plays"/>
    <x v="2784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n v="1462232309"/>
    <b v="0"/>
    <n v="1"/>
    <b v="0"/>
    <s v="theater/plays"/>
    <x v="119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n v="1462360752"/>
    <b v="0"/>
    <n v="0"/>
    <b v="0"/>
    <s v="theater/plays"/>
    <x v="109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n v="1407847161"/>
    <b v="0"/>
    <n v="1"/>
    <b v="0"/>
    <s v="theater/plays"/>
    <x v="2785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n v="1406131023"/>
    <b v="0"/>
    <n v="3"/>
    <b v="0"/>
    <s v="theater/plays"/>
    <x v="418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n v="1450628773"/>
    <b v="0"/>
    <n v="3"/>
    <b v="0"/>
    <s v="theater/plays"/>
    <x v="2786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n v="1476436660"/>
    <b v="0"/>
    <n v="3"/>
    <b v="0"/>
    <s v="theater/plays"/>
    <x v="2331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n v="1413291655"/>
    <b v="0"/>
    <n v="0"/>
    <b v="0"/>
    <s v="theater/plays"/>
    <x v="109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n v="1421432810"/>
    <b v="0"/>
    <n v="6"/>
    <b v="0"/>
    <s v="theater/plays"/>
    <x v="2787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n v="1426203071"/>
    <b v="0"/>
    <n v="17"/>
    <b v="0"/>
    <s v="theater/plays"/>
    <x v="2788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n v="1401231722"/>
    <b v="0"/>
    <n v="40"/>
    <b v="0"/>
    <s v="theater/plays"/>
    <x v="2789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n v="1404161639"/>
    <b v="0"/>
    <n v="3"/>
    <b v="0"/>
    <s v="theater/plays"/>
    <x v="709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n v="1417053748"/>
    <b v="0"/>
    <n v="1"/>
    <b v="0"/>
    <s v="theater/plays"/>
    <x v="715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n v="1404973504"/>
    <b v="0"/>
    <n v="2"/>
    <b v="0"/>
    <s v="theater/plays"/>
    <x v="460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n v="1442593427"/>
    <b v="0"/>
    <n v="7"/>
    <b v="0"/>
    <s v="theater/plays"/>
    <x v="2790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n v="1471636265"/>
    <b v="0"/>
    <n v="14"/>
    <b v="0"/>
    <s v="theater/plays"/>
    <x v="279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n v="1457078868"/>
    <b v="0"/>
    <n v="0"/>
    <b v="0"/>
    <s v="theater/plays"/>
    <x v="109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n v="1439350707"/>
    <b v="0"/>
    <n v="0"/>
    <b v="0"/>
    <s v="theater/plays"/>
    <x v="109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n v="1455508964"/>
    <b v="0"/>
    <n v="1"/>
    <b v="0"/>
    <s v="theater/plays"/>
    <x v="2792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n v="1466205262"/>
    <b v="0"/>
    <n v="12"/>
    <b v="0"/>
    <s v="theater/plays"/>
    <x v="2793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n v="1439827639"/>
    <b v="0"/>
    <n v="12"/>
    <b v="0"/>
    <s v="theater/plays"/>
    <x v="1324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n v="1438789546"/>
    <b v="0"/>
    <n v="23"/>
    <b v="0"/>
    <s v="theater/plays"/>
    <x v="2794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n v="1477981120"/>
    <b v="0"/>
    <n v="0"/>
    <b v="0"/>
    <s v="theater/plays"/>
    <x v="109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n v="1465830560"/>
    <b v="0"/>
    <n v="10"/>
    <b v="0"/>
    <s v="theater/plays"/>
    <x v="2795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n v="1432763054"/>
    <b v="0"/>
    <n v="5"/>
    <b v="0"/>
    <s v="theater/plays"/>
    <x v="2796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n v="1412328979"/>
    <b v="0"/>
    <n v="1"/>
    <b v="0"/>
    <s v="theater/plays"/>
    <x v="37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n v="1416311351"/>
    <b v="0"/>
    <n v="2"/>
    <b v="0"/>
    <s v="theater/plays"/>
    <x v="881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n v="1414505137"/>
    <b v="0"/>
    <n v="2"/>
    <b v="0"/>
    <s v="theater/plays"/>
    <x v="957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n v="1429306914"/>
    <b v="0"/>
    <n v="0"/>
    <b v="0"/>
    <s v="theater/plays"/>
    <x v="109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n v="1443811268"/>
    <b v="0"/>
    <n v="13"/>
    <b v="0"/>
    <s v="theater/plays"/>
    <x v="2797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n v="1438098875"/>
    <b v="0"/>
    <n v="0"/>
    <b v="0"/>
    <s v="theater/plays"/>
    <x v="109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n v="1429125268"/>
    <b v="0"/>
    <n v="1"/>
    <b v="0"/>
    <s v="theater/plays"/>
    <x v="1161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n v="1422388822"/>
    <b v="0"/>
    <n v="5"/>
    <b v="0"/>
    <s v="theater/plays"/>
    <x v="140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n v="1472786744"/>
    <b v="0"/>
    <n v="2"/>
    <b v="0"/>
    <s v="theater/plays"/>
    <x v="2798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n v="1404892123"/>
    <b v="0"/>
    <n v="0"/>
    <b v="0"/>
    <s v="theater/plays"/>
    <x v="109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n v="1421031221"/>
    <b v="0"/>
    <n v="32"/>
    <b v="0"/>
    <s v="theater/plays"/>
    <x v="2799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n v="1457628680"/>
    <b v="0"/>
    <n v="1"/>
    <b v="0"/>
    <s v="theater/plays"/>
    <x v="89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n v="1457120942"/>
    <b v="0"/>
    <n v="1"/>
    <b v="0"/>
    <s v="theater/plays"/>
    <x v="280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n v="1440701890"/>
    <b v="0"/>
    <n v="1"/>
    <b v="0"/>
    <s v="theater/plays"/>
    <x v="2801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n v="1467162586"/>
    <b v="0"/>
    <n v="0"/>
    <b v="0"/>
    <s v="theater/plays"/>
    <x v="109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n v="1400168264"/>
    <b v="0"/>
    <n v="0"/>
    <b v="0"/>
    <s v="theater/plays"/>
    <x v="109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n v="1446150141"/>
    <b v="0"/>
    <n v="8"/>
    <b v="0"/>
    <s v="theater/plays"/>
    <x v="2802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n v="1459203727"/>
    <b v="0"/>
    <n v="0"/>
    <b v="0"/>
    <s v="theater/plays"/>
    <x v="109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n v="1464045954"/>
    <b v="0"/>
    <n v="1"/>
    <b v="0"/>
    <s v="theater/plays"/>
    <x v="1866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n v="1403822912"/>
    <b v="0"/>
    <n v="16"/>
    <b v="0"/>
    <s v="theater/plays"/>
    <x v="2803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n v="1409338556"/>
    <b v="0"/>
    <n v="12"/>
    <b v="0"/>
    <s v="theater/plays"/>
    <x v="69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n v="1449260256"/>
    <b v="0"/>
    <n v="4"/>
    <b v="0"/>
    <s v="theater/plays"/>
    <x v="183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n v="1397683410"/>
    <b v="0"/>
    <n v="2"/>
    <b v="0"/>
    <s v="theater/plays"/>
    <x v="714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n v="1446562494"/>
    <b v="0"/>
    <n v="3"/>
    <b v="0"/>
    <s v="theater/plays"/>
    <x v="280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n v="1445226117"/>
    <b v="0"/>
    <n v="0"/>
    <b v="0"/>
    <s v="theater/plays"/>
    <x v="109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n v="1424279986"/>
    <b v="0"/>
    <n v="3"/>
    <b v="0"/>
    <s v="theater/plays"/>
    <x v="2805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n v="1455428380"/>
    <b v="0"/>
    <n v="4"/>
    <b v="0"/>
    <s v="theater/plays"/>
    <x v="2100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n v="1402506278"/>
    <b v="0"/>
    <n v="2"/>
    <b v="0"/>
    <s v="theater/plays"/>
    <x v="722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n v="1486191507"/>
    <b v="0"/>
    <n v="10"/>
    <b v="0"/>
    <s v="theater/plays"/>
    <x v="2806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n v="1458761673"/>
    <b v="0"/>
    <n v="11"/>
    <b v="0"/>
    <s v="theater/plays"/>
    <x v="2807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n v="1471638646"/>
    <b v="0"/>
    <n v="6"/>
    <b v="0"/>
    <s v="theater/plays"/>
    <x v="2808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n v="1458333811"/>
    <b v="0"/>
    <n v="2"/>
    <b v="0"/>
    <s v="theater/plays"/>
    <x v="2809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n v="1403355126"/>
    <b v="0"/>
    <n v="6"/>
    <b v="0"/>
    <s v="theater/plays"/>
    <x v="2810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n v="1418002634"/>
    <b v="0"/>
    <n v="8"/>
    <b v="0"/>
    <s v="theater/plays"/>
    <x v="2811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n v="1460219110"/>
    <b v="0"/>
    <n v="37"/>
    <b v="0"/>
    <s v="theater/plays"/>
    <x v="2812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n v="1462280848"/>
    <b v="0"/>
    <n v="11"/>
    <b v="0"/>
    <s v="theater/plays"/>
    <x v="2149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n v="1465850898"/>
    <b v="0"/>
    <n v="0"/>
    <b v="0"/>
    <s v="theater/plays"/>
    <x v="109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n v="1405024561"/>
    <b v="0"/>
    <n v="10"/>
    <b v="0"/>
    <s v="theater/plays"/>
    <x v="281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n v="1466621732"/>
    <b v="0"/>
    <n v="6"/>
    <b v="0"/>
    <s v="theater/plays"/>
    <x v="2814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n v="1417533953"/>
    <b v="0"/>
    <n v="8"/>
    <b v="0"/>
    <s v="theater/plays"/>
    <x v="2815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n v="1425678057"/>
    <b v="0"/>
    <n v="6"/>
    <b v="0"/>
    <s v="theater/plays"/>
    <x v="2816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n v="1401978147"/>
    <b v="0"/>
    <n v="7"/>
    <b v="0"/>
    <s v="theater/plays"/>
    <x v="2693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n v="1463545149"/>
    <b v="0"/>
    <n v="7"/>
    <b v="0"/>
    <s v="theater/plays"/>
    <x v="2817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n v="1431113180"/>
    <b v="0"/>
    <n v="5"/>
    <b v="0"/>
    <s v="theater/plays"/>
    <x v="143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n v="1397854356"/>
    <b v="0"/>
    <n v="46"/>
    <b v="0"/>
    <s v="theater/plays"/>
    <x v="2818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n v="1412809644"/>
    <b v="0"/>
    <n v="10"/>
    <b v="0"/>
    <s v="theater/plays"/>
    <x v="281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n v="1454173120"/>
    <b v="0"/>
    <n v="19"/>
    <b v="0"/>
    <s v="theater/plays"/>
    <x v="2803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n v="1460034594"/>
    <b v="0"/>
    <n v="13"/>
    <b v="0"/>
    <s v="theater/plays"/>
    <x v="2820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n v="1399414290"/>
    <b v="0"/>
    <n v="13"/>
    <b v="0"/>
    <s v="theater/plays"/>
    <x v="2821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x v="3968"/>
    <n v="1439517413"/>
    <b v="0"/>
    <n v="4"/>
    <b v="0"/>
    <s v="theater/plays"/>
    <x v="282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n v="1444413581"/>
    <b v="0"/>
    <n v="0"/>
    <b v="0"/>
    <s v="theater/plays"/>
    <x v="109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n v="1454342893"/>
    <b v="0"/>
    <n v="3"/>
    <b v="0"/>
    <s v="theater/plays"/>
    <x v="2823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n v="1430494082"/>
    <b v="0"/>
    <n v="1"/>
    <b v="0"/>
    <s v="theater/plays"/>
    <x v="143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n v="1444689259"/>
    <b v="0"/>
    <n v="9"/>
    <b v="0"/>
    <s v="theater/plays"/>
    <x v="2824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n v="1428957912"/>
    <b v="0"/>
    <n v="1"/>
    <b v="0"/>
    <s v="theater/plays"/>
    <x v="13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n v="1403169690"/>
    <b v="0"/>
    <n v="1"/>
    <b v="0"/>
    <s v="theater/plays"/>
    <x v="1161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n v="1421339077"/>
    <b v="0"/>
    <n v="4"/>
    <b v="0"/>
    <s v="theater/plays"/>
    <x v="282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n v="1415341464"/>
    <b v="0"/>
    <n v="17"/>
    <b v="0"/>
    <s v="theater/plays"/>
    <x v="282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n v="1425633821"/>
    <b v="0"/>
    <n v="0"/>
    <b v="0"/>
    <s v="theater/plays"/>
    <x v="109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n v="1424992026"/>
    <b v="0"/>
    <n v="12"/>
    <b v="0"/>
    <s v="theater/plays"/>
    <x v="2827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n v="1406058798"/>
    <b v="0"/>
    <n v="14"/>
    <b v="0"/>
    <s v="theater/plays"/>
    <x v="2828"/>
    <n v="82.571428571428569"/>
    <x v="1"/>
    <s v="plays"/>
  </r>
  <r>
    <n v="4000"/>
    <s v="The Escorts"/>
    <s v="An Enticing Trip into the World of Assisted Dying"/>
    <n v="8000"/>
    <n v="10"/>
    <x v="2"/>
    <x v="0"/>
    <s v="USD"/>
    <x v="3980"/>
    <n v="1457450958"/>
    <b v="0"/>
    <n v="1"/>
    <b v="0"/>
    <s v="theater/plays"/>
    <x v="41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n v="1486681708"/>
    <b v="0"/>
    <n v="14"/>
    <b v="0"/>
    <s v="theater/plays"/>
    <x v="2821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n v="1409187761"/>
    <b v="0"/>
    <n v="4"/>
    <b v="0"/>
    <s v="theater/plays"/>
    <x v="1861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n v="1421417147"/>
    <b v="0"/>
    <n v="2"/>
    <b v="0"/>
    <s v="theater/plays"/>
    <x v="2829"/>
    <n v="100.5"/>
    <x v="1"/>
    <s v="plays"/>
  </r>
  <r>
    <n v="4004"/>
    <s v="South Florida Tours"/>
    <s v="Help Launch The Queen Into South Florida!"/>
    <n v="500"/>
    <n v="1"/>
    <x v="2"/>
    <x v="0"/>
    <s v="USD"/>
    <x v="3983"/>
    <n v="1410148457"/>
    <b v="0"/>
    <n v="1"/>
    <b v="0"/>
    <s v="theater/plays"/>
    <x v="418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n v="1408648985"/>
    <b v="0"/>
    <n v="2"/>
    <b v="0"/>
    <s v="theater/plays"/>
    <x v="843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n v="1453487587"/>
    <b v="0"/>
    <n v="1"/>
    <b v="0"/>
    <s v="theater/plays"/>
    <x v="44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n v="1406572381"/>
    <b v="0"/>
    <n v="1"/>
    <b v="0"/>
    <s v="theater/plays"/>
    <x v="1161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n v="1435014507"/>
    <b v="0"/>
    <n v="4"/>
    <b v="0"/>
    <s v="theater/plays"/>
    <x v="733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n v="1406825360"/>
    <b v="0"/>
    <n v="3"/>
    <b v="0"/>
    <s v="theater/plays"/>
    <x v="2830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n v="1412879366"/>
    <b v="0"/>
    <n v="38"/>
    <b v="0"/>
    <s v="theater/plays"/>
    <x v="2831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n v="1419858278"/>
    <b v="0"/>
    <n v="4"/>
    <b v="0"/>
    <s v="theater/plays"/>
    <x v="283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n v="1427979849"/>
    <b v="0"/>
    <n v="0"/>
    <b v="0"/>
    <s v="theater/plays"/>
    <x v="109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n v="1421478823"/>
    <b v="0"/>
    <n v="2"/>
    <b v="0"/>
    <s v="theater/plays"/>
    <x v="698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n v="1455861269"/>
    <b v="0"/>
    <n v="0"/>
    <b v="0"/>
    <s v="theater/plays"/>
    <x v="109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n v="1434739463"/>
    <b v="0"/>
    <n v="1"/>
    <b v="0"/>
    <s v="theater/plays"/>
    <x v="107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n v="1408395400"/>
    <b v="0"/>
    <n v="7"/>
    <b v="0"/>
    <s v="theater/plays"/>
    <x v="11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n v="1407254874"/>
    <b v="0"/>
    <n v="2"/>
    <b v="0"/>
    <s v="theater/plays"/>
    <x v="857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x v="3997"/>
    <n v="1473285108"/>
    <b v="0"/>
    <n v="4"/>
    <b v="0"/>
    <s v="theater/plays"/>
    <x v="2780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n v="1455725596"/>
    <b v="0"/>
    <n v="4"/>
    <b v="0"/>
    <s v="theater/plays"/>
    <x v="283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n v="1424579699"/>
    <b v="0"/>
    <n v="3"/>
    <b v="0"/>
    <s v="theater/plays"/>
    <x v="283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n v="1409176358"/>
    <b v="0"/>
    <n v="2"/>
    <b v="0"/>
    <s v="theater/plays"/>
    <x v="186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n v="1418824867"/>
    <b v="0"/>
    <n v="197"/>
    <b v="0"/>
    <s v="theater/plays"/>
    <x v="2835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n v="1454975963"/>
    <b v="0"/>
    <n v="0"/>
    <b v="0"/>
    <s v="theater/plays"/>
    <x v="109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n v="1438445097"/>
    <b v="0"/>
    <n v="1"/>
    <b v="0"/>
    <s v="theater/plays"/>
    <x v="237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n v="1432705336"/>
    <b v="0"/>
    <n v="4"/>
    <b v="0"/>
    <s v="theater/plays"/>
    <x v="152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n v="1444059839"/>
    <b v="0"/>
    <n v="0"/>
    <b v="0"/>
    <s v="theater/plays"/>
    <x v="109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n v="1486077481"/>
    <b v="0"/>
    <n v="7"/>
    <b v="0"/>
    <s v="theater/plays"/>
    <x v="2836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n v="1399415500"/>
    <b v="0"/>
    <n v="11"/>
    <b v="0"/>
    <s v="theater/plays"/>
    <x v="2837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n v="1447461370"/>
    <b v="0"/>
    <n v="0"/>
    <b v="0"/>
    <s v="theater/plays"/>
    <x v="109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n v="1452008599"/>
    <b v="0"/>
    <n v="6"/>
    <b v="0"/>
    <s v="theater/plays"/>
    <x v="149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n v="1414591364"/>
    <b v="0"/>
    <n v="0"/>
    <b v="0"/>
    <s v="theater/plays"/>
    <x v="109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n v="1445023516"/>
    <b v="0"/>
    <n v="7"/>
    <b v="0"/>
    <s v="theater/plays"/>
    <x v="2838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n v="1472711224"/>
    <b v="0"/>
    <n v="94"/>
    <b v="0"/>
    <s v="theater/plays"/>
    <x v="2839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n v="1425509050"/>
    <b v="0"/>
    <n v="2"/>
    <b v="0"/>
    <s v="theater/plays"/>
    <x v="2840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x v="4014"/>
    <n v="1411333887"/>
    <b v="0"/>
    <n v="25"/>
    <b v="0"/>
    <s v="theater/plays"/>
    <x v="2841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n v="1402784964"/>
    <b v="0"/>
    <n v="17"/>
    <b v="0"/>
    <s v="theater/plays"/>
    <x v="2842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n v="1462585315"/>
    <b v="0"/>
    <n v="2"/>
    <b v="0"/>
    <s v="theater/plays"/>
    <x v="2843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n v="1408389010"/>
    <b v="0"/>
    <n v="4"/>
    <b v="0"/>
    <s v="theater/plays"/>
    <x v="284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n v="1446048367"/>
    <b v="0"/>
    <n v="5"/>
    <b v="0"/>
    <s v="theater/plays"/>
    <x v="137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n v="1432100004"/>
    <b v="0"/>
    <n v="2"/>
    <b v="0"/>
    <s v="theater/plays"/>
    <x v="1296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x v="4020"/>
    <n v="1467976954"/>
    <b v="0"/>
    <n v="2"/>
    <b v="0"/>
    <s v="theater/plays"/>
    <x v="714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n v="1419213664"/>
    <b v="0"/>
    <n v="3"/>
    <b v="0"/>
    <s v="theater/plays"/>
    <x v="2845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n v="1415228325"/>
    <b v="0"/>
    <n v="0"/>
    <b v="0"/>
    <s v="theater/plays"/>
    <x v="109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n v="1426050982"/>
    <b v="0"/>
    <n v="4"/>
    <b v="0"/>
    <s v="theater/plays"/>
    <x v="2846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n v="1406004589"/>
    <b v="0"/>
    <n v="1"/>
    <b v="0"/>
    <s v="theater/plays"/>
    <x v="459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n v="1411400210"/>
    <b v="0"/>
    <n v="12"/>
    <b v="0"/>
    <s v="theater/plays"/>
    <x v="2847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n v="1418862743"/>
    <b v="0"/>
    <n v="4"/>
    <b v="0"/>
    <s v="theater/plays"/>
    <x v="72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n v="1457352787"/>
    <b v="0"/>
    <n v="91"/>
    <b v="0"/>
    <s v="theater/plays"/>
    <x v="284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n v="1434322815"/>
    <b v="0"/>
    <n v="1"/>
    <b v="0"/>
    <s v="theater/plays"/>
    <x v="123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n v="1411485391"/>
    <b v="0"/>
    <n v="1"/>
    <b v="0"/>
    <s v="theater/plays"/>
    <x v="273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n v="1399058797"/>
    <b v="0"/>
    <n v="0"/>
    <b v="0"/>
    <s v="theater/plays"/>
    <x v="109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n v="1408050316"/>
    <b v="0"/>
    <n v="13"/>
    <b v="0"/>
    <s v="theater/plays"/>
    <x v="284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n v="1413477228"/>
    <b v="0"/>
    <n v="2"/>
    <b v="0"/>
    <s v="theater/plays"/>
    <x v="2850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n v="1472674285"/>
    <b v="0"/>
    <n v="0"/>
    <b v="0"/>
    <s v="theater/plays"/>
    <x v="109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n v="1400600031"/>
    <b v="0"/>
    <n v="21"/>
    <b v="0"/>
    <s v="theater/plays"/>
    <x v="2851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n v="1465856639"/>
    <b v="0"/>
    <n v="9"/>
    <b v="0"/>
    <s v="theater/plays"/>
    <x v="2852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n v="1446506080"/>
    <b v="0"/>
    <n v="6"/>
    <b v="0"/>
    <s v="theater/plays"/>
    <x v="2853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n v="1458178044"/>
    <b v="0"/>
    <n v="4"/>
    <b v="0"/>
    <s v="theater/plays"/>
    <x v="2854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n v="1408116152"/>
    <b v="0"/>
    <n v="7"/>
    <b v="0"/>
    <s v="theater/plays"/>
    <x v="453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n v="1400604056"/>
    <b v="0"/>
    <n v="5"/>
    <b v="0"/>
    <s v="theater/plays"/>
    <x v="285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n v="1456025023"/>
    <b v="0"/>
    <n v="0"/>
    <b v="0"/>
    <s v="theater/plays"/>
    <x v="109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n v="1464889468"/>
    <b v="0"/>
    <n v="3"/>
    <b v="0"/>
    <s v="theater/plays"/>
    <x v="2856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n v="1401294084"/>
    <b v="0"/>
    <n v="9"/>
    <b v="0"/>
    <s v="theater/plays"/>
    <x v="2857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n v="1427724426"/>
    <b v="0"/>
    <n v="6"/>
    <b v="0"/>
    <s v="theater/plays"/>
    <x v="2858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n v="1405291811"/>
    <b v="0"/>
    <n v="4"/>
    <b v="0"/>
    <s v="theater/plays"/>
    <x v="2859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n v="1461027388"/>
    <b v="0"/>
    <n v="1"/>
    <b v="0"/>
    <s v="theater/plays"/>
    <x v="874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n v="1439952550"/>
    <b v="0"/>
    <n v="17"/>
    <b v="0"/>
    <s v="theater/plays"/>
    <x v="2860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n v="1481756855"/>
    <b v="0"/>
    <n v="1"/>
    <b v="0"/>
    <s v="theater/plays"/>
    <x v="460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n v="1421596356"/>
    <b v="0"/>
    <n v="13"/>
    <b v="0"/>
    <s v="theater/plays"/>
    <x v="2861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n v="1422374420"/>
    <b v="0"/>
    <n v="6"/>
    <b v="0"/>
    <s v="theater/plays"/>
    <x v="2862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n v="1480187931"/>
    <b v="0"/>
    <n v="0"/>
    <b v="0"/>
    <s v="theater/plays"/>
    <x v="109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n v="1403462111"/>
    <b v="0"/>
    <n v="2"/>
    <b v="0"/>
    <s v="theater/plays"/>
    <x v="177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n v="1426407426"/>
    <b v="0"/>
    <n v="2"/>
    <b v="0"/>
    <s v="theater/plays"/>
    <x v="2863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n v="1444137375"/>
    <b v="0"/>
    <n v="21"/>
    <b v="0"/>
    <s v="theater/plays"/>
    <x v="2864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n v="1400547969"/>
    <b v="0"/>
    <n v="13"/>
    <b v="0"/>
    <s v="theater/plays"/>
    <x v="2865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n v="1411499149"/>
    <b v="0"/>
    <n v="0"/>
    <b v="0"/>
    <s v="theater/plays"/>
    <x v="109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n v="1479747794"/>
    <b v="0"/>
    <n v="6"/>
    <b v="0"/>
    <s v="theater/plays"/>
    <x v="115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n v="1482951242"/>
    <b v="0"/>
    <n v="0"/>
    <b v="0"/>
    <s v="theater/plays"/>
    <x v="109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n v="1463783521"/>
    <b v="0"/>
    <n v="1"/>
    <b v="0"/>
    <s v="theater/plays"/>
    <x v="874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n v="1463849116"/>
    <b v="0"/>
    <n v="0"/>
    <b v="0"/>
    <s v="theater/plays"/>
    <x v="109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n v="1423231025"/>
    <b v="0"/>
    <n v="12"/>
    <b v="0"/>
    <s v="theater/plays"/>
    <x v="2866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n v="1446179553"/>
    <b v="0"/>
    <n v="2"/>
    <b v="0"/>
    <s v="theater/plays"/>
    <x v="17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n v="1450203416"/>
    <b v="0"/>
    <n v="6"/>
    <b v="0"/>
    <s v="theater/plays"/>
    <x v="286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n v="1473416906"/>
    <b v="0"/>
    <n v="1"/>
    <b v="0"/>
    <s v="theater/plays"/>
    <x v="119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n v="1424701775"/>
    <b v="0"/>
    <n v="1"/>
    <b v="0"/>
    <s v="theater/plays"/>
    <x v="2785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n v="1445985299"/>
    <b v="0"/>
    <n v="5"/>
    <b v="0"/>
    <s v="theater/plays"/>
    <x v="609"/>
    <n v="9.4"/>
    <x v="1"/>
    <s v="plays"/>
  </r>
  <r>
    <n v="4087"/>
    <s v="Stage Production &quot;The Nail Shop&quot;"/>
    <s v="Comedy Stage Play"/>
    <n v="9600"/>
    <n v="0"/>
    <x v="2"/>
    <x v="0"/>
    <s v="USD"/>
    <x v="4065"/>
    <n v="1466185786"/>
    <b v="0"/>
    <n v="0"/>
    <b v="0"/>
    <s v="theater/plays"/>
    <x v="109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n v="1418827324"/>
    <b v="0"/>
    <n v="3"/>
    <b v="0"/>
    <s v="theater/plays"/>
    <x v="286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n v="1430242488"/>
    <b v="0"/>
    <n v="8"/>
    <b v="0"/>
    <s v="theater/plays"/>
    <x v="2869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n v="1437754137"/>
    <b v="0"/>
    <n v="3"/>
    <b v="0"/>
    <s v="theater/plays"/>
    <x v="416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n v="1418818151"/>
    <b v="0"/>
    <n v="8"/>
    <b v="0"/>
    <s v="theater/plays"/>
    <x v="782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n v="1423024847"/>
    <b v="0"/>
    <n v="1"/>
    <b v="0"/>
    <s v="theater/plays"/>
    <x v="287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n v="1435088093"/>
    <b v="0"/>
    <n v="4"/>
    <b v="0"/>
    <s v="theater/plays"/>
    <x v="365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n v="1410141900"/>
    <b v="0"/>
    <n v="8"/>
    <b v="0"/>
    <s v="theater/plays"/>
    <x v="2176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n v="1479516350"/>
    <b v="0"/>
    <n v="1"/>
    <b v="0"/>
    <s v="theater/plays"/>
    <x v="129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n v="1484484219"/>
    <b v="0"/>
    <n v="5"/>
    <b v="0"/>
    <s v="theater/plays"/>
    <x v="2843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n v="1449431237"/>
    <b v="0"/>
    <n v="0"/>
    <b v="0"/>
    <s v="theater/plays"/>
    <x v="109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n v="1462468797"/>
    <b v="0"/>
    <n v="0"/>
    <b v="0"/>
    <s v="theater/plays"/>
    <x v="109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n v="1468959873"/>
    <b v="0"/>
    <n v="1"/>
    <b v="0"/>
    <s v="theater/plays"/>
    <x v="287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n v="1413341990"/>
    <b v="0"/>
    <n v="0"/>
    <b v="0"/>
    <s v="theater/plays"/>
    <x v="109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n v="1482788482"/>
    <b v="0"/>
    <n v="0"/>
    <b v="0"/>
    <s v="theater/plays"/>
    <x v="109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n v="1460751673"/>
    <b v="0"/>
    <n v="6"/>
    <b v="0"/>
    <s v="theater/plays"/>
    <x v="287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n v="1435953566"/>
    <b v="0"/>
    <n v="6"/>
    <b v="0"/>
    <s v="theater/plays"/>
    <x v="709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n v="1474958434"/>
    <b v="0"/>
    <n v="14"/>
    <b v="0"/>
    <s v="theater/plays"/>
    <x v="2873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n v="1479860109"/>
    <b v="0"/>
    <n v="6"/>
    <b v="0"/>
    <s v="theater/plays"/>
    <x v="2874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n v="1424221866"/>
    <b v="0"/>
    <n v="33"/>
    <b v="0"/>
    <s v="theater/plays"/>
    <x v="2875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n v="1409608801"/>
    <b v="0"/>
    <n v="4"/>
    <b v="0"/>
    <s v="theater/plays"/>
    <x v="2876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n v="1485909937"/>
    <b v="0"/>
    <n v="1"/>
    <b v="0"/>
    <s v="theater/plays"/>
    <x v="2877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n v="1446209804"/>
    <b v="0"/>
    <n v="0"/>
    <b v="0"/>
    <s v="theater/plays"/>
    <x v="109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n v="1463929351"/>
    <b v="0"/>
    <n v="6"/>
    <b v="0"/>
    <s v="theater/plays"/>
    <x v="287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n v="1422155740"/>
    <b v="0"/>
    <n v="6"/>
    <b v="0"/>
    <s v="theater/plays"/>
    <x v="2879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n v="1454280186"/>
    <b v="0"/>
    <n v="1"/>
    <b v="0"/>
    <s v="theater/plays"/>
    <x v="167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n v="1450619123"/>
    <b v="0"/>
    <n v="3"/>
    <b v="0"/>
    <s v="theater/plays"/>
    <x v="418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d v="2015-07-22T19:00:00"/>
    <x v="0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d v="2017-03-02T06:24:43"/>
    <x v="1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d v="2016-02-15T08:51:23"/>
    <x v="2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d v="2014-08-07T04:21:47"/>
    <x v="3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d v="2015-12-19T12:01:19"/>
    <x v="4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d v="2016-07-28T21:35:00"/>
    <x v="5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d v="2014-06-13T17:44:10"/>
    <x v="6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d v="2016-07-04T17:07:47"/>
    <x v="7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d v="2016-04-15T13:00:00"/>
    <x v="8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d v="2016-04-16T18:29:04"/>
    <x v="9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d v="2014-06-24T17:37:59"/>
    <x v="10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d v="2016-08-21T19:00:00"/>
    <x v="11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d v="2014-07-15T19:00:00"/>
    <x v="12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d v="2016-06-23T12:27:00"/>
    <x v="13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d v="2014-07-13T05:59:00"/>
    <x v="14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d v="2015-09-27T12:14:00"/>
    <x v="15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d v="2014-06-15T21:30:00"/>
    <x v="16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d v="2014-11-04T10:33:42"/>
    <x v="17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d v="2014-09-17T05:00:56"/>
    <x v="18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d v="2015-07-20T11:35:34"/>
    <x v="19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d v="2015-09-13T10:11:52"/>
    <x v="20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d v="2014-09-26T07:03:09"/>
    <x v="21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d v="2014-12-31T23:59:00"/>
    <x v="22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d v="2015-04-30T07:20:00"/>
    <x v="23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d v="2015-09-15T11:39:00"/>
    <x v="24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d v="2016-01-08T16:36:01"/>
    <x v="25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d v="2014-08-17T04:22:24"/>
    <x v="26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d v="2014-11-15T20:57:13"/>
    <x v="27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d v="2015-12-16T15:08:04"/>
    <x v="28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d v="2014-07-22T08:09:28"/>
    <x v="29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d v="2014-08-20T23:01:55"/>
    <x v="30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d v="2016-01-25T11:00:34"/>
    <x v="31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d v="2016-05-12T19:59:00"/>
    <x v="32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d v="2015-11-08T08:51:41"/>
    <x v="33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d v="2014-08-04T23:43:21"/>
    <x v="34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d v="2015-04-27T16:00:00"/>
    <x v="35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d v="2015-04-03T22:22:05"/>
    <x v="36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d v="2015-02-27T08:37:59"/>
    <x v="37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d v="2013-05-10T17:22:24"/>
    <x v="38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d v="2014-05-25T14:59:00"/>
    <x v="39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d v="2014-06-18T20:00:00"/>
    <x v="40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d v="2014-10-05T05:39:14"/>
    <x v="41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d v="2014-12-28T07:20:26"/>
    <x v="42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d v="2014-07-12T16:00:00"/>
    <x v="43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d v="2014-10-06T18:22:17"/>
    <x v="44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d v="2016-04-27T06:58:27"/>
    <x v="45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d v="2015-12-15T15:09:34"/>
    <x v="46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d v="2014-12-19T12:40:07"/>
    <x v="47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d v="2015-03-01T04:00:00"/>
    <x v="48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d v="2015-10-23T20:14:05"/>
    <x v="49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d v="2015-01-30T09:00:00"/>
    <x v="50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d v="2015-08-10T14:17:17"/>
    <x v="51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d v="2014-07-17T08:50:46"/>
    <x v="52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d v="2014-04-04T14:00:00"/>
    <x v="53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d v="2015-12-25T09:07:01"/>
    <x v="54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d v="2016-05-27T15:15:16"/>
    <x v="55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d v="2015-06-08T08:00:00"/>
    <x v="56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d v="2015-04-25T11:59:22"/>
    <x v="57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d v="2014-11-19T10:52:52"/>
    <x v="58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d v="2015-09-14T13:00:00"/>
    <x v="59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d v="2014-03-22T16:00:00"/>
    <x v="60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d v="2013-06-06T11:32:37"/>
    <x v="61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d v="2013-03-03T11:11:18"/>
    <x v="62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d v="2013-12-27T20:59:00"/>
    <x v="63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d v="2013-07-07T16:26:21"/>
    <x v="64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d v="2014-08-10T21:59:00"/>
    <x v="65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d v="2016-07-18T12:23:40"/>
    <x v="66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d v="2012-07-15T06:00:04"/>
    <x v="67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d v="2014-02-23T05:39:51"/>
    <x v="68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d v="2011-10-01T22:59:00"/>
    <x v="69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d v="2011-09-04T13:30:45"/>
    <x v="70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d v="2012-05-27T22:30:57"/>
    <x v="71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d v="2012-11-14T16:00:00"/>
    <x v="72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d v="2011-05-02T19:59:00"/>
    <x v="73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d v="2016-01-21T03:41:35"/>
    <x v="74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d v="2013-04-22T21:01:12"/>
    <x v="75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d v="2011-12-27T09:35:58"/>
    <x v="76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d v="2012-05-20T18:59:00"/>
    <x v="77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d v="2016-09-01T09:32:01"/>
    <x v="78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d v="2014-04-25T10:38:13"/>
    <x v="79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d v="2013-12-09T18:00:56"/>
    <x v="80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d v="2012-07-13T19:02:00"/>
    <x v="81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d v="2011-10-09T11:41:01"/>
    <x v="82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d v="2015-02-22T03:30:00"/>
    <x v="83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d v="2011-05-15T10:11:26"/>
    <x v="84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d v="2011-09-22T19:00:37"/>
    <x v="85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d v="2015-12-27T06:20:45"/>
    <x v="86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d v="2010-06-02T17:41:00"/>
    <x v="87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d v="2014-06-22T07:48:51"/>
    <x v="88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d v="2013-06-02T10:03:12"/>
    <x v="89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d v="2011-07-11T23:08:19"/>
    <x v="90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d v="2011-05-17T01:39:24"/>
    <x v="91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d v="2017-02-01T00:00:00"/>
    <x v="92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d v="2012-07-03T13:00:00"/>
    <x v="93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d v="2014-04-07T09:13:42"/>
    <x v="94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d v="2012-02-25T16:07:21"/>
    <x v="95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d v="2010-07-31T19:00:00"/>
    <x v="96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d v="2011-07-11T19:14:42"/>
    <x v="97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d v="2012-12-07T15:30:00"/>
    <x v="98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d v="2014-01-22T13:39:59"/>
    <x v="99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d v="2012-11-04T11:04:46"/>
    <x v="100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d v="2013-01-24T10:38:30"/>
    <x v="101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d v="2010-12-22T19:08:53"/>
    <x v="102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d v="2014-03-07T11:20:30"/>
    <x v="103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d v="2011-04-02T17:00:00"/>
    <x v="104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d v="2016-05-13T16:00:00"/>
    <x v="105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d v="2012-04-02T10:38:21"/>
    <x v="106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d v="2011-04-24T15:34:47"/>
    <x v="107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d v="2013-05-31T06:42:50"/>
    <x v="108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d v="2011-02-25T16:37:10"/>
    <x v="109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d v="2013-11-13T21:59:00"/>
    <x v="110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d v="2015-05-30T23:59:47"/>
    <x v="111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d v="2014-04-12T18:00:00"/>
    <x v="112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d v="2011-08-06T07:00:00"/>
    <x v="113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d v="2012-01-12T22:34:48"/>
    <x v="114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d v="2012-02-04T09:44:04"/>
    <x v="115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d v="2011-04-08T02:55:55"/>
    <x v="116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d v="2010-06-09T11:00:00"/>
    <x v="117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d v="2011-07-28T17:17:16"/>
    <x v="118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d v="2011-08-13T15:00:00"/>
    <x v="119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d v="2016-10-02T17:11:47"/>
    <x v="120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d v="2015-04-18T02:16:00"/>
    <x v="121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d v="2016-10-10T02:21:47"/>
    <x v="122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d v="2014-10-28T14:00:00"/>
    <x v="123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d v="2015-05-15T14:17:22"/>
    <x v="124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d v="2017-02-03T15:51:20"/>
    <x v="125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d v="2015-06-10T18:00:00"/>
    <x v="126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d v="2015-04-03T05:59:01"/>
    <x v="127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d v="2016-10-19T21:28:13"/>
    <x v="128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d v="2014-10-30T14:29:43"/>
    <x v="129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d v="2014-06-16T12:16:00"/>
    <x v="130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d v="2016-07-05T16:00:00"/>
    <x v="131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d v="2014-11-07T12:30:07"/>
    <x v="132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d v="2016-05-31T09:31:00"/>
    <x v="133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d v="2015-09-04T09:00:00"/>
    <x v="134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d v="2014-07-01T11:00:00"/>
    <x v="135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d v="2015-05-16T02:16:00"/>
    <x v="136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d v="2015-10-12T05:46:33"/>
    <x v="137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d v="2015-07-31T20:59:00"/>
    <x v="138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d v="2015-07-12T14:06:12"/>
    <x v="139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d v="2015-03-19T19:45:32"/>
    <x v="140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d v="2015-05-30T19:40:23"/>
    <x v="141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d v="2014-11-16T14:26:18"/>
    <x v="142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d v="2016-09-02T21:55:00"/>
    <x v="143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d v="2015-04-13T09:17:52"/>
    <x v="144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d v="2015-08-11T05:00:52"/>
    <x v="145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d v="2017-01-17T16:23:18"/>
    <x v="146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d v="2015-01-08T10:18:00"/>
    <x v="147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d v="2016-02-26T22:45:36"/>
    <x v="148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d v="2014-12-25T00:00:00"/>
    <x v="149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d v="2015-05-25T19:53:02"/>
    <x v="150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d v="2015-06-18T05:13:11"/>
    <x v="151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d v="2014-09-22T17:51:40"/>
    <x v="152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d v="2014-12-02T07:04:04"/>
    <x v="153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d v="2015-06-03T05:08:15"/>
    <x v="154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d v="2015-07-23T05:25:35"/>
    <x v="155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d v="2014-08-02T18:59:56"/>
    <x v="156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d v="2016-02-26T13:52:52"/>
    <x v="157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d v="2014-10-21T17:50:28"/>
    <x v="158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d v="2016-07-03T02:25:45"/>
    <x v="159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d v="2015-08-15T13:54:51"/>
    <x v="160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d v="2014-07-02T08:29:55"/>
    <x v="161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d v="2014-08-16T15:42:00"/>
    <x v="162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d v="2015-09-30T16:00:00"/>
    <x v="163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d v="2014-09-19T10:18:21"/>
    <x v="164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d v="2016-01-12T07:48:44"/>
    <x v="165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d v="2017-01-15T17:49:22"/>
    <x v="166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d v="2015-08-04T14:15:35"/>
    <x v="167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d v="2015-03-19T11:02:50"/>
    <x v="168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d v="2014-10-18T04:07:39"/>
    <x v="169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d v="2015-08-29T21:28:00"/>
    <x v="170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d v="2016-08-11T20:20:14"/>
    <x v="171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d v="2015-03-19T00:28:43"/>
    <x v="172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d v="2015-02-28T05:45:08"/>
    <x v="173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d v="2015-05-08T10:12:56"/>
    <x v="174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d v="2014-08-29T10:40:11"/>
    <x v="175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d v="2015-08-05T11:46:39"/>
    <x v="176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d v="2015-03-23T16:08:46"/>
    <x v="177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d v="2015-11-26T15:55:45"/>
    <x v="178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d v="2016-03-03T17:55:55"/>
    <x v="179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d v="2015-04-13T11:00:00"/>
    <x v="180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d v="2015-06-22T09:48:15"/>
    <x v="181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d v="2017-01-06T16:17:12"/>
    <x v="182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d v="2014-11-26T12:26:50"/>
    <x v="183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d v="2014-08-31T19:59:00"/>
    <x v="184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d v="2016-08-18T13:52:19"/>
    <x v="185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d v="2017-03-03T12:00:00"/>
    <x v="186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d v="2015-07-20T22:59:00"/>
    <x v="187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d v="2014-09-04T20:23:35"/>
    <x v="188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d v="2016-09-03T08:34:37"/>
    <x v="189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d v="2016-06-16T07:37:26"/>
    <x v="190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d v="2015-10-02T02:35:38"/>
    <x v="191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d v="2014-10-17T11:00:32"/>
    <x v="192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d v="2014-11-28T15:26:06"/>
    <x v="193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d v="2016-03-06T15:55:31"/>
    <x v="194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d v="2015-07-10T08:05:32"/>
    <x v="195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d v="2015-10-10T13:00:00"/>
    <x v="196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d v="2017-02-17T13:00:00"/>
    <x v="197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d v="2014-10-05T01:12:02"/>
    <x v="198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d v="2016-08-31T18:58:22"/>
    <x v="199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d v="2014-09-14T18:00:03"/>
    <x v="200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d v="2015-02-08T11:38:49"/>
    <x v="201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d v="2015-10-08T12:59:00"/>
    <x v="202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d v="2015-01-29T12:21:04"/>
    <x v="203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d v="2016-08-04T06:00:03"/>
    <x v="204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d v="2015-10-06T07:10:22"/>
    <x v="205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d v="2016-08-05T16:06:23"/>
    <x v="206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d v="2015-01-03T20:43:58"/>
    <x v="207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d v="2014-12-16T00:52:47"/>
    <x v="208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d v="2015-07-10T14:08:55"/>
    <x v="209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d v="2015-09-30T21:00:00"/>
    <x v="210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d v="2015-09-18T19:50:17"/>
    <x v="211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d v="2016-04-16T12:08:40"/>
    <x v="212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d v="2015-08-16T06:06:41"/>
    <x v="213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d v="2015-03-06T07:22:29"/>
    <x v="214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d v="2016-02-17T15:59:00"/>
    <x v="215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d v="2015-04-22T14:00:37"/>
    <x v="216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d v="2014-12-28T07:22:29"/>
    <x v="217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d v="2015-05-15T07:04:49"/>
    <x v="218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d v="2016-03-31T22:59:00"/>
    <x v="219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d v="2015-08-20T12:06:00"/>
    <x v="220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d v="2015-03-28T11:06:04"/>
    <x v="221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d v="2015-03-26T18:39:00"/>
    <x v="222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d v="2016-05-21T17:05:00"/>
    <x v="223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d v="2015-07-09T21:38:46"/>
    <x v="224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d v="2016-04-08T14:04:14"/>
    <x v="225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d v="2015-05-31T01:29:00"/>
    <x v="226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d v="2015-07-09T13:27:21"/>
    <x v="227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d v="2015-06-01T08:28:25"/>
    <x v="228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d v="2016-02-13T14:24:57"/>
    <x v="229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d v="2015-06-04T10:39:11"/>
    <x v="230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d v="2016-01-02T15:00:51"/>
    <x v="231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d v="2015-02-27T11:49:06"/>
    <x v="232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d v="2016-09-29T13:52:52"/>
    <x v="233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d v="2015-06-20T16:50:59"/>
    <x v="234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d v="2015-07-09T13:48:17"/>
    <x v="235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d v="2016-01-04T16:00:00"/>
    <x v="236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d v="2016-03-08T05:51:09"/>
    <x v="237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d v="2016-12-30T01:00:00"/>
    <x v="238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d v="2015-11-08T04:00:00"/>
    <x v="239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d v="2013-05-05T09:00:11"/>
    <x v="240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d v="2014-12-21T08:45:04"/>
    <x v="241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d v="2011-12-20T03:49:50"/>
    <x v="242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d v="2014-02-21T17:08:24"/>
    <x v="243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d v="2010-03-15T23:06:00"/>
    <x v="244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d v="2012-08-15T17:16:25"/>
    <x v="245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d v="2010-12-18T01:43:25"/>
    <x v="246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d v="2010-10-15T19:39:00"/>
    <x v="247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d v="2012-01-07T10:35:09"/>
    <x v="248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d v="2010-08-22T09:40:00"/>
    <x v="249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d v="2013-06-06T05:34:51"/>
    <x v="250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d v="2012-05-16T11:00:00"/>
    <x v="251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d v="2010-05-31T19:59:00"/>
    <x v="252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d v="2012-02-15T07:37:15"/>
    <x v="253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d v="2015-10-16T18:00:00"/>
    <x v="254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d v="2011-03-16T03:38:02"/>
    <x v="255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d v="2013-03-16T10:27:47"/>
    <x v="256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d v="2016-05-19T07:02:42"/>
    <x v="257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d v="2011-06-17T17:14:26"/>
    <x v="258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d v="2015-04-08T09:42:49"/>
    <x v="259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d v="2010-07-17T01:59:00"/>
    <x v="260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d v="2012-06-07T06:55:00"/>
    <x v="261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d v="2011-02-25T21:57:08"/>
    <x v="262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d v="2012-09-27T14:54:54"/>
    <x v="263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d v="2012-05-11T06:53:15"/>
    <x v="264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d v="2010-05-10T12:16:00"/>
    <x v="265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d v="2010-04-22T19:51:00"/>
    <x v="266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d v="2014-06-25T02:51:39"/>
    <x v="267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d v="2011-11-06T20:39:38"/>
    <x v="268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d v="2017-02-21T20:43:42"/>
    <x v="269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d v="2011-05-24T20:00:00"/>
    <x v="270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d v="2014-01-02T00:00:00"/>
    <x v="271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d v="2010-04-28T10:49:00"/>
    <x v="272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d v="2011-07-03T03:57:46"/>
    <x v="273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d v="2012-04-04T22:59:00"/>
    <x v="274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d v="2012-11-09T17:46:06"/>
    <x v="275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d v="2012-04-27T16:57:54"/>
    <x v="276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d v="2015-05-23T13:23:39"/>
    <x v="277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d v="2012-10-11T16:58:59"/>
    <x v="278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d v="2017-02-26T18:01:00"/>
    <x v="279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d v="2014-05-30T06:10:35"/>
    <x v="280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d v="2009-08-10T11:26:00"/>
    <x v="281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d v="2010-02-22T14:00:00"/>
    <x v="282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d v="2011-05-31T20:59:00"/>
    <x v="283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d v="2012-01-21T09:43:00"/>
    <x v="284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d v="2013-09-19T10:08:48"/>
    <x v="285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d v="2013-03-25T10:35:24"/>
    <x v="286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d v="2012-11-01T20:00:00"/>
    <x v="287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d v="2012-06-25T20:03:13"/>
    <x v="288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d v="2013-11-02T02:57:14"/>
    <x v="289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d v="2011-02-01T23:59:00"/>
    <x v="290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d v="2013-04-30T16:01:00"/>
    <x v="291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d v="2011-10-28T19:59:00"/>
    <x v="292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d v="2014-04-20T08:01:54"/>
    <x v="293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d v="2010-07-19T08:00:00"/>
    <x v="294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d v="2013-10-31T16:00:00"/>
    <x v="295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d v="2012-09-07T03:24:43"/>
    <x v="296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d v="2015-04-30T19:59:00"/>
    <x v="297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d v="2014-05-09T13:00:00"/>
    <x v="298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d v="2010-11-16T22:24:20"/>
    <x v="299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d v="2011-04-24T15:02:18"/>
    <x v="300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d v="2013-03-19T08:42:15"/>
    <x v="301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d v="2012-02-24T12:33:58"/>
    <x v="302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d v="2012-06-01T17:42:26"/>
    <x v="303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d v="2012-08-31T18:00:00"/>
    <x v="304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d v="2012-03-10T07:07:29"/>
    <x v="305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d v="2013-03-20T11:05:33"/>
    <x v="306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d v="2013-02-07T14:40:01"/>
    <x v="307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d v="2011-03-10T08:40:10"/>
    <x v="308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d v="2012-09-03T10:02:14"/>
    <x v="309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d v="2011-10-19T18:00:00"/>
    <x v="310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d v="2011-12-31T23:59:00"/>
    <x v="311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d v="2013-04-14T13:03:52"/>
    <x v="312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d v="2010-08-11T07:59:00"/>
    <x v="313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d v="2013-03-01T11:59:48"/>
    <x v="314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d v="2012-08-22T10:32:14"/>
    <x v="315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d v="2014-12-10T20:59:00"/>
    <x v="316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d v="2013-12-11T08:14:43"/>
    <x v="317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d v="2013-03-26T15:55:51"/>
    <x v="318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d v="2010-02-01T23:59:00"/>
    <x v="319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d v="2015-12-22T15:00:00"/>
    <x v="320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d v="2016-11-08T03:43:06"/>
    <x v="321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d v="2016-05-13T05:40:48"/>
    <x v="322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d v="2016-12-20T23:59:00"/>
    <x v="323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d v="2015-08-01T07:01:48"/>
    <x v="324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d v="2016-12-19T20:30:33"/>
    <x v="325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d v="2017-03-14T14:57:00"/>
    <x v="326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d v="2015-03-22T00:00:00"/>
    <x v="327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d v="2015-10-31T20:00:00"/>
    <x v="328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d v="2015-11-06T20:00:00"/>
    <x v="329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d v="2013-05-16T19:59:00"/>
    <x v="330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d v="2016-06-17T05:57:14"/>
    <x v="331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d v="2015-10-28T00:00:00"/>
    <x v="332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d v="2016-04-07T06:16:31"/>
    <x v="333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d v="2015-05-15T11:00:00"/>
    <x v="334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d v="2015-05-08T14:00:00"/>
    <x v="335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d v="2015-11-13T07:18:38"/>
    <x v="336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d v="2015-03-13T18:05:08"/>
    <x v="337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d v="2016-09-02T17:00:00"/>
    <x v="338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d v="2015-04-29T10:14:28"/>
    <x v="339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d v="2017-03-08T13:00:00"/>
    <x v="340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d v="2014-09-30T19:59:00"/>
    <x v="341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d v="2016-04-29T10:44:25"/>
    <x v="342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d v="2014-11-13T19:00:00"/>
    <x v="343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d v="2015-05-31T18:20:00"/>
    <x v="344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d v="2015-05-20T14:39:50"/>
    <x v="345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d v="2015-10-14T04:00:21"/>
    <x v="346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d v="2015-11-14T04:53:29"/>
    <x v="347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d v="2015-08-21T06:05:16"/>
    <x v="348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d v="2017-02-24T03:58:28"/>
    <x v="349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d v="2016-09-10T19:59:00"/>
    <x v="350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d v="2016-04-07T14:09:14"/>
    <x v="351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d v="2014-10-07T20:01:08"/>
    <x v="352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d v="2015-11-19T12:00:19"/>
    <x v="353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d v="2016-04-08T10:52:01"/>
    <x v="354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d v="2014-12-01T00:03:14"/>
    <x v="355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d v="2016-03-16T10:16:33"/>
    <x v="356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d v="2015-04-23T21:19:57"/>
    <x v="357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d v="2016-06-15T07:00:00"/>
    <x v="358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d v="2014-11-13T21:12:00"/>
    <x v="359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d v="2015-07-22T19:11:00"/>
    <x v="360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d v="2014-11-22T17:01:46"/>
    <x v="361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d v="2014-08-07T16:00:00"/>
    <x v="362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d v="2010-05-02T11:22:00"/>
    <x v="363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d v="2014-06-20T19:59:00"/>
    <x v="364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d v="2014-02-28T06:33:19"/>
    <x v="365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d v="2012-05-20T11:01:58"/>
    <x v="366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d v="2013-04-30T20:59:00"/>
    <x v="367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d v="2015-03-15T05:32:02"/>
    <x v="368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d v="2012-01-15T05:14:29"/>
    <x v="369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d v="2017-01-06T11:05:00"/>
    <x v="370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d v="2013-02-01T10:25:39"/>
    <x v="371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d v="2016-04-05T08:00:00"/>
    <x v="372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d v="2012-07-18T13:53:18"/>
    <x v="373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d v="2011-09-16T13:20:31"/>
    <x v="374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d v="2014-03-01T09:18:00"/>
    <x v="375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d v="2016-08-25T02:51:56"/>
    <x v="376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d v="2015-11-13T23:01:00"/>
    <x v="377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d v="2016-01-25T15:52:00"/>
    <x v="378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d v="2012-05-03T08:31:12"/>
    <x v="379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d v="2016-01-23T09:16:32"/>
    <x v="380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d v="2012-07-29T21:00:00"/>
    <x v="381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d v="2012-09-06T09:01:40"/>
    <x v="382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d v="2014-05-18T18:49:19"/>
    <x v="383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d v="2015-01-06T10:45:47"/>
    <x v="384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d v="2014-11-21T07:01:41"/>
    <x v="385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d v="2015-08-10T14:49:51"/>
    <x v="386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d v="2015-08-14T22:00:00"/>
    <x v="387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d v="2016-07-27T17:49:40"/>
    <x v="388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d v="2014-03-07T14:59:00"/>
    <x v="389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d v="2015-05-07T16:52:52"/>
    <x v="390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d v="2011-12-17T16:59:00"/>
    <x v="391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d v="2011-09-07T19:00:00"/>
    <x v="392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d v="2013-10-10T09:00:52"/>
    <x v="393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d v="2016-04-17T10:38:02"/>
    <x v="394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d v="2012-04-27T13:32:00"/>
    <x v="395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d v="2012-07-07T05:33:26"/>
    <x v="396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d v="2010-08-31T19:44:00"/>
    <x v="397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d v="2015-04-29T11:02:06"/>
    <x v="398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d v="2016-12-14T04:00:00"/>
    <x v="399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d v="2014-05-16T19:30:00"/>
    <x v="400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d v="2011-08-07T12:12:50"/>
    <x v="401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d v="2015-11-05T05:56:57"/>
    <x v="402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d v="2011-08-09T23:08:00"/>
    <x v="403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d v="2014-02-05T15:04:00"/>
    <x v="404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d v="2014-03-05T18:02:19"/>
    <x v="405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d v="2011-05-08T21:59:00"/>
    <x v="406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d v="2011-11-19T13:54:10"/>
    <x v="407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d v="2013-11-05T10:39:50"/>
    <x v="408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d v="2016-07-22T12:42:24"/>
    <x v="409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d v="2015-06-18T15:33:17"/>
    <x v="410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d v="2013-12-21T21:00:00"/>
    <x v="411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d v="2012-07-25T09:49:38"/>
    <x v="412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d v="2012-07-19T13:03:31"/>
    <x v="413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d v="2013-10-11T17:31:05"/>
    <x v="414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d v="2014-10-17T04:00:00"/>
    <x v="415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d v="2014-02-08T01:30:31"/>
    <x v="416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d v="2013-04-07T20:33:00"/>
    <x v="417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d v="2015-07-22T22:46:37"/>
    <x v="418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d v="2013-06-29T12:13:07"/>
    <x v="419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d v="2014-03-13T20:40:31"/>
    <x v="420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d v="2015-08-21T03:47:36"/>
    <x v="421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d v="2014-09-10T22:14:57"/>
    <x v="422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d v="2013-06-05T14:13:50"/>
    <x v="423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d v="2012-03-26T00:01:39"/>
    <x v="424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d v="2015-11-27T13:40:04"/>
    <x v="425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d v="2016-03-01T09:05:14"/>
    <x v="426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d v="2015-10-22T10:59:00"/>
    <x v="427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d v="2014-06-16T14:00:00"/>
    <x v="428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d v="2009-11-26T20:59:00"/>
    <x v="429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d v="2013-09-10T18:34:27"/>
    <x v="430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d v="2016-07-05T12:54:43"/>
    <x v="431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d v="2015-10-21T09:26:21"/>
    <x v="432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d v="2015-10-11T07:07:02"/>
    <x v="433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d v="2013-12-01T13:01:42"/>
    <x v="434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d v="2013-09-13T09:56:20"/>
    <x v="435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d v="2013-07-31T00:41:53"/>
    <x v="436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d v="2016-10-07T23:38:46"/>
    <x v="437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d v="2015-11-17T23:15:58"/>
    <x v="438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d v="2014-10-17T10:16:58"/>
    <x v="439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d v="2016-03-24T14:39:13"/>
    <x v="440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d v="2013-11-02T11:03:16"/>
    <x v="441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d v="2015-02-19T13:19:43"/>
    <x v="442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d v="2014-02-09T16:21:41"/>
    <x v="443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d v="2012-02-15T13:46:01"/>
    <x v="444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d v="2015-05-21T00:02:55"/>
    <x v="445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d v="2015-03-03T18:00:20"/>
    <x v="446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d v="2013-03-23T04:19:23"/>
    <x v="447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d v="2014-05-14T10:11:35"/>
    <x v="448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d v="2013-10-17T05:38:05"/>
    <x v="449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d v="2014-02-14T14:43:20"/>
    <x v="450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d v="2014-01-25T09:09:51"/>
    <x v="451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d v="2015-05-13T08:53:35"/>
    <x v="452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d v="2015-02-19T11:47:59"/>
    <x v="453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d v="2014-11-26T05:14:00"/>
    <x v="454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d v="2012-04-16T16:31:00"/>
    <x v="455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d v="2013-10-21T19:59:00"/>
    <x v="456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d v="2014-08-16T10:25:12"/>
    <x v="457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d v="2013-05-14T08:47:40"/>
    <x v="458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d v="2011-11-13T08:22:07"/>
    <x v="459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d v="2014-05-31T20:00:00"/>
    <x v="460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d v="2013-06-02T12:19:27"/>
    <x v="461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d v="2011-08-09T19:02:21"/>
    <x v="462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d v="2011-09-24T09:02:33"/>
    <x v="463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d v="2016-05-18T12:22:15"/>
    <x v="464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d v="2014-06-26T18:52:54"/>
    <x v="465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d v="2012-09-07T14:37:44"/>
    <x v="466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d v="2012-09-28T08:18:54"/>
    <x v="467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d v="2012-07-10T19:51:05"/>
    <x v="468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d v="2014-09-05T15:45:24"/>
    <x v="469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d v="2014-01-15T20:00:00"/>
    <x v="470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d v="2014-04-19T08:19:39"/>
    <x v="471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d v="2014-08-23T14:08:38"/>
    <x v="472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d v="2014-09-17T08:45:19"/>
    <x v="473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d v="2017-02-16T23:53:49"/>
    <x v="474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d v="2015-05-05T18:04:03"/>
    <x v="475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d v="2014-06-02T19:59:00"/>
    <x v="476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d v="2012-05-18T12:02:14"/>
    <x v="477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d v="2015-04-01T12:51:49"/>
    <x v="478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d v="2014-11-21T02:47:15"/>
    <x v="479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d v="2013-08-09T04:00:15"/>
    <x v="480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d v="2012-10-10T08:08:09"/>
    <x v="481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d v="2016-04-14T06:34:00"/>
    <x v="482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d v="2013-01-28T20:44:32"/>
    <x v="483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d v="2015-11-05T15:32:52"/>
    <x v="484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d v="2013-05-17T04:08:19"/>
    <x v="485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d v="2014-06-01T14:37:19"/>
    <x v="486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d v="2016-12-25T07:16:34"/>
    <x v="487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d v="2017-01-08T17:18:20"/>
    <x v="488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d v="2012-01-05T03:33:00"/>
    <x v="489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d v="2012-08-22T15:14:45"/>
    <x v="490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d v="2016-01-27T15:34:59"/>
    <x v="491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d v="2016-10-12T16:50:30"/>
    <x v="492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d v="2015-05-20T09:25:38"/>
    <x v="493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d v="2014-07-02T19:00:00"/>
    <x v="494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d v="2015-07-16T11:51:45"/>
    <x v="495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d v="2014-02-10T14:21:14"/>
    <x v="496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d v="2014-12-24T21:00:00"/>
    <x v="497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d v="2011-12-23T10:17:29"/>
    <x v="498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d v="2009-10-12T12:59:00"/>
    <x v="499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d v="2010-05-08T14:16:00"/>
    <x v="500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d v="2011-07-08T21:37:31"/>
    <x v="501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d v="2012-03-18T04:17:05"/>
    <x v="502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d v="2015-01-17T04:38:23"/>
    <x v="503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d v="2012-04-10T14:36:27"/>
    <x v="504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d v="2015-12-24T18:21:26"/>
    <x v="505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d v="2013-08-10T05:15:20"/>
    <x v="506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d v="2012-10-19T15:00:57"/>
    <x v="507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d v="2012-05-25T06:14:00"/>
    <x v="508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d v="2015-06-28T07:09:30"/>
    <x v="509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d v="2016-02-29T20:13:59"/>
    <x v="510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d v="2013-04-05T22:16:22"/>
    <x v="511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d v="2016-11-20T10:48:47"/>
    <x v="512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d v="2016-08-14T23:00:00"/>
    <x v="513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d v="2014-08-09T06:44:07"/>
    <x v="514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d v="2015-12-29T03:46:41"/>
    <x v="515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d v="2015-05-27T10:41:20"/>
    <x v="516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d v="2017-02-02T06:46:01"/>
    <x v="517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d v="2015-09-06T06:46:00"/>
    <x v="518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d v="2012-12-05T01:23:41"/>
    <x v="519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d v="2015-12-10T08:51:01"/>
    <x v="520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d v="2016-10-31T20:59:00"/>
    <x v="521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d v="2016-03-20T15:58:45"/>
    <x v="522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d v="2015-09-20T19:11:16"/>
    <x v="523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d v="2016-06-01T09:12:49"/>
    <x v="524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d v="2014-09-13T01:37:21"/>
    <x v="525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d v="2015-08-07T09:00:00"/>
    <x v="526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d v="2017-02-17T08:05:00"/>
    <x v="527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d v="2015-06-21T13:20:00"/>
    <x v="528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d v="2017-01-10T21:00:00"/>
    <x v="529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d v="2015-06-23T18:00:00"/>
    <x v="530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d v="2016-12-16T22:59:00"/>
    <x v="531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d v="2016-05-12T16:10:08"/>
    <x v="532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d v="2016-05-16T02:26:05"/>
    <x v="533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d v="2015-11-01T15:00:00"/>
    <x v="534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d v="2017-01-06T05:05:05"/>
    <x v="535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d v="2015-08-03T10:00:00"/>
    <x v="536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d v="2015-11-04T11:26:31"/>
    <x v="537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d v="2016-05-13T11:04:23"/>
    <x v="538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d v="2016-07-04T17:11:47"/>
    <x v="539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d v="2015-02-04T11:36:46"/>
    <x v="540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d v="2015-10-28T17:07:14"/>
    <x v="541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d v="2016-05-03T08:41:56"/>
    <x v="542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d v="2014-10-31T18:12:42"/>
    <x v="543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d v="2016-07-04T07:46:00"/>
    <x v="544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d v="2015-11-15T07:13:09"/>
    <x v="545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d v="2015-10-17T08:01:55"/>
    <x v="546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d v="2016-02-10T08:42:44"/>
    <x v="547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d v="2015-10-29T13:40:48"/>
    <x v="548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d v="2015-07-08T07:17:02"/>
    <x v="549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d v="2017-01-30T21:00:00"/>
    <x v="550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d v="2015-08-01T09:53:00"/>
    <x v="551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d v="2016-01-09T06:48:16"/>
    <x v="552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d v="2014-11-14T10:16:31"/>
    <x v="553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d v="2014-10-19T08:26:12"/>
    <x v="554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d v="2016-06-12T00:29:03"/>
    <x v="555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d v="2016-01-06T12:38:37"/>
    <x v="556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d v="2016-12-02T15:36:43"/>
    <x v="557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d v="2015-03-24T12:11:45"/>
    <x v="558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d v="2015-12-12T22:47:40"/>
    <x v="559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d v="2014-12-17T10:30:45"/>
    <x v="560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d v="2015-10-26T07:48:33"/>
    <x v="561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d v="2016-12-18T01:20:15"/>
    <x v="562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d v="2015-02-16T17:40:47"/>
    <x v="563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d v="2016-03-12T14:37:55"/>
    <x v="564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d v="2015-07-10T10:50:49"/>
    <x v="565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d v="2016-07-14T08:25:33"/>
    <x v="566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d v="2015-01-01T12:13:14"/>
    <x v="567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d v="2016-01-16T03:00:00"/>
    <x v="568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d v="2016-01-01T12:20:12"/>
    <x v="569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d v="2016-02-18T11:09:29"/>
    <x v="570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d v="2015-07-26T19:59:00"/>
    <x v="571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d v="2015-11-04T10:11:28"/>
    <x v="572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d v="2015-01-17T17:12:00"/>
    <x v="573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d v="2016-10-19T02:38:27"/>
    <x v="574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d v="2015-06-13T08:37:23"/>
    <x v="575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d v="2015-03-28T02:19:12"/>
    <x v="576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d v="2016-05-20T06:08:22"/>
    <x v="577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d v="2015-09-07T05:53:13"/>
    <x v="578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d v="2014-12-25T12:27:03"/>
    <x v="579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d v="2016-09-22T13:47:47"/>
    <x v="580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d v="2015-08-01T16:18:24"/>
    <x v="581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d v="2015-03-15T10:00:00"/>
    <x v="582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d v="2015-03-19T13:31:27"/>
    <x v="583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d v="2015-03-16T08:11:56"/>
    <x v="584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d v="2015-11-30T16:00:00"/>
    <x v="585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d v="2015-02-15T12:30:07"/>
    <x v="586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d v="2015-04-16T10:10:33"/>
    <x v="587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d v="2016-11-17T11:28:06"/>
    <x v="588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d v="2015-07-08T06:44:59"/>
    <x v="589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d v="2016-02-08T05:01:00"/>
    <x v="590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d v="2015-07-22T05:02:10"/>
    <x v="591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d v="2014-12-02T21:34:20"/>
    <x v="592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d v="2015-04-06T07:15:45"/>
    <x v="593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d v="2016-04-16T10:43:26"/>
    <x v="594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d v="2015-05-03T17:40:38"/>
    <x v="595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d v="2016-11-02T13:31:32"/>
    <x v="596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d v="2016-07-31T08:00:00"/>
    <x v="597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d v="2014-12-04T16:03:01"/>
    <x v="598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d v="2015-03-08T07:16:00"/>
    <x v="599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d v="2015-05-09T11:09:22"/>
    <x v="600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d v="2014-12-26T12:35:39"/>
    <x v="601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d v="2015-06-18T11:03:35"/>
    <x v="602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d v="2014-08-14T07:20:23"/>
    <x v="603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d v="2014-08-27T16:50:56"/>
    <x v="604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d v="2015-08-23T00:35:08"/>
    <x v="605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d v="2015-05-24T07:00:00"/>
    <x v="606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d v="2015-11-22T12:48:56"/>
    <x v="607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d v="2015-06-15T14:06:20"/>
    <x v="608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d v="2015-11-28T17:49:04"/>
    <x v="609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d v="2015-04-22T11:56:26"/>
    <x v="610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d v="2016-01-19T05:27:17"/>
    <x v="611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d v="2016-09-01T16:45:46"/>
    <x v="612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d v="2015-09-30T20:59:00"/>
    <x v="613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d v="2016-06-23T17:29:00"/>
    <x v="614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d v="2015-09-24T18:55:59"/>
    <x v="615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d v="2017-02-25T01:01:47"/>
    <x v="616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d v="2015-05-08T00:14:03"/>
    <x v="617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d v="2015-12-09T11:26:43"/>
    <x v="618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d v="2014-11-25T08:36:30"/>
    <x v="619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d v="2014-08-25T09:12:18"/>
    <x v="620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d v="2016-07-07T15:42:17"/>
    <x v="621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d v="2016-07-01T10:35:38"/>
    <x v="622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d v="2015-05-27T16:13:17"/>
    <x v="623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d v="2015-05-14T15:44:01"/>
    <x v="624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d v="2017-03-26T12:29:37"/>
    <x v="625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d v="2015-08-15T05:22:00"/>
    <x v="626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d v="2016-03-14T15:00:00"/>
    <x v="627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d v="2014-07-13T08:37:37"/>
    <x v="628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d v="2016-05-14T07:18:28"/>
    <x v="629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d v="2015-09-05T21:10:00"/>
    <x v="630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d v="2016-05-28T10:32:09"/>
    <x v="631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d v="2015-11-25T08:49:25"/>
    <x v="632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d v="2016-06-17T15:00:00"/>
    <x v="633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d v="2015-02-26T14:17:09"/>
    <x v="634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d v="2015-04-11T18:12:42"/>
    <x v="635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d v="2015-06-06T02:47:00"/>
    <x v="636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d v="2017-02-25T15:04:00"/>
    <x v="637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d v="2017-03-25T05:14:22"/>
    <x v="638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d v="2014-10-13T05:59:55"/>
    <x v="639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d v="2016-11-24T15:00:00"/>
    <x v="640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d v="2015-08-13T05:40:48"/>
    <x v="641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d v="2015-08-19T07:37:54"/>
    <x v="642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d v="2015-05-31T07:24:35"/>
    <x v="643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d v="2014-10-28T17:00:00"/>
    <x v="644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d v="2016-08-11T16:37:54"/>
    <x v="645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d v="2014-08-11T12:27:47"/>
    <x v="646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d v="2016-03-17T09:25:49"/>
    <x v="647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d v="2014-10-14T08:38:28"/>
    <x v="648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d v="2014-09-16T13:53:33"/>
    <x v="649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d v="2014-12-18T17:53:04"/>
    <x v="650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d v="2014-12-12T16:25:11"/>
    <x v="651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d v="2016-12-01T09:34:10"/>
    <x v="652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d v="2015-08-20T06:50:40"/>
    <x v="653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d v="2015-07-08T14:58:33"/>
    <x v="654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d v="2015-03-12T13:58:32"/>
    <x v="655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d v="2016-04-17T10:18:39"/>
    <x v="656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d v="2015-12-23T12:17:52"/>
    <x v="657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d v="2015-07-26T10:00:00"/>
    <x v="658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d v="2015-08-23T06:14:55"/>
    <x v="659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d v="2014-11-09T10:47:59"/>
    <x v="660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d v="2016-10-23T07:29:19"/>
    <x v="661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d v="2015-01-16T02:30:47"/>
    <x v="662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d v="2015-07-18T12:14:16"/>
    <x v="663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d v="2015-04-13T07:59:35"/>
    <x v="664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d v="2017-01-13T09:04:21"/>
    <x v="665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d v="2014-08-17T11:58:18"/>
    <x v="666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d v="2016-10-29T00:57:43"/>
    <x v="667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d v="2015-05-11T11:57:02"/>
    <x v="668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d v="2016-07-06T07:00:58"/>
    <x v="669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d v="2016-06-19T00:10:00"/>
    <x v="670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d v="2015-01-13T20:00:00"/>
    <x v="671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d v="2014-12-31T20:59:00"/>
    <x v="672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d v="2014-09-01T12:10:17"/>
    <x v="673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d v="2014-08-11T18:47:07"/>
    <x v="674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d v="2014-12-31T22:59:00"/>
    <x v="675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d v="2015-02-07T10:26:21"/>
    <x v="676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d v="2016-06-28T01:41:35"/>
    <x v="677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d v="2016-05-21T01:02:18"/>
    <x v="678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d v="2016-09-03T08:41:49"/>
    <x v="679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d v="2014-09-17T04:02:11"/>
    <x v="680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d v="2016-10-26T11:20:04"/>
    <x v="681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d v="2017-03-14T09:22:02"/>
    <x v="682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d v="2016-10-31T13:36:04"/>
    <x v="683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d v="2014-07-24T19:00:00"/>
    <x v="684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d v="2015-01-12T12:47:52"/>
    <x v="685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d v="2015-08-03T08:09:30"/>
    <x v="686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d v="2017-02-05T10:00:53"/>
    <x v="687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d v="2015-10-14T18:30:53"/>
    <x v="688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d v="2016-12-07T20:59:00"/>
    <x v="689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d v="2016-09-08T22:00:00"/>
    <x v="690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d v="2015-06-30T16:40:46"/>
    <x v="691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d v="2016-12-22T01:01:03"/>
    <x v="692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d v="2015-04-30T11:23:47"/>
    <x v="693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d v="2017-02-01T07:55:59"/>
    <x v="694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d v="2014-10-31T04:30:20"/>
    <x v="695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d v="2014-07-25T14:15:02"/>
    <x v="696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d v="2016-02-03T04:33:09"/>
    <x v="697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d v="2014-09-17T18:00:00"/>
    <x v="698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d v="2013-11-22T08:00:00"/>
    <x v="699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d v="2017-01-10T08:31:21"/>
    <x v="700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d v="2014-07-23T07:54:40"/>
    <x v="701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d v="2016-11-24T10:26:27"/>
    <x v="702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d v="2017-01-31T15:32:00"/>
    <x v="703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d v="2017-02-19T20:37:48"/>
    <x v="704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d v="2017-01-21T03:47:58"/>
    <x v="705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d v="2016-12-14T10:39:00"/>
    <x v="706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d v="2017-01-01T07:55:27"/>
    <x v="707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d v="2014-09-13T05:56:40"/>
    <x v="708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d v="2014-12-04T16:59:19"/>
    <x v="709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d v="2014-08-19T16:44:00"/>
    <x v="710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d v="2016-12-14T04:01:08"/>
    <x v="711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d v="2016-02-14T08:20:32"/>
    <x v="712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d v="2016-06-05T04:42:12"/>
    <x v="713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d v="2017-02-28T10:54:42"/>
    <x v="714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d v="2015-11-04T19:10:40"/>
    <x v="715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d v="2014-11-30T16:00:00"/>
    <x v="716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d v="2014-09-05T12:30:02"/>
    <x v="717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d v="2017-02-17T21:59:00"/>
    <x v="718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d v="2016-02-22T16:57:56"/>
    <x v="719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d v="2012-01-29T07:34:51"/>
    <x v="720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d v="2014-08-01T05:43:27"/>
    <x v="721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d v="2012-04-08T10:19:38"/>
    <x v="722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d v="2015-07-29T19:59:00"/>
    <x v="723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d v="2011-06-30T07:19:23"/>
    <x v="724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d v="2015-12-13T07:01:52"/>
    <x v="725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d v="2013-04-11T17:01:27"/>
    <x v="726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d v="2013-01-14T13:20:00"/>
    <x v="727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d v="2011-08-21T12:05:57"/>
    <x v="728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d v="2012-09-18T20:27:41"/>
    <x v="729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d v="2011-12-07T09:53:11"/>
    <x v="730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d v="2012-01-21T22:00:00"/>
    <x v="731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d v="2013-09-29T02:11:01"/>
    <x v="732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d v="2013-12-20T02:04:52"/>
    <x v="733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d v="2015-05-08T21:00:00"/>
    <x v="734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d v="2014-12-03T16:39:00"/>
    <x v="735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d v="2013-11-20T20:59:00"/>
    <x v="736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d v="2014-02-14T12:00:00"/>
    <x v="737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d v="2014-11-30T20:59:00"/>
    <x v="738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d v="2014-08-11T04:03:49"/>
    <x v="739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d v="2015-06-20T19:31:22"/>
    <x v="740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d v="2013-06-11T07:33:26"/>
    <x v="741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d v="2014-03-21T13:01:52"/>
    <x v="742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d v="2012-04-16T13:00:00"/>
    <x v="743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d v="2012-12-13T14:58:23"/>
    <x v="744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d v="2013-05-03T05:44:05"/>
    <x v="745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d v="2012-09-22T19:59:00"/>
    <x v="746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d v="2015-01-15T02:54:00"/>
    <x v="747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d v="2014-08-10T12:19:26"/>
    <x v="748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d v="2017-01-28T14:35:30"/>
    <x v="749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d v="2013-02-24T13:04:32"/>
    <x v="750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d v="2011-08-04T07:07:55"/>
    <x v="751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d v="2016-10-16T03:00:00"/>
    <x v="752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d v="2015-02-14T06:09:51"/>
    <x v="753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d v="2013-01-05T09:58:41"/>
    <x v="754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d v="2013-05-19T16:41:00"/>
    <x v="755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d v="2011-04-18T09:24:19"/>
    <x v="756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d v="2012-12-05T17:18:34"/>
    <x v="757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d v="2010-10-08T12:04:28"/>
    <x v="758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d v="2014-07-08T23:55:39"/>
    <x v="759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d v="2016-11-26T11:20:13"/>
    <x v="760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d v="2014-02-02T10:02:06"/>
    <x v="761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d v="2016-12-03T22:00:00"/>
    <x v="762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d v="2013-08-15T02:43:28"/>
    <x v="763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d v="2015-09-09T20:09:21"/>
    <x v="764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d v="2014-10-19T05:01:24"/>
    <x v="765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d v="2015-02-16T10:48:03"/>
    <x v="766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d v="2015-05-20T19:26:50"/>
    <x v="767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d v="2013-12-15T20:58:10"/>
    <x v="768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d v="2013-12-26T15:54:54"/>
    <x v="769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d v="2013-02-24T15:59:29"/>
    <x v="770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d v="2016-01-30T11:46:42"/>
    <x v="771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d v="2009-10-31T19:59:00"/>
    <x v="772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d v="2015-05-10T15:01:00"/>
    <x v="773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d v="2014-02-23T10:43:38"/>
    <x v="774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d v="2011-12-15T17:26:35"/>
    <x v="775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d v="2015-10-10T21:00:00"/>
    <x v="776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d v="2013-07-31T15:32:57"/>
    <x v="777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d v="2014-04-30T08:51:20"/>
    <x v="778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d v="2010-10-14T20:00:00"/>
    <x v="779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d v="2011-05-03T08:10:25"/>
    <x v="780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d v="2013-06-07T16:01:14"/>
    <x v="781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d v="2012-08-25T10:11:42"/>
    <x v="782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d v="2012-04-27T14:00:00"/>
    <x v="783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d v="2014-03-16T18:35:19"/>
    <x v="784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d v="2013-02-28T06:15:15"/>
    <x v="785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d v="2012-05-11T07:47:00"/>
    <x v="786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d v="2013-11-01T07:03:46"/>
    <x v="787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d v="2012-07-06T19:59:00"/>
    <x v="788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d v="2013-01-20T23:59:00"/>
    <x v="789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d v="2013-01-31T17:08:59"/>
    <x v="790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d v="2013-11-12T21:59:00"/>
    <x v="791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d v="2013-11-07T13:58:03"/>
    <x v="792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d v="2013-07-02T20:59:00"/>
    <x v="793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d v="2011-09-05T09:06:00"/>
    <x v="794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d v="2012-04-06T20:59:00"/>
    <x v="795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d v="2013-09-15T13:10:00"/>
    <x v="796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d v="2012-04-28T20:00:00"/>
    <x v="797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d v="2014-09-30T06:09:47"/>
    <x v="798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d v="2012-04-27T08:00:46"/>
    <x v="799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d v="2014-09-11T02:24:14"/>
    <x v="800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d v="2011-07-01T11:05:20"/>
    <x v="801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d v="2012-09-16T20:05:00"/>
    <x v="802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d v="2011-05-28T17:00:00"/>
    <x v="803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d v="2011-07-22T19:59:00"/>
    <x v="804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d v="2011-07-16T15:00:00"/>
    <x v="805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d v="2011-09-07T08:35:39"/>
    <x v="806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d v="2017-02-28T18:00:00"/>
    <x v="807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d v="2014-12-21T20:59:00"/>
    <x v="808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d v="2014-01-19T12:00:30"/>
    <x v="809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d v="2012-08-31T17:21:02"/>
    <x v="810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d v="2013-07-10T08:52:00"/>
    <x v="811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d v="2013-03-01T05:58:00"/>
    <x v="812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d v="2012-07-20T15:02:45"/>
    <x v="813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d v="2011-05-31T10:04:00"/>
    <x v="814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d v="2014-11-01T14:01:43"/>
    <x v="815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d v="2013-04-08T22:30:00"/>
    <x v="816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d v="2012-03-10T20:59:00"/>
    <x v="817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d v="2012-08-07T09:01:00"/>
    <x v="818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d v="2013-12-20T20:44:00"/>
    <x v="819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d v="2014-06-08T21:00:00"/>
    <x v="820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d v="2015-05-03T20:01:00"/>
    <x v="821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d v="2012-10-05T14:44:10"/>
    <x v="822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d v="2015-03-22T14:20:52"/>
    <x v="823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d v="2010-04-17T22:59:00"/>
    <x v="824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d v="2012-10-28T23:21:24"/>
    <x v="825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d v="2012-03-25T15:55:30"/>
    <x v="826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d v="2012-02-14T11:49:00"/>
    <x v="827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d v="2012-06-25T08:24:00"/>
    <x v="828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d v="2016-07-13T11:14:00"/>
    <x v="829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d v="2013-03-22T03:37:05"/>
    <x v="830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d v="2012-04-27T07:31:34"/>
    <x v="831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d v="2012-01-21T00:13:00"/>
    <x v="832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d v="2014-04-19T13:04:35"/>
    <x v="833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d v="2013-06-30T19:59:00"/>
    <x v="834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d v="2012-05-18T19:00:00"/>
    <x v="835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d v="2013-10-06T17:21:58"/>
    <x v="836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d v="2014-05-01T15:57:42"/>
    <x v="837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d v="2012-01-17T13:33:05"/>
    <x v="838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d v="2012-09-22T10:19:16"/>
    <x v="839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d v="2016-09-23T21:26:27"/>
    <x v="840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d v="2014-11-10T13:07:43"/>
    <x v="841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d v="2013-10-13T19:59:00"/>
    <x v="842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d v="2016-12-08T00:00:00"/>
    <x v="843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d v="2014-10-31T20:59:00"/>
    <x v="844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d v="2016-09-04T19:59:00"/>
    <x v="845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d v="2014-03-10T06:00:00"/>
    <x v="846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d v="2015-07-10T11:09:36"/>
    <x v="847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d v="2015-04-14T11:00:33"/>
    <x v="848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d v="2015-03-15T18:34:24"/>
    <x v="849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d v="2016-04-24T20:59:00"/>
    <x v="850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d v="2016-07-31T11:45:00"/>
    <x v="851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d v="2016-10-24T13:00:00"/>
    <x v="852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d v="2015-02-16T11:58:29"/>
    <x v="853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d v="2016-12-27T21:05:46"/>
    <x v="854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d v="2016-07-23T19:00:17"/>
    <x v="855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d v="2016-10-25T11:00:00"/>
    <x v="856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d v="2015-11-25T06:57:11"/>
    <x v="857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d v="2015-04-15T14:59:00"/>
    <x v="858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d v="2015-06-03T16:00:00"/>
    <x v="859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d v="2013-11-22T04:35:13"/>
    <x v="860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d v="2016-09-16T15:10:04"/>
    <x v="861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d v="2013-11-11T06:19:08"/>
    <x v="862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d v="2012-02-11T18:49:26"/>
    <x v="863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d v="2013-10-16T01:59:00"/>
    <x v="864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d v="2013-01-16T10:33:17"/>
    <x v="865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d v="2015-02-28T07:10:00"/>
    <x v="866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d v="2009-11-30T20:59:00"/>
    <x v="867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d v="2014-01-06T16:39:58"/>
    <x v="868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d v="2013-04-08T11:17:37"/>
    <x v="869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d v="2013-08-31T16:32:03"/>
    <x v="870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d v="2013-11-29T06:28:15"/>
    <x v="871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d v="2011-03-10T11:48:47"/>
    <x v="872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d v="2012-11-10T21:00:40"/>
    <x v="873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d v="2013-05-04T06:00:34"/>
    <x v="874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d v="2015-09-21T09:22:11"/>
    <x v="875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d v="2013-02-04T03:55:27"/>
    <x v="876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d v="2013-12-19T10:56:00"/>
    <x v="877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d v="2010-12-22T21:35:24"/>
    <x v="878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d v="2012-05-29T11:55:05"/>
    <x v="879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d v="2012-10-29T23:42:18"/>
    <x v="880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d v="2012-01-13T22:01:26"/>
    <x v="881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d v="2011-09-06T12:39:10"/>
    <x v="882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d v="2016-03-02T14:27:15"/>
    <x v="883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d v="2012-05-11T18:31:00"/>
    <x v="884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d v="2016-12-30T14:35:11"/>
    <x v="885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d v="2016-09-15T12:53:33"/>
    <x v="886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d v="2012-05-27T15:00:55"/>
    <x v="887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d v="2011-08-31T22:00:00"/>
    <x v="888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d v="2014-10-05T10:49:03"/>
    <x v="889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d v="2013-11-21T09:46:19"/>
    <x v="890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d v="2014-08-20T16:45:30"/>
    <x v="891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d v="2010-07-31T20:00:00"/>
    <x v="892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d v="2015-04-01T12:32:43"/>
    <x v="893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d v="2016-06-05T15:33:30"/>
    <x v="894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d v="2010-10-24T19:03:49"/>
    <x v="895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d v="2015-08-27T20:00:00"/>
    <x v="896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d v="2012-11-28T09:31:48"/>
    <x v="897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d v="2012-01-15T10:11:50"/>
    <x v="898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d v="2011-05-27T18:22:42"/>
    <x v="899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d v="2016-03-30T11:23:22"/>
    <x v="900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d v="2010-06-08T11:11:00"/>
    <x v="901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d v="2014-08-30T07:30:00"/>
    <x v="902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d v="2012-09-22T18:25:00"/>
    <x v="903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d v="2016-01-02T17:55:37"/>
    <x v="904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d v="2011-01-23T21:45:26"/>
    <x v="905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d v="2014-03-12T19:33:10"/>
    <x v="906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d v="2011-09-10T20:37:03"/>
    <x v="907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d v="2010-07-26T20:59:00"/>
    <x v="908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d v="2012-07-22T20:00:00"/>
    <x v="909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d v="2017-03-03T05:05:19"/>
    <x v="910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d v="2014-01-23T16:07:25"/>
    <x v="911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d v="2012-12-10T19:37:27"/>
    <x v="912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d v="2012-05-04T19:20:19"/>
    <x v="913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d v="2012-08-25T10:19:07"/>
    <x v="914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d v="2012-02-29T20:59:00"/>
    <x v="915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d v="2010-10-21T21:00:00"/>
    <x v="916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d v="2014-07-13T18:30:00"/>
    <x v="917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d v="2014-12-01T14:59:21"/>
    <x v="918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d v="2012-12-19T07:24:05"/>
    <x v="919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d v="2013-11-14T09:07:02"/>
    <x v="920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d v="2011-12-11T21:06:16"/>
    <x v="921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d v="2014-10-01T04:43:13"/>
    <x v="922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d v="2014-11-21T16:02:03"/>
    <x v="923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d v="2013-02-13T14:37:49"/>
    <x v="924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d v="2013-11-27T14:08:31"/>
    <x v="925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d v="2010-07-08T14:40:00"/>
    <x v="926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d v="2012-05-14T11:44:55"/>
    <x v="927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d v="2012-11-17T16:00:00"/>
    <x v="928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d v="2012-04-08T20:42:49"/>
    <x v="929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d v="2010-06-25T13:32:00"/>
    <x v="930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d v="2014-03-16T14:00:00"/>
    <x v="931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d v="2013-03-22T14:15:45"/>
    <x v="932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d v="2014-05-11T20:03:29"/>
    <x v="933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d v="2014-05-03T22:00:00"/>
    <x v="934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d v="2016-01-29T00:00:29"/>
    <x v="935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d v="2012-01-18T12:00:00"/>
    <x v="936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d v="2013-11-03T12:09:17"/>
    <x v="937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d v="2012-09-02T03:30:48"/>
    <x v="938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d v="2013-06-30T11:58:00"/>
    <x v="939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d v="2015-08-10T16:12:06"/>
    <x v="940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d v="2017-02-09T18:19:05"/>
    <x v="941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d v="2016-02-18T12:14:20"/>
    <x v="942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d v="2016-11-29T09:01:45"/>
    <x v="943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d v="2016-04-18T06:00:00"/>
    <x v="944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d v="2017-02-18T15:59:00"/>
    <x v="945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d v="2016-09-09T10:00:48"/>
    <x v="946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d v="2016-06-30T10:45:06"/>
    <x v="947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d v="2016-03-12T11:52:44"/>
    <x v="948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d v="2016-02-20T17:02:56"/>
    <x v="949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d v="2016-01-17T10:01:01"/>
    <x v="950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d v="2016-06-04T07:41:12"/>
    <x v="951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d v="2016-11-18T07:43:32"/>
    <x v="952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d v="2015-01-24T19:56:39"/>
    <x v="953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d v="2015-08-20T12:00:39"/>
    <x v="954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d v="2016-09-12T23:05:00"/>
    <x v="955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d v="2015-04-26T12:55:59"/>
    <x v="956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d v="2016-11-17T06:15:33"/>
    <x v="957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d v="2015-04-09T20:59:00"/>
    <x v="958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d v="2015-01-18T20:11:05"/>
    <x v="959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d v="2017-03-14T06:02:35"/>
    <x v="960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d v="2017-02-20T11:00:00"/>
    <x v="961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d v="2016-02-11T09:05:53"/>
    <x v="962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d v="2016-10-17T07:15:19"/>
    <x v="963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d v="2015-09-01T07:05:19"/>
    <x v="964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d v="2016-10-25T19:59:00"/>
    <x v="965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d v="2016-10-06T07:15:32"/>
    <x v="966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d v="2016-04-21T21:06:14"/>
    <x v="967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d v="2014-08-15T12:20:34"/>
    <x v="968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d v="2017-02-08T23:16:47"/>
    <x v="969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d v="2017-01-22T20:59:00"/>
    <x v="970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d v="2015-06-01T09:01:00"/>
    <x v="971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d v="2014-09-03T22:59:00"/>
    <x v="972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d v="2015-11-08T17:21:33"/>
    <x v="973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d v="2016-03-25T08:59:16"/>
    <x v="974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d v="2016-06-28T08:43:05"/>
    <x v="975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d v="2015-08-13T17:24:57"/>
    <x v="976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d v="2016-02-21T14:36:37"/>
    <x v="977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d v="2016-02-24T23:25:01"/>
    <x v="978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d v="2016-06-20T10:59:00"/>
    <x v="979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d v="2014-11-30T14:42:02"/>
    <x v="980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d v="2014-08-09T14:43:42"/>
    <x v="981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d v="2016-10-02T10:04:46"/>
    <x v="982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d v="2016-08-23T12:54:00"/>
    <x v="983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d v="2015-03-27T17:46:48"/>
    <x v="984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d v="2015-12-31T15:00:00"/>
    <x v="985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d v="2016-01-09T16:00:00"/>
    <x v="986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d v="2014-06-22T23:04:10"/>
    <x v="987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d v="2016-10-01T00:33:45"/>
    <x v="988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d v="2016-09-28T14:24:55"/>
    <x v="989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d v="2014-09-03T10:49:24"/>
    <x v="990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d v="2016-07-12T10:51:00"/>
    <x v="991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d v="2016-05-07T13:11:59"/>
    <x v="992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d v="2016-11-11T21:00:00"/>
    <x v="993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d v="2014-11-30T14:59:00"/>
    <x v="994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d v="2014-11-29T08:00:00"/>
    <x v="995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d v="2014-07-27T07:27:00"/>
    <x v="996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d v="2014-11-27T19:28:17"/>
    <x v="997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d v="2015-11-18T21:03:21"/>
    <x v="998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d v="2014-11-13T00:02:00"/>
    <x v="999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d v="2017-03-14T16:26:00"/>
    <x v="1000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d v="2017-01-30T09:16:53"/>
    <x v="1001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d v="2015-12-16T21:59:00"/>
    <x v="1002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d v="2017-03-16T08:01:01"/>
    <x v="1003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d v="2016-02-18T09:00:27"/>
    <x v="1004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d v="2015-10-30T06:59:43"/>
    <x v="1005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d v="2014-12-11T23:11:00"/>
    <x v="1006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d v="2016-12-14T07:00:23"/>
    <x v="1007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d v="2016-12-28T11:25:15"/>
    <x v="1008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d v="2016-06-19T06:30:46"/>
    <x v="1009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d v="2016-09-04T18:59:00"/>
    <x v="1010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d v="2014-12-18T13:33:15"/>
    <x v="1011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d v="2017-01-24T02:34:12"/>
    <x v="1012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d v="2015-12-29T12:00:00"/>
    <x v="1013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d v="2014-12-31T16:03:35"/>
    <x v="1014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d v="2015-11-25T14:04:55"/>
    <x v="1015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d v="2016-04-06T17:34:16"/>
    <x v="1016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d v="2015-11-21T09:12:15"/>
    <x v="1017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d v="2016-07-14T03:48:53"/>
    <x v="1018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d v="2015-02-04T15:22:29"/>
    <x v="1019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d v="2015-06-01T16:47:00"/>
    <x v="1020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d v="2015-10-16T20:00:00"/>
    <x v="1021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d v="2015-05-17T07:31:17"/>
    <x v="1022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d v="2015-06-20T14:04:21"/>
    <x v="1023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d v="2016-01-31T05:56:03"/>
    <x v="1024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d v="2015-03-16T11:00:37"/>
    <x v="1025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d v="2016-03-31T00:46:56"/>
    <x v="1026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d v="2014-10-22T16:49:07"/>
    <x v="1027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d v="2017-03-06T12:00:00"/>
    <x v="1028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d v="2015-04-04T13:59:00"/>
    <x v="1029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d v="2016-09-12T03:35:49"/>
    <x v="1030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d v="2015-12-16T10:20:10"/>
    <x v="1031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d v="2016-06-23T08:00:25"/>
    <x v="1032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d v="2016-12-12T09:34:40"/>
    <x v="1033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d v="2016-08-04T19:59:00"/>
    <x v="1034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d v="2015-02-11T07:23:40"/>
    <x v="1035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d v="2013-01-07T00:00:00"/>
    <x v="1036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d v="2015-05-17T21:00:00"/>
    <x v="1037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d v="2016-03-18T20:33:43"/>
    <x v="1038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d v="2016-12-12T23:59:00"/>
    <x v="1039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d v="2016-08-27T09:00:09"/>
    <x v="1040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d v="2014-07-30T17:26:32"/>
    <x v="1041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d v="2014-09-12T02:00:00"/>
    <x v="1042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d v="2015-05-19T22:04:15"/>
    <x v="1043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d v="2015-03-05T12:27:00"/>
    <x v="1044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d v="2014-08-23T12:59:10"/>
    <x v="1045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d v="2015-12-26T12:26:00"/>
    <x v="1046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d v="2014-11-05T12:38:35"/>
    <x v="1047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d v="2016-09-24T17:16:29"/>
    <x v="1048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d v="2016-02-12T02:20:45"/>
    <x v="1049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d v="2015-09-14T11:07:57"/>
    <x v="1050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d v="2014-08-26T16:20:25"/>
    <x v="1051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d v="2016-06-06T12:09:00"/>
    <x v="1052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d v="2017-03-05T20:08:52"/>
    <x v="1053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d v="2014-08-10T14:00:00"/>
    <x v="1054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d v="2016-03-07T15:49:05"/>
    <x v="1055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d v="2015-04-24T08:16:17"/>
    <x v="1056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d v="2016-12-04T13:54:43"/>
    <x v="1057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d v="2015-03-25T16:00:00"/>
    <x v="1058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d v="2015-03-13T09:57:36"/>
    <x v="1059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d v="2015-04-15T13:54:53"/>
    <x v="1060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d v="2016-05-01T17:00:00"/>
    <x v="1061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d v="2016-07-12T11:22:21"/>
    <x v="1062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d v="2016-08-30T16:44:22"/>
    <x v="1063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d v="2013-07-06T21:28:23"/>
    <x v="1064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d v="2014-02-19T01:08:42"/>
    <x v="1065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d v="2013-08-04T15:06:22"/>
    <x v="1066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d v="2013-12-21T12:32:11"/>
    <x v="1067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d v="2016-04-09T23:54:24"/>
    <x v="1068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d v="2013-11-25T22:30:59"/>
    <x v="1069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d v="2012-09-30T16:17:02"/>
    <x v="1070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d v="2015-11-17T11:04:53"/>
    <x v="1071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d v="2014-02-05T11:58:17"/>
    <x v="1072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d v="2011-10-16T15:09:01"/>
    <x v="1073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d v="2014-01-03T20:09:05"/>
    <x v="1074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d v="2012-05-06T13:41:56"/>
    <x v="1075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d v="2014-09-11T01:04:10"/>
    <x v="1076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d v="2016-01-13T20:00:11"/>
    <x v="1077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d v="2011-07-21T20:42:01"/>
    <x v="1078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d v="2016-05-14T05:35:36"/>
    <x v="1079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d v="2014-05-10T19:18:53"/>
    <x v="1080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d v="2015-01-28T14:14:52"/>
    <x v="1081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d v="2012-08-10T13:44:48"/>
    <x v="1082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d v="2014-08-02T07:49:43"/>
    <x v="1083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d v="2014-08-08T13:53:24"/>
    <x v="1084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d v="2016-03-14T07:06:15"/>
    <x v="1085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d v="2014-08-24T12:48:11"/>
    <x v="1086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d v="2014-06-15T09:08:07"/>
    <x v="1087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d v="2014-04-24T11:11:07"/>
    <x v="1088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d v="2015-06-25T20:32:55"/>
    <x v="1089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d v="2015-05-28T20:27:33"/>
    <x v="1090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d v="2016-04-10T10:41:12"/>
    <x v="1091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d v="2013-01-05T16:37:18"/>
    <x v="1092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d v="2016-02-11T15:22:17"/>
    <x v="1093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d v="2011-10-09T09:07:13"/>
    <x v="1094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d v="2013-08-30T04:53:40"/>
    <x v="1095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d v="2014-10-03T19:30:00"/>
    <x v="1096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d v="2014-03-02T11:01:17"/>
    <x v="1097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d v="2014-04-13T10:18:15"/>
    <x v="1098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d v="2015-05-13T12:04:28"/>
    <x v="1099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d v="2016-02-13T18:39:31"/>
    <x v="1100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d v="2016-07-14T10:12:00"/>
    <x v="1101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d v="2013-12-08T21:59:00"/>
    <x v="1102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d v="2016-06-17T21:19:50"/>
    <x v="1103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d v="2014-06-11T01:50:21"/>
    <x v="1104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d v="2014-03-23T18:15:27"/>
    <x v="1105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d v="2012-04-04T08:46:15"/>
    <x v="1106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d v="2014-07-23T12:40:24"/>
    <x v="1107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d v="2012-04-13T06:17:15"/>
    <x v="1108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d v="2016-11-18T11:03:10"/>
    <x v="1109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d v="2012-12-07T14:23:42"/>
    <x v="1110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d v="2016-01-07T20:53:10"/>
    <x v="1111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d v="2015-01-19T00:30:00"/>
    <x v="1112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d v="2014-08-14T15:27:00"/>
    <x v="1113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d v="2013-10-09T00:18:07"/>
    <x v="1114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d v="2016-03-30T07:41:35"/>
    <x v="1115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d v="2012-06-09T12:20:08"/>
    <x v="1116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d v="2015-12-25T06:21:53"/>
    <x v="1117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d v="2014-04-04T18:59:39"/>
    <x v="1118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d v="2014-04-06T11:01:04"/>
    <x v="1119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d v="2011-10-28T12:56:40"/>
    <x v="1120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d v="2016-03-13T13:25:16"/>
    <x v="1121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d v="2013-05-30T08:53:45"/>
    <x v="1122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d v="2014-04-19T04:34:08"/>
    <x v="1123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d v="2015-04-30T08:00:51"/>
    <x v="1124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d v="2015-09-25T06:58:50"/>
    <x v="1125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d v="2016-07-13T23:51:34"/>
    <x v="1126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d v="2014-11-14T13:30:00"/>
    <x v="1127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d v="2014-08-07T07:35:17"/>
    <x v="1128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d v="2016-06-04T22:21:33"/>
    <x v="1129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d v="2014-11-25T16:55:00"/>
    <x v="1130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d v="2015-12-24T13:47:48"/>
    <x v="1131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d v="2016-12-31T18:46:11"/>
    <x v="1132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d v="2014-07-31T01:46:21"/>
    <x v="1133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d v="2014-11-28T20:33:00"/>
    <x v="1134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d v="2016-08-06T15:44:54"/>
    <x v="1135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d v="2015-12-19T08:07:09"/>
    <x v="1136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d v="2016-04-23T11:40:21"/>
    <x v="1137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d v="2017-01-21T13:45:31"/>
    <x v="1138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d v="2015-01-01T00:20:26"/>
    <x v="1139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d v="2015-08-06T03:05:21"/>
    <x v="1140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d v="2015-07-09T08:47:30"/>
    <x v="1141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d v="2015-02-16T16:08:47"/>
    <x v="1142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d v="2015-12-16T20:38:46"/>
    <x v="1143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d v="2015-04-28T20:22:00"/>
    <x v="1144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d v="2014-10-02T09:56:32"/>
    <x v="1145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d v="2014-05-02T14:52:53"/>
    <x v="1146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d v="2014-10-19T15:19:43"/>
    <x v="1147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d v="2016-11-30T21:06:21"/>
    <x v="1148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d v="2016-06-16T09:02:46"/>
    <x v="1149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d v="2016-01-08T14:54:35"/>
    <x v="1150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d v="2015-09-06T18:27:43"/>
    <x v="1151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d v="2015-05-15T09:01:52"/>
    <x v="1152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d v="2015-06-18T09:08:25"/>
    <x v="1153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d v="2015-09-05T18:36:46"/>
    <x v="1154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d v="2014-08-14T10:20:08"/>
    <x v="1155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d v="2015-02-23T17:42:42"/>
    <x v="1156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d v="2014-12-05T08:04:40"/>
    <x v="1157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d v="2014-12-08T18:12:08"/>
    <x v="1158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d v="2015-06-30T07:45:00"/>
    <x v="1159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d v="2015-03-27T18:43:06"/>
    <x v="1160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d v="2015-05-19T07:06:29"/>
    <x v="1161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d v="2014-09-25T08:24:24"/>
    <x v="1162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d v="2014-08-09T09:22:00"/>
    <x v="1163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d v="2016-06-18T09:23:02"/>
    <x v="1164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d v="2014-07-05T21:08:50"/>
    <x v="1165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d v="2015-06-25T20:00:00"/>
    <x v="1166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d v="2014-09-12T09:38:15"/>
    <x v="1167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d v="2016-09-21T17:17:45"/>
    <x v="1168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d v="2015-02-22T00:29:23"/>
    <x v="1169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d v="2015-05-30T13:26:11"/>
    <x v="1170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d v="2014-11-13T12:18:47"/>
    <x v="1171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d v="2014-08-20T08:22:32"/>
    <x v="1172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d v="2015-08-02T20:27:37"/>
    <x v="1173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d v="2016-05-08T12:12:07"/>
    <x v="1174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d v="2015-07-15T09:28:59"/>
    <x v="1175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d v="2017-03-06T05:00:00"/>
    <x v="1176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d v="2014-10-15T07:51:36"/>
    <x v="1177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d v="2014-08-16T13:44:12"/>
    <x v="1178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d v="2015-10-28T09:17:07"/>
    <x v="1179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d v="2014-06-28T11:21:54"/>
    <x v="1180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d v="2015-03-01T00:08:41"/>
    <x v="1181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d v="2017-01-12T08:42:00"/>
    <x v="1182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d v="2016-11-01T19:59:00"/>
    <x v="1183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d v="2017-02-06T06:23:31"/>
    <x v="1184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d v="2015-06-07T20:00:00"/>
    <x v="1185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d v="2015-06-01T14:42:00"/>
    <x v="1186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d v="2015-05-17T10:00:00"/>
    <x v="1187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d v="2016-12-28T08:49:00"/>
    <x v="1188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d v="2016-06-29T15:29:55"/>
    <x v="1189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d v="2014-08-31T07:58:45"/>
    <x v="1190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d v="2016-03-20T05:29:20"/>
    <x v="1191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d v="2017-02-11T04:09:38"/>
    <x v="1192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d v="2016-04-09T09:37:33"/>
    <x v="1193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d v="2015-04-08T03:42:59"/>
    <x v="1194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d v="2015-12-20T01:00:00"/>
    <x v="1195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d v="2015-12-18T11:38:59"/>
    <x v="1196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d v="2016-06-12T21:59:00"/>
    <x v="1197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d v="2015-12-30T19:00:00"/>
    <x v="1198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d v="2015-07-08T10:30:00"/>
    <x v="1199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d v="2015-04-16T03:27:36"/>
    <x v="1200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d v="2016-07-15T06:34:06"/>
    <x v="1201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d v="2015-06-26T22:55:54"/>
    <x v="1202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d v="2015-05-31T06:45:27"/>
    <x v="1203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d v="2015-12-03T21:00:00"/>
    <x v="1204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d v="2015-06-13T04:09:11"/>
    <x v="1205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d v="2017-03-11T05:29:00"/>
    <x v="1206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d v="2016-03-31T02:00:00"/>
    <x v="1207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d v="2016-03-24T08:01:04"/>
    <x v="1208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d v="2017-02-25T12:18:25"/>
    <x v="1209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d v="2015-05-31T13:00:00"/>
    <x v="1210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d v="2016-06-09T12:47:41"/>
    <x v="1211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d v="2015-11-26T17:00:00"/>
    <x v="1212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d v="2017-01-31T10:08:20"/>
    <x v="1213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d v="2015-06-09T12:10:05"/>
    <x v="1214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d v="2014-05-30T14:09:16"/>
    <x v="1215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d v="2015-10-02T15:03:00"/>
    <x v="1216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d v="2016-07-14T11:25:40"/>
    <x v="1217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d v="2015-10-31T19:00:00"/>
    <x v="1218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d v="2016-10-20T03:05:13"/>
    <x v="1219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d v="2015-08-25T07:05:12"/>
    <x v="1220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d v="2016-12-03T16:00:00"/>
    <x v="1221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d v="2016-03-31T20:00:00"/>
    <x v="1222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d v="2016-11-09T21:15:09"/>
    <x v="1223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d v="2014-06-06T05:11:42"/>
    <x v="1224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d v="2013-10-22T13:44:38"/>
    <x v="1225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d v="2014-04-20T17:00:00"/>
    <x v="1226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d v="2014-08-06T23:00:00"/>
    <x v="1227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d v="2011-09-28T09:30:08"/>
    <x v="1228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d v="2012-04-16T08:00:00"/>
    <x v="1229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d v="2011-02-24T15:20:30"/>
    <x v="1230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d v="2015-08-27T17:00:00"/>
    <x v="1231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d v="2013-10-06T12:21:10"/>
    <x v="1232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d v="2012-02-21T14:46:14"/>
    <x v="1233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d v="2015-02-02T10:55:42"/>
    <x v="1234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d v="2013-12-14T19:14:59"/>
    <x v="1235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d v="2012-07-28T08:00:00"/>
    <x v="1236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d v="2012-08-23T22:47:45"/>
    <x v="1237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d v="2011-08-06T06:38:56"/>
    <x v="1238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d v="2012-01-05T15:06:07"/>
    <x v="1239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d v="2013-07-12T13:51:00"/>
    <x v="1240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d v="2014-11-02T21:59:00"/>
    <x v="1241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d v="2011-09-11T05:18:00"/>
    <x v="1242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d v="2011-07-08T13:00:00"/>
    <x v="1243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d v="2013-04-22T13:00:00"/>
    <x v="1244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d v="2014-06-14T06:23:54"/>
    <x v="1245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d v="2011-12-05T18:02:29"/>
    <x v="1246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d v="2013-05-05T23:00:55"/>
    <x v="1247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d v="2014-06-12T22:59:00"/>
    <x v="1248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d v="2012-07-07T09:46:51"/>
    <x v="1249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d v="2014-09-06T07:25:31"/>
    <x v="1250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d v="2011-09-25T11:32:47"/>
    <x v="1251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d v="2013-10-24T15:42:49"/>
    <x v="1252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d v="2014-09-03T10:48:27"/>
    <x v="1253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d v="2010-12-31T20:59:00"/>
    <x v="1254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d v="2013-12-01T13:17:32"/>
    <x v="1255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d v="2012-02-12T14:03:51"/>
    <x v="1256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d v="2011-04-02T17:03:10"/>
    <x v="1257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d v="2013-08-31T06:40:12"/>
    <x v="1258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d v="2014-06-08T19:59:00"/>
    <x v="1259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d v="2014-02-26T12:13:40"/>
    <x v="1260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d v="2014-01-29T00:13:47"/>
    <x v="1261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d v="2014-02-16T10:18:12"/>
    <x v="1262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d v="2014-03-28T17:00:00"/>
    <x v="1263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d v="2013-10-29T07:54:43"/>
    <x v="1264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d v="2010-11-30T07:43:35"/>
    <x v="1265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d v="2014-01-11T13:02:25"/>
    <x v="1266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d v="2013-07-24T06:02:38"/>
    <x v="1267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d v="2013-09-20T12:17:27"/>
    <x v="1268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d v="2016-04-15T16:00:00"/>
    <x v="1269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d v="2012-03-25T11:34:02"/>
    <x v="1270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d v="2013-11-13T09:24:19"/>
    <x v="1271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d v="2010-06-14T20:00:00"/>
    <x v="1272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d v="2014-08-31T09:31:31"/>
    <x v="1273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d v="2012-08-30T08:33:45"/>
    <x v="1274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d v="2013-08-07T12:49:47"/>
    <x v="1275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d v="2009-08-31T20:00:00"/>
    <x v="1276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d v="2012-09-04T05:29:07"/>
    <x v="1277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d v="2014-06-24T18:00:00"/>
    <x v="1278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d v="2014-03-23T17:22:50"/>
    <x v="1279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d v="2011-03-01T10:10:54"/>
    <x v="1280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d v="2013-07-28T09:50:36"/>
    <x v="1281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d v="2013-12-08T20:59:00"/>
    <x v="1282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d v="2013-03-10T20:00:00"/>
    <x v="1283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d v="2016-12-31T08:59:00"/>
    <x v="1284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d v="2015-06-20T05:59:35"/>
    <x v="1285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d v="2015-02-17T06:00:00"/>
    <x v="1286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d v="2015-06-12T06:54:16"/>
    <x v="1287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d v="2016-08-09T20:00:00"/>
    <x v="1288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d v="2017-01-03T19:14:05"/>
    <x v="1289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d v="2015-04-22T22:59:00"/>
    <x v="1290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d v="2015-04-06T23:00:00"/>
    <x v="1291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d v="2015-10-06T14:59:00"/>
    <x v="1292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d v="2015-11-14T09:49:31"/>
    <x v="1293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d v="2015-10-19T03:00:00"/>
    <x v="1294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d v="2015-07-29T09:00:00"/>
    <x v="1295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d v="2016-03-13T16:12:53"/>
    <x v="1296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d v="2016-05-01T09:55:58"/>
    <x v="1297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d v="2016-04-28T08:20:32"/>
    <x v="1298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d v="2015-07-14T11:32:39"/>
    <x v="1299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d v="2016-06-01T10:57:00"/>
    <x v="1300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d v="2015-07-20T19:00:00"/>
    <x v="1301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d v="2016-11-30T18:23:31"/>
    <x v="1302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d v="2016-07-31T03:00:00"/>
    <x v="1303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d v="2017-03-12T19:40:05"/>
    <x v="1304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d v="2016-07-21T09:30:00"/>
    <x v="1305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d v="2014-12-04T02:58:54"/>
    <x v="1306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d v="2016-02-17T04:04:39"/>
    <x v="1307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d v="2016-10-08T06:43:32"/>
    <x v="1308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d v="2015-10-15T13:11:08"/>
    <x v="1309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d v="2016-08-19T08:00:50"/>
    <x v="1310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d v="2016-11-30T12:15:19"/>
    <x v="1311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d v="2015-04-18T08:52:02"/>
    <x v="1312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d v="2016-03-03T09:01:54"/>
    <x v="1313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d v="2016-10-21T08:04:20"/>
    <x v="1314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d v="2015-11-05T17:00:00"/>
    <x v="1315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d v="2016-02-28T15:05:09"/>
    <x v="1316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d v="2016-07-21T06:00:00"/>
    <x v="1317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d v="2015-01-10T17:02:52"/>
    <x v="1318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d v="2014-07-11T08:00:00"/>
    <x v="1319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d v="2016-12-30T15:00:00"/>
    <x v="1320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d v="2016-12-23T09:58:57"/>
    <x v="1321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d v="2015-05-21T07:45:25"/>
    <x v="1322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d v="2016-04-25T22:55:00"/>
    <x v="1323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d v="2016-10-13T07:12:32"/>
    <x v="1324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d v="2016-12-29T18:03:55"/>
    <x v="1325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d v="2015-01-15T11:00:28"/>
    <x v="1326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d v="2015-05-29T08:17:15"/>
    <x v="1327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d v="2016-10-14T07:25:34"/>
    <x v="1328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d v="2014-12-01T22:19:05"/>
    <x v="1329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d v="2016-07-01T20:00:00"/>
    <x v="1330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d v="2016-08-17T04:05:54"/>
    <x v="1331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d v="2017-01-26T17:26:48"/>
    <x v="1332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d v="2014-07-15T18:33:45"/>
    <x v="1333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d v="2016-03-11T10:34:47"/>
    <x v="1334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d v="2015-12-05T14:28:22"/>
    <x v="1335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d v="2014-12-17T12:43:48"/>
    <x v="1336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d v="2017-03-03T05:51:19"/>
    <x v="1337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d v="2015-08-02T11:17:13"/>
    <x v="1338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d v="2014-12-08T08:31:55"/>
    <x v="1339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d v="2014-08-15T06:17:33"/>
    <x v="1340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d v="2016-10-01T06:58:37"/>
    <x v="1341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d v="2015-07-17T11:35:39"/>
    <x v="1342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d v="2016-08-18T19:59:00"/>
    <x v="1343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d v="2016-06-30T10:57:19"/>
    <x v="1344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d v="2014-07-14T11:32:39"/>
    <x v="1345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d v="2013-06-26T17:49:11"/>
    <x v="1346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d v="2015-03-07T07:18:45"/>
    <x v="1347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d v="2014-12-18T04:08:53"/>
    <x v="1348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d v="2015-12-15T22:59:00"/>
    <x v="1349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d v="2015-12-25T16:18:54"/>
    <x v="1350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d v="2016-02-12T09:45:44"/>
    <x v="1351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d v="2015-09-04T19:59:00"/>
    <x v="1352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d v="2013-03-10T16:00:00"/>
    <x v="1353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d v="2016-06-11T11:22:59"/>
    <x v="1354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d v="2012-11-30T02:00:00"/>
    <x v="1355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d v="2013-07-04T16:56:00"/>
    <x v="1356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d v="2013-02-28T21:59:00"/>
    <x v="1357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d v="2011-06-25T05:42:03"/>
    <x v="1358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d v="2011-07-06T11:33:10"/>
    <x v="1359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d v="2012-08-02T13:37:00"/>
    <x v="1360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d v="2014-06-21T09:12:52"/>
    <x v="1361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d v="2013-09-07T14:25:31"/>
    <x v="1362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d v="2016-02-14T23:59:00"/>
    <x v="1363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d v="2015-01-07T08:41:46"/>
    <x v="1364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d v="2015-03-16T08:35:52"/>
    <x v="1365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d v="2014-11-26T16:54:23"/>
    <x v="1366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d v="2015-11-13T17:04:10"/>
    <x v="1367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d v="2015-06-14T20:34:54"/>
    <x v="1368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d v="2014-04-11T06:15:46"/>
    <x v="1369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d v="2013-10-15T16:04:50"/>
    <x v="1370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d v="2015-05-07T10:12:22"/>
    <x v="1371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d v="2012-07-12T09:45:32"/>
    <x v="1372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d v="2016-12-30T14:50:33"/>
    <x v="1373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d v="2016-03-24T18:53:08"/>
    <x v="1374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d v="2017-01-14T17:35:19"/>
    <x v="1375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d v="2016-12-03T09:03:26"/>
    <x v="1376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d v="2017-02-02T20:11:00"/>
    <x v="1377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d v="2016-08-01T10:13:30"/>
    <x v="1378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d v="2015-06-05T03:47:56"/>
    <x v="1379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d v="2015-06-08T18:00:00"/>
    <x v="1380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d v="2016-12-28T21:08:45"/>
    <x v="1381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d v="2013-05-06T11:12:16"/>
    <x v="1382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d v="2016-12-22T17:47:58"/>
    <x v="1383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d v="2015-07-05T09:38:42"/>
    <x v="1384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d v="2016-04-29T04:11:00"/>
    <x v="1385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d v="2015-07-29T07:31:29"/>
    <x v="1386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d v="2015-06-02T20:30:00"/>
    <x v="1387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d v="2016-10-17T08:14:00"/>
    <x v="1388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d v="2016-08-13T03:32:37"/>
    <x v="1389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d v="2015-04-27T09:12:00"/>
    <x v="1390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d v="2015-08-21T20:59:00"/>
    <x v="1391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d v="2016-03-02T19:43:06"/>
    <x v="1392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d v="2016-08-01T08:22:03"/>
    <x v="1393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d v="2017-02-28T19:00:00"/>
    <x v="1394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d v="2017-01-14T13:48:01"/>
    <x v="1395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d v="2015-02-13T15:58:02"/>
    <x v="1396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d v="2016-10-27T13:19:00"/>
    <x v="1397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d v="2016-07-05T12:58:54"/>
    <x v="1398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d v="2014-10-06T16:06:13"/>
    <x v="1399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d v="2016-06-11T21:30:00"/>
    <x v="1400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d v="2013-05-26T15:54:34"/>
    <x v="1401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d v="2015-04-30T16:16:51"/>
    <x v="1402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d v="2013-07-25T17:30:35"/>
    <x v="1403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d v="2015-02-22T04:14:45"/>
    <x v="1404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d v="2014-11-28T09:20:01"/>
    <x v="1405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d v="2015-12-12T02:00:00"/>
    <x v="1406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d v="2014-08-12T04:52:58"/>
    <x v="1407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d v="2015-11-13T13:55:56"/>
    <x v="1408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d v="2014-12-31T20:12:15"/>
    <x v="1409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d v="2016-06-02T23:38:40"/>
    <x v="1410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d v="2015-02-05T17:25:00"/>
    <x v="1411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d v="2014-12-03T17:31:39"/>
    <x v="1412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d v="2016-02-20T02:29:30"/>
    <x v="1413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d v="2017-01-02T22:04:27"/>
    <x v="1414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d v="2015-08-16T08:13:11"/>
    <x v="1415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d v="2015-11-21T15:13:39"/>
    <x v="1416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d v="2015-09-15T03:11:00"/>
    <x v="1417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d v="2016-02-25T02:57:14"/>
    <x v="1418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d v="2016-10-09T02:56:59"/>
    <x v="1419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d v="2016-06-28T08:01:26"/>
    <x v="1420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d v="2015-02-08T13:58:29"/>
    <x v="1421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d v="2016-09-20T21:45:04"/>
    <x v="1422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d v="2016-01-01T00:38:51"/>
    <x v="1423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d v="2016-11-15T10:13:22"/>
    <x v="1424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d v="2015-04-28T19:09:19"/>
    <x v="1425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d v="2015-08-24T01:22:00"/>
    <x v="1426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d v="2016-09-18T12:26:25"/>
    <x v="1427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d v="2016-04-02T00:06:57"/>
    <x v="1428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d v="2015-04-09T17:27:22"/>
    <x v="1429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d v="2014-12-19T11:31:28"/>
    <x v="1430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d v="2015-11-25T22:03:36"/>
    <x v="1431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d v="2015-07-20T10:43:48"/>
    <x v="1432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d v="2016-12-10T03:00:00"/>
    <x v="1433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d v="2015-06-08T07:00:00"/>
    <x v="1434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d v="2015-10-11T10:43:40"/>
    <x v="1435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d v="2016-02-21T00:24:17"/>
    <x v="1436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d v="2014-07-12T20:59:00"/>
    <x v="1437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d v="2016-04-27T05:55:00"/>
    <x v="1438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d v="2015-03-07T11:55:01"/>
    <x v="1439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d v="2016-05-26T09:57:43"/>
    <x v="1440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d v="2015-09-11T10:22:49"/>
    <x v="1441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d v="2016-05-25T07:29:18"/>
    <x v="1442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d v="2017-01-02T14:13:29"/>
    <x v="1443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d v="2015-09-12T12:57:42"/>
    <x v="1444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d v="2015-06-14T05:00:55"/>
    <x v="1445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d v="2016-04-21T02:44:38"/>
    <x v="1446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d v="2016-07-08T09:32:14"/>
    <x v="1447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d v="2015-05-21T21:25:00"/>
    <x v="1448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d v="2015-05-10T11:28:25"/>
    <x v="1449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d v="2016-02-19T20:06:37"/>
    <x v="1450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d v="2014-11-18T16:00:59"/>
    <x v="1451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d v="2014-07-28T08:52:43"/>
    <x v="1452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d v="2017-04-15T07:42:27"/>
    <x v="1453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d v="2016-04-24T13:59:00"/>
    <x v="1454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d v="2014-09-05T05:39:00"/>
    <x v="1455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d v="2017-01-03T08:02:45"/>
    <x v="1456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d v="2015-11-11T14:30:44"/>
    <x v="1457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d v="2014-08-10T20:00:00"/>
    <x v="1458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d v="2015-12-02T09:25:00"/>
    <x v="1459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d v="2014-11-30T15:45:00"/>
    <x v="1460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d v="2014-10-20T16:00:00"/>
    <x v="1461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d v="2013-04-10T07:54:31"/>
    <x v="1462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d v="2013-04-07T12:52:18"/>
    <x v="1463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d v="2013-02-16T07:52:38"/>
    <x v="1464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d v="2012-03-21T19:00:00"/>
    <x v="1465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d v="2016-01-11T21:00:00"/>
    <x v="1466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d v="2012-03-25T10:14:45"/>
    <x v="1467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d v="2011-06-11T16:20:49"/>
    <x v="1468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d v="2013-02-15T06:21:49"/>
    <x v="1469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d v="2012-12-28T11:51:03"/>
    <x v="1470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d v="2015-04-09T14:58:54"/>
    <x v="1471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d v="2013-10-16T05:01:43"/>
    <x v="1472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d v="2012-03-01T15:30:39"/>
    <x v="1473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d v="2013-09-13T09:28:12"/>
    <x v="1474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d v="2014-12-19T20:59:00"/>
    <x v="1475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d v="2011-09-09T17:00:22"/>
    <x v="1476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d v="2011-12-22T19:00:00"/>
    <x v="1477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d v="2013-05-14T12:55:13"/>
    <x v="1478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d v="2014-05-09T19:59:00"/>
    <x v="1479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d v="2013-07-26T09:00:00"/>
    <x v="1480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d v="2013-11-02T14:09:05"/>
    <x v="1481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d v="2012-09-06T23:51:00"/>
    <x v="1482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d v="2016-07-21T20:37:55"/>
    <x v="1483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d v="2012-07-21T06:51:00"/>
    <x v="1484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d v="2015-06-20T11:06:13"/>
    <x v="1485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d v="2015-02-26T20:02:41"/>
    <x v="1486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d v="2016-08-02T14:01:11"/>
    <x v="1487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d v="2014-01-05T05:31:00"/>
    <x v="1488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d v="2012-11-15T07:40:52"/>
    <x v="1489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d v="2013-10-02T05:27:54"/>
    <x v="1490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d v="2015-02-15T07:38:00"/>
    <x v="1491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d v="2011-06-18T13:14:06"/>
    <x v="1492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d v="2013-06-16T12:47:55"/>
    <x v="1493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d v="2015-04-03T07:38:00"/>
    <x v="1494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d v="2011-08-27T10:57:11"/>
    <x v="1495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d v="2014-09-16T03:24:19"/>
    <x v="1496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d v="2013-07-31T11:43:00"/>
    <x v="1497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d v="2014-09-03T15:36:18"/>
    <x v="1498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d v="2016-08-04T16:10:33"/>
    <x v="1499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d v="2013-05-01T13:42:37"/>
    <x v="1500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d v="2015-07-08T06:00:23"/>
    <x v="1501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d v="2016-03-25T14:00:00"/>
    <x v="1502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d v="2016-10-23T00:20:01"/>
    <x v="1503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d v="2014-06-10T00:33:00"/>
    <x v="1504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d v="2016-03-22T12:01:00"/>
    <x v="1505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d v="2014-07-24T10:51:44"/>
    <x v="1506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d v="2010-05-15T00:10:00"/>
    <x v="1507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d v="2014-06-27T06:44:41"/>
    <x v="1508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d v="2017-02-14T14:59:00"/>
    <x v="1509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d v="2014-07-19T01:14:38"/>
    <x v="1510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d v="2015-11-18T07:00:04"/>
    <x v="1511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d v="2017-02-05T08:25:39"/>
    <x v="1512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d v="2014-07-16T07:17:46"/>
    <x v="1513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d v="2015-09-27T06:20:40"/>
    <x v="1514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d v="2016-03-15T21:04:57"/>
    <x v="1515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d v="2016-10-06T06:00:00"/>
    <x v="1516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d v="2014-12-05T22:00:00"/>
    <x v="1517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d v="2014-05-31T11:40:52"/>
    <x v="1518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d v="2014-06-20T13:59:00"/>
    <x v="1519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d v="2014-12-18T20:00:00"/>
    <x v="1520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d v="2016-06-06T20:01:31"/>
    <x v="1521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d v="2014-10-17T11:55:39"/>
    <x v="1522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d v="2014-12-22T16:00:00"/>
    <x v="1523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d v="2017-02-20T04:01:30"/>
    <x v="1524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d v="2016-08-18T08:52:18"/>
    <x v="1525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d v="2016-01-18T22:37:27"/>
    <x v="1526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d v="2017-03-14T05:24:46"/>
    <x v="1527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d v="2017-01-31T16:00:00"/>
    <x v="1528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d v="2015-03-19T06:05:20"/>
    <x v="1529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d v="2015-10-23T10:24:55"/>
    <x v="1530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d v="2014-11-30T19:00:00"/>
    <x v="1531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d v="2016-02-15T07:00:00"/>
    <x v="1532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d v="2016-05-01T19:59:00"/>
    <x v="1533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d v="2015-09-04T08:11:02"/>
    <x v="1534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d v="2016-05-23T14:00:00"/>
    <x v="1535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d v="2015-08-27T11:15:10"/>
    <x v="1536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d v="2016-08-06T10:00:00"/>
    <x v="1537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d v="2015-01-22T10:46:10"/>
    <x v="1538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d v="2017-01-03T14:03:39"/>
    <x v="1539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d v="2014-11-25T17:15:00"/>
    <x v="1540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d v="2014-12-31T09:05:38"/>
    <x v="1541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d v="2015-06-30T15:55:00"/>
    <x v="1542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d v="2014-11-22T05:13:54"/>
    <x v="1543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d v="2015-03-31T16:18:00"/>
    <x v="1544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d v="2015-03-02T13:16:00"/>
    <x v="1545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d v="2014-09-16T21:06:39"/>
    <x v="1546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d v="2017-02-23T02:14:42"/>
    <x v="1547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d v="2015-11-08T14:10:20"/>
    <x v="1548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d v="2015-11-02T20:15:59"/>
    <x v="1549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d v="2016-05-12T02:47:14"/>
    <x v="1550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d v="2015-05-27T11:47:19"/>
    <x v="1551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d v="2014-09-30T19:59:00"/>
    <x v="1552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d v="2015-09-01T22:47:27"/>
    <x v="1553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d v="2015-08-01T22:03:10"/>
    <x v="1554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d v="2015-09-17T09:00:00"/>
    <x v="1555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d v="2016-07-03T19:40:24"/>
    <x v="1556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d v="2014-09-20T07:40:33"/>
    <x v="1557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d v="2015-08-28T04:12:00"/>
    <x v="1558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d v="2015-04-28T17:16:39"/>
    <x v="1559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d v="2014-11-12T17:29:53"/>
    <x v="1560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d v="2013-11-06T18:00:03"/>
    <x v="1561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d v="2009-12-01T16:50:00"/>
    <x v="1562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d v="2014-03-14T08:49:11"/>
    <x v="1563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d v="2015-05-28T12:05:00"/>
    <x v="1564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d v="2011-06-08T09:31:01"/>
    <x v="1565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d v="2016-07-27T14:00:00"/>
    <x v="1566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d v="2014-02-16T16:00:00"/>
    <x v="1567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d v="2014-12-23T17:29:45"/>
    <x v="1568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d v="2013-05-25T08:18:34"/>
    <x v="1569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d v="2016-04-08T10:31:22"/>
    <x v="1570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d v="2015-06-19T10:28:03"/>
    <x v="1571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d v="2016-02-28T15:59:00"/>
    <x v="1572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d v="2017-03-31T19:59:00"/>
    <x v="1573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d v="2015-02-17T14:15:29"/>
    <x v="1574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d v="2014-07-09T04:34:56"/>
    <x v="1575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d v="2015-06-30T13:06:08"/>
    <x v="1576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d v="2012-07-24T12:20:48"/>
    <x v="1577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d v="2010-09-01T18:00:00"/>
    <x v="1578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d v="2013-08-28T15:54:51"/>
    <x v="1579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d v="2012-05-20T17:12:06"/>
    <x v="1580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d v="2015-12-19T02:46:30"/>
    <x v="1581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d v="2015-10-26T13:20:00"/>
    <x v="1582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d v="2014-09-25T13:43:11"/>
    <x v="1583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d v="2014-05-30T07:35:01"/>
    <x v="1584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d v="2016-12-25T03:00:00"/>
    <x v="1585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d v="2015-04-04T17:30:22"/>
    <x v="1586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d v="2014-12-13T14:49:25"/>
    <x v="1587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d v="2015-01-31T12:12:00"/>
    <x v="1588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d v="2015-10-09T15:38:06"/>
    <x v="1589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d v="2015-09-23T12:34:24"/>
    <x v="1590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d v="2016-04-03T08:25:41"/>
    <x v="1591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d v="2015-03-27T16:44:45"/>
    <x v="1592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d v="2015-02-28T12:17:35"/>
    <x v="1593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d v="2016-05-15T08:21:00"/>
    <x v="1594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d v="2014-06-18T12:13:00"/>
    <x v="1595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d v="2014-12-13T03:19:29"/>
    <x v="1596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d v="2016-09-20T00:29:57"/>
    <x v="1597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d v="2015-07-26T08:00:58"/>
    <x v="1598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d v="2016-04-08T03:56:16"/>
    <x v="1599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d v="2014-07-14T21:11:00"/>
    <x v="1600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d v="2011-05-04T18:13:53"/>
    <x v="1601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d v="2011-10-14T15:00:00"/>
    <x v="1602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d v="2012-01-27T20:04:19"/>
    <x v="1603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d v="2012-03-17T11:17:15"/>
    <x v="1604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d v="2011-07-31T23:00:00"/>
    <x v="1605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d v="2011-03-23T17:40:38"/>
    <x v="1606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d v="2012-06-14T11:24:11"/>
    <x v="1607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d v="2013-12-31T21:26:00"/>
    <x v="1608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d v="2011-11-02T00:00:00"/>
    <x v="1609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d v="2012-12-15T14:11:50"/>
    <x v="1610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d v="2013-06-04T16:00:32"/>
    <x v="1611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d v="2013-01-02T12:59:44"/>
    <x v="1612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d v="2012-07-21T17:40:02"/>
    <x v="1613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d v="2014-08-03T09:00:00"/>
    <x v="1614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d v="2011-12-12T18:13:16"/>
    <x v="1615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d v="2012-11-22T14:00:00"/>
    <x v="1616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d v="2013-11-01T11:00:00"/>
    <x v="1617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d v="2013-03-08T07:42:15"/>
    <x v="1618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d v="2014-09-14T20:28:06"/>
    <x v="1619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d v="2013-02-23T00:09:00"/>
    <x v="1620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d v="2012-05-27T19:59:00"/>
    <x v="1621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d v="2014-12-16T23:59:00"/>
    <x v="1622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d v="2013-08-27T08:31:29"/>
    <x v="1623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d v="2013-01-09T00:48:55"/>
    <x v="1624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d v="2012-09-11T08:47:33"/>
    <x v="1625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d v="2013-12-01T13:21:07"/>
    <x v="1626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d v="2012-11-25T20:59:00"/>
    <x v="1627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d v="2014-06-17T09:41:22"/>
    <x v="1628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d v="2014-02-20T12:48:53"/>
    <x v="1629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d v="2012-03-01T22:59:00"/>
    <x v="1630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d v="2012-10-12T12:37:41"/>
    <x v="1631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d v="2011-09-24T00:10:54"/>
    <x v="1632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d v="2012-01-15T21:00:00"/>
    <x v="1633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d v="2011-06-01T21:59:00"/>
    <x v="1634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d v="2016-07-11T12:51:01"/>
    <x v="1635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d v="2011-06-11T20:00:00"/>
    <x v="1636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d v="2009-12-31T15:39:00"/>
    <x v="1637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d v="2013-02-28T13:25:00"/>
    <x v="1638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d v="2012-03-03T07:39:25"/>
    <x v="1639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d v="2010-08-02T17:59:00"/>
    <x v="1640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d v="2014-12-19T06:19:04"/>
    <x v="1641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d v="2011-06-13T16:35:27"/>
    <x v="1642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d v="2012-09-24T11:46:52"/>
    <x v="1643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d v="2012-11-21T18:26:00"/>
    <x v="1644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d v="2013-09-18T06:49:00"/>
    <x v="1645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d v="2014-08-14T10:11:00"/>
    <x v="1646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d v="2012-06-09T01:49:37"/>
    <x v="1647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d v="2011-03-20T07:54:42"/>
    <x v="1648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d v="2014-05-23T08:25:55"/>
    <x v="1649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d v="2013-10-09T02:27:17"/>
    <x v="1650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d v="2011-04-25T22:59:00"/>
    <x v="1651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d v="2013-11-24T04:49:53"/>
    <x v="1652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d v="2011-04-24T12:01:36"/>
    <x v="1653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d v="2012-04-18T13:22:40"/>
    <x v="1654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d v="2012-04-05T10:00:20"/>
    <x v="1655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d v="2012-12-13T14:17:32"/>
    <x v="1656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d v="2012-05-24T10:46:08"/>
    <x v="1657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d v="2012-12-18T06:20:00"/>
    <x v="1658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d v="2013-12-17T04:00:00"/>
    <x v="1659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d v="2016-04-30T13:59:00"/>
    <x v="1660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d v="2016-01-17T13:00:00"/>
    <x v="1661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d v="2011-12-30T21:45:36"/>
    <x v="1662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d v="2015-01-31T16:31:47"/>
    <x v="1663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d v="2012-03-15T19:59:00"/>
    <x v="1664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d v="2011-02-21T19:00:00"/>
    <x v="1665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d v="2013-03-27T21:04:33"/>
    <x v="1666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d v="2014-03-10T22:59:00"/>
    <x v="1667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d v="2011-11-27T20:35:39"/>
    <x v="1668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d v="2016-05-31T13:14:36"/>
    <x v="1669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d v="2010-07-04T20:00:00"/>
    <x v="1670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d v="2016-08-01T05:03:34"/>
    <x v="1671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d v="2012-06-04T07:45:30"/>
    <x v="1672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d v="2015-03-06T13:04:52"/>
    <x v="1673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d v="2016-08-17T22:59:00"/>
    <x v="1674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d v="2011-10-16T14:03:00"/>
    <x v="1675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d v="2012-04-20T19:59:00"/>
    <x v="1676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d v="2016-04-15T21:59:00"/>
    <x v="1677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d v="2014-02-06T12:31:11"/>
    <x v="1678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d v="2011-07-21T17:39:05"/>
    <x v="1679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d v="2014-07-12T10:11:07"/>
    <x v="1680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d v="2017-03-28T18:00:00"/>
    <x v="1681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d v="2017-04-13T20:07:40"/>
    <x v="1682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d v="2017-04-07T10:45:38"/>
    <x v="1683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d v="2017-03-17T10:34:01"/>
    <x v="1684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d v="2017-03-23T21:00:23"/>
    <x v="1685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d v="2017-04-27T11:15:19"/>
    <x v="1686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d v="2017-04-10T12:15:00"/>
    <x v="1687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d v="2017-04-09T03:49:54"/>
    <x v="1688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d v="2017-03-16T13:37:10"/>
    <x v="1689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d v="2017-04-06T01:20:42"/>
    <x v="1690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d v="2017-04-02T17:00:00"/>
    <x v="1691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d v="2017-03-26T15:59:00"/>
    <x v="1692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d v="2017-04-09T12:00:00"/>
    <x v="1693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d v="2017-03-26T20:36:00"/>
    <x v="1694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d v="2017-04-09T17:00:00"/>
    <x v="1695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d v="2017-03-31T16:40:11"/>
    <x v="1696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d v="2017-04-09T15:47:28"/>
    <x v="1697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d v="2017-03-25T19:33:00"/>
    <x v="1698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d v="2017-04-11T12:44:05"/>
    <x v="1699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d v="2017-03-31T20:00:00"/>
    <x v="1700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d v="2015-01-15T07:56:45"/>
    <x v="1701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d v="2015-03-30T11:52:30"/>
    <x v="1702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d v="2015-08-30T22:45:37"/>
    <x v="1703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d v="2015-02-15T19:21:13"/>
    <x v="1704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d v="2015-09-09T08:00:00"/>
    <x v="1705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d v="2015-08-22T23:21:12"/>
    <x v="1706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d v="2016-03-28T08:18:15"/>
    <x v="1707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d v="2016-05-01T12:48:26"/>
    <x v="1708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d v="2014-08-31T11:39:00"/>
    <x v="1709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d v="2016-01-18T05:00:00"/>
    <x v="1710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d v="2014-09-01T07:30:34"/>
    <x v="1711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d v="2015-06-30T13:55:53"/>
    <x v="1712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d v="2014-10-05T11:13:32"/>
    <x v="1713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d v="2015-05-01T14:02:41"/>
    <x v="1714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d v="2015-03-30T19:22:00"/>
    <x v="1715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d v="2016-12-09T06:51:39"/>
    <x v="1716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d v="2016-04-20T20:00:00"/>
    <x v="1717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d v="2016-05-13T20:59:00"/>
    <x v="1718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d v="2014-09-17T04:49:51"/>
    <x v="1719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d v="2014-11-09T11:47:51"/>
    <x v="1720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d v="2015-12-11T03:04:23"/>
    <x v="1721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d v="2016-04-02T16:10:00"/>
    <x v="1722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d v="2015-06-30T22:00:00"/>
    <x v="1723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d v="2014-10-30T14:22:42"/>
    <x v="1724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d v="2014-08-24T15:14:09"/>
    <x v="1725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d v="2014-06-27T14:04:24"/>
    <x v="1726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d v="2015-04-05T03:00:00"/>
    <x v="1727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d v="2015-10-21T07:01:14"/>
    <x v="1728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d v="2016-06-09T17:15:06"/>
    <x v="1729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d v="2015-10-24T18:06:23"/>
    <x v="1730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d v="2015-06-11T07:00:00"/>
    <x v="1731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d v="2016-01-15T21:00:00"/>
    <x v="1732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d v="2016-09-13T13:30:00"/>
    <x v="1733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d v="2015-05-07T16:52:36"/>
    <x v="1734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d v="2016-08-07T11:32:25"/>
    <x v="1735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d v="2015-11-08T13:40:33"/>
    <x v="1736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d v="2015-07-20T14:46:32"/>
    <x v="1737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d v="2014-10-02T12:59:02"/>
    <x v="1738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d v="2016-05-04T11:58:52"/>
    <x v="1739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d v="2015-07-16T11:37:02"/>
    <x v="1740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d v="2015-06-10T07:04:31"/>
    <x v="1741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d v="2017-01-07T13:00:00"/>
    <x v="1742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d v="2016-08-26T19:59:00"/>
    <x v="1743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d v="2015-03-08T05:31:17"/>
    <x v="1744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d v="2016-12-21T18:00:00"/>
    <x v="1745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d v="2016-11-23T18:00:00"/>
    <x v="1746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d v="2015-11-13T07:00:00"/>
    <x v="1747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d v="2015-09-02T14:49:03"/>
    <x v="1748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d v="2017-03-01T11:00:00"/>
    <x v="1749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d v="2016-04-19T12:05:04"/>
    <x v="1750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d v="2015-03-19T09:45:23"/>
    <x v="1751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d v="2016-10-13T22:04:42"/>
    <x v="1752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d v="2016-03-21T08:59:28"/>
    <x v="1753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d v="2015-04-03T12:02:33"/>
    <x v="1754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d v="2015-10-05T10:56:01"/>
    <x v="1755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d v="2016-08-28T20:01:09"/>
    <x v="1756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d v="2017-01-28T11:29:00"/>
    <x v="1757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d v="2016-07-14T14:56:32"/>
    <x v="1758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d v="2015-03-25T10:53:49"/>
    <x v="1759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d v="2016-02-25T08:08:33"/>
    <x v="1760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d v="2015-09-12T05:37:40"/>
    <x v="1761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d v="2016-03-11T15:34:05"/>
    <x v="1762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d v="2016-10-23T12:50:40"/>
    <x v="1763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d v="2014-08-03T03:39:39"/>
    <x v="1764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d v="2014-08-13T15:31:52"/>
    <x v="1765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d v="2014-08-25T12:38:08"/>
    <x v="1766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d v="2014-08-03T07:48:04"/>
    <x v="1767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d v="2014-09-27T05:27:24"/>
    <x v="1768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d v="2015-01-13T11:39:19"/>
    <x v="1769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d v="2014-10-14T10:43:14"/>
    <x v="1770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d v="2014-10-23T15:30:40"/>
    <x v="1771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d v="2014-07-06T09:13:56"/>
    <x v="1772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d v="2015-01-19T10:14:58"/>
    <x v="1773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d v="2014-11-29T06:59:00"/>
    <x v="1774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d v="2014-10-24T15:26:00"/>
    <x v="1775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d v="2014-10-29T14:57:51"/>
    <x v="1776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d v="2015-02-20T00:34:13"/>
    <x v="1777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d v="2015-03-27T11:43:15"/>
    <x v="1778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d v="2016-09-02T08:36:20"/>
    <x v="1779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d v="2016-07-02T06:25:10"/>
    <x v="1780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d v="2016-09-15T06:49:05"/>
    <x v="1781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d v="2016-02-21T05:48:09"/>
    <x v="1782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d v="2015-05-21T14:47:58"/>
    <x v="1783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d v="2015-01-30T19:25:00"/>
    <x v="1784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d v="2014-10-15T16:00:00"/>
    <x v="1785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d v="2014-12-15T05:12:57"/>
    <x v="1786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d v="2015-04-04T06:43:57"/>
    <x v="1787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d v="2014-10-31T14:45:42"/>
    <x v="1788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d v="2015-01-11T22:00:03"/>
    <x v="1789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d v="2015-02-05T08:11:18"/>
    <x v="1790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d v="2015-01-29T09:46:05"/>
    <x v="1791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d v="2015-08-09T22:59:00"/>
    <x v="1792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d v="2014-11-27T14:24:00"/>
    <x v="1793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d v="2015-02-11T05:13:42"/>
    <x v="1794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d v="2016-10-14T08:00:00"/>
    <x v="1795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d v="2016-07-24T02:32:46"/>
    <x v="1796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d v="2016-12-15T05:39:49"/>
    <x v="1797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d v="2016-02-03T23:50:33"/>
    <x v="1798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d v="2014-11-11T13:13:28"/>
    <x v="1799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d v="2016-10-10T06:32:50"/>
    <x v="1800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d v="2015-12-15T04:10:00"/>
    <x v="1801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d v="2015-06-27T13:59:00"/>
    <x v="1802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d v="2015-02-13T17:43:02"/>
    <x v="1803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d v="2015-11-14T09:16:44"/>
    <x v="1804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d v="2015-10-02T10:00:00"/>
    <x v="1805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d v="2014-09-30T07:19:09"/>
    <x v="1806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d v="2014-09-27T17:38:33"/>
    <x v="1807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d v="2017-02-11T08:20:30"/>
    <x v="1808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d v="2015-03-01T13:47:19"/>
    <x v="1809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d v="2014-08-21T13:50:26"/>
    <x v="1810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d v="2014-10-23T20:00:00"/>
    <x v="1811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d v="2016-07-02T23:38:56"/>
    <x v="1812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d v="2014-08-08T13:20:12"/>
    <x v="1813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d v="2015-02-27T23:32:16"/>
    <x v="1814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d v="2015-07-01T13:45:37"/>
    <x v="1815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d v="2016-07-25T11:00:00"/>
    <x v="1816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d v="2017-01-29T22:59:00"/>
    <x v="1817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d v="2015-04-02T20:37:30"/>
    <x v="1818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d v="2014-07-30T10:03:16"/>
    <x v="1819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d v="2015-03-31T17:01:30"/>
    <x v="1820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d v="2012-03-02T23:39:27"/>
    <x v="1821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d v="2014-01-31T11:01:00"/>
    <x v="1822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d v="2012-10-24T08:26:16"/>
    <x v="1823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d v="2014-01-07T18:08:00"/>
    <x v="1824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d v="2013-07-11T12:01:43"/>
    <x v="1825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d v="2014-02-17T14:10:17"/>
    <x v="1826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d v="2011-03-02T23:49:21"/>
    <x v="1827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d v="2014-05-09T14:00:00"/>
    <x v="1828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d v="2011-01-21T14:00:00"/>
    <x v="1829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d v="2014-02-24T08:25:07"/>
    <x v="1830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d v="2012-05-12T15:54:23"/>
    <x v="1831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d v="2011-03-04T04:57:07"/>
    <x v="1832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d v="2013-03-01T23:59:00"/>
    <x v="1833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d v="2015-01-24T15:08:15"/>
    <x v="1834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d v="2016-03-31T07:51:11"/>
    <x v="1835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d v="2013-02-17T11:25:29"/>
    <x v="1836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d v="2012-03-17T16:08:55"/>
    <x v="1837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d v="2011-09-30T19:00:00"/>
    <x v="1838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d v="2016-10-01T09:19:42"/>
    <x v="1839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d v="2013-05-06T20:59:00"/>
    <x v="1840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d v="2014-05-19T20:59:00"/>
    <x v="1841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d v="2015-03-01T21:59:00"/>
    <x v="1842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d v="2011-02-20T15:52:34"/>
    <x v="1843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d v="2011-06-10T19:00:00"/>
    <x v="1844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d v="2016-06-16T20:55:00"/>
    <x v="1845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d v="2012-12-15T07:36:17"/>
    <x v="1846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d v="2015-04-20T21:40:32"/>
    <x v="1847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d v="2011-07-30T22:59:00"/>
    <x v="1848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d v="2012-10-17T12:17:39"/>
    <x v="1849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d v="2014-07-10T15:01:40"/>
    <x v="1850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d v="2014-07-27T17:00:00"/>
    <x v="1851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d v="2015-04-24T16:00:00"/>
    <x v="1852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d v="2012-11-13T18:26:57"/>
    <x v="1853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d v="2013-05-23T16:30:37"/>
    <x v="1854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d v="2014-01-06T04:55:40"/>
    <x v="1855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d v="2014-07-18T12:31:12"/>
    <x v="1856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d v="2014-09-12T10:26:53"/>
    <x v="1857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d v="2011-12-15T21:48:41"/>
    <x v="1858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d v="2011-09-22T10:28:49"/>
    <x v="1859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d v="2014-02-06T09:01:24"/>
    <x v="1860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d v="2015-01-25T23:12:21"/>
    <x v="1861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d v="2017-03-07T23:30:00"/>
    <x v="1862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d v="2014-06-12T11:08:05"/>
    <x v="1863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d v="2014-05-04T09:11:40"/>
    <x v="1864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d v="2016-11-06T01:49:07"/>
    <x v="1865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d v="2017-02-28T20:00:00"/>
    <x v="1866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d v="2016-11-05T14:11:52"/>
    <x v="1867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d v="2015-12-14T23:59:00"/>
    <x v="1868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d v="2017-01-03T16:04:09"/>
    <x v="1869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d v="2016-01-30T20:17:00"/>
    <x v="1870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d v="2014-11-20T11:48:21"/>
    <x v="1871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d v="2015-06-29T19:06:42"/>
    <x v="1872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d v="2015-07-08T08:45:00"/>
    <x v="1873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d v="2016-06-28T15:15:33"/>
    <x v="1874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d v="2016-08-06T13:35:08"/>
    <x v="1875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d v="2014-06-15T22:50:05"/>
    <x v="1876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d v="2015-02-28T16:42:05"/>
    <x v="1877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d v="2014-06-12T16:12:35"/>
    <x v="1878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d v="2016-03-14T06:35:29"/>
    <x v="1879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d v="2016-03-30T04:36:20"/>
    <x v="1880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d v="2015-03-09T18:39:49"/>
    <x v="1881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d v="2012-07-10T15:48:00"/>
    <x v="1882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d v="2012-04-08T13:45:08"/>
    <x v="1883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d v="2012-11-27T04:00:00"/>
    <x v="1884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d v="2012-08-10T14:00:00"/>
    <x v="1885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d v="2014-11-12T14:45:38"/>
    <x v="1886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d v="2015-12-03T13:30:00"/>
    <x v="1887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d v="2010-05-31T20:59:00"/>
    <x v="1888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d v="2013-03-11T10:02:26"/>
    <x v="1889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d v="2012-12-15T10:52:08"/>
    <x v="1890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d v="2010-07-21T22:00:00"/>
    <x v="1891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d v="2011-06-07T07:18:01"/>
    <x v="1892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d v="2011-04-15T19:59:00"/>
    <x v="1893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d v="2012-02-12T13:43:03"/>
    <x v="1894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d v="2015-10-20T09:55:22"/>
    <x v="1895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d v="2012-04-12T09:02:45"/>
    <x v="1896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d v="2014-03-04T13:00:00"/>
    <x v="1897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d v="2016-02-01T10:00:00"/>
    <x v="1898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d v="2015-03-25T13:36:06"/>
    <x v="1899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d v="2012-10-06T01:59:00"/>
    <x v="1900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d v="2015-05-22T05:00:00"/>
    <x v="1901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d v="2015-03-04T10:57:27"/>
    <x v="1902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d v="2017-01-27T10:29:51"/>
    <x v="1903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d v="2016-01-02T08:27:01"/>
    <x v="1904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d v="2014-09-07T14:13:14"/>
    <x v="1905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d v="2016-06-23T08:06:23"/>
    <x v="1906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d v="2014-05-23T06:05:25"/>
    <x v="1907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d v="2016-12-29T14:01:40"/>
    <x v="1908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d v="2014-10-23T02:17:59"/>
    <x v="1909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d v="2015-10-31T14:45:00"/>
    <x v="1910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d v="2014-08-08T16:48:54"/>
    <x v="1911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d v="2015-06-03T21:26:00"/>
    <x v="1912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d v="2014-10-08T04:16:18"/>
    <x v="1913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d v="2014-10-31T19:59:00"/>
    <x v="1914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d v="2014-09-01T17:10:22"/>
    <x v="1915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d v="2016-11-07T10:12:55"/>
    <x v="1916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d v="2017-02-09T22:28:53"/>
    <x v="1917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d v="2014-08-12T10:57:31"/>
    <x v="1918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d v="2015-05-19T13:00:49"/>
    <x v="1919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d v="2015-10-21T15:00:00"/>
    <x v="1920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d v="2012-07-13T21:19:03"/>
    <x v="1921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d v="2013-12-11T22:08:27"/>
    <x v="1922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d v="2011-09-26T20:59:00"/>
    <x v="1923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d v="2014-01-15T11:33:00"/>
    <x v="1924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d v="2013-10-10T16:00:00"/>
    <x v="1925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d v="2010-11-01T16:26:00"/>
    <x v="1926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d v="2012-03-07T20:59:00"/>
    <x v="1927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d v="2013-05-07T07:33:14"/>
    <x v="1928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d v="2011-07-04T16:31:06"/>
    <x v="1929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d v="2013-07-07T05:24:42"/>
    <x v="1930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d v="2012-05-21T19:30:00"/>
    <x v="1931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d v="2012-01-24T11:26:13"/>
    <x v="1932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d v="2014-09-26T19:08:27"/>
    <x v="1933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d v="2011-12-24T21:00:00"/>
    <x v="1934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d v="2014-06-20T20:59:00"/>
    <x v="1935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d v="2011-12-05T21:59:00"/>
    <x v="1936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d v="2012-06-14T19:59:00"/>
    <x v="1937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d v="2013-07-01T21:00:00"/>
    <x v="1938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d v="2013-03-10T14:38:28"/>
    <x v="1939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d v="2011-06-14T19:59:00"/>
    <x v="1940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d v="2014-05-14T22:58:51"/>
    <x v="1941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d v="2011-07-04T11:52:20"/>
    <x v="1942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d v="2016-08-10T22:28:36"/>
    <x v="1943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d v="2014-05-01T06:01:30"/>
    <x v="1944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d v="2015-07-11T22:02:38"/>
    <x v="1945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d v="2014-04-19T18:36:01"/>
    <x v="1946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d v="2009-11-22T21:59:00"/>
    <x v="1947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d v="2016-06-06T09:02:00"/>
    <x v="1948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d v="2014-07-10T02:09:11"/>
    <x v="1949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d v="2011-04-21T20:21:13"/>
    <x v="1950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d v="2016-11-07T03:05:37"/>
    <x v="1951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d v="2013-10-16T06:33:35"/>
    <x v="1952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d v="2012-03-01T19:00:00"/>
    <x v="1953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d v="2016-03-11T21:00:00"/>
    <x v="1954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d v="2012-05-23T11:00:00"/>
    <x v="1955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d v="2015-04-18T13:10:05"/>
    <x v="1956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d v="2012-10-26T18:21:53"/>
    <x v="1957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d v="2013-03-23T14:42:41"/>
    <x v="1958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d v="2014-09-30T16:00:00"/>
    <x v="1959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d v="2014-12-21T00:42:21"/>
    <x v="1960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d v="2012-10-05T19:59:00"/>
    <x v="1961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d v="2014-05-13T10:43:56"/>
    <x v="1962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d v="2014-09-16T02:18:54"/>
    <x v="1963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d v="2016-04-21T22:32:52"/>
    <x v="1964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d v="2012-01-11T17:00:00"/>
    <x v="1965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d v="2014-08-14T04:58:18"/>
    <x v="1966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d v="2014-05-01T07:55:29"/>
    <x v="1967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d v="2016-12-03T07:05:15"/>
    <x v="1968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d v="2016-08-05T11:01:08"/>
    <x v="1969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d v="2013-04-19T19:38:21"/>
    <x v="1970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d v="2013-11-14T20:00:00"/>
    <x v="1971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d v="2012-11-17T17:17:24"/>
    <x v="1972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d v="2016-08-05T23:00:00"/>
    <x v="1973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d v="2013-08-19T00:01:09"/>
    <x v="1974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d v="2013-03-10T10:07:31"/>
    <x v="1975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d v="2013-07-13T13:35:25"/>
    <x v="1976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d v="2015-12-18T23:59:00"/>
    <x v="1977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d v="2012-06-11T23:00:00"/>
    <x v="1978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d v="2015-11-18T20:59:00"/>
    <x v="1979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d v="2016-04-03T04:01:02"/>
    <x v="1980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d v="2014-07-09T09:24:25"/>
    <x v="1981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d v="2016-12-04T07:04:47"/>
    <x v="1982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d v="2016-09-01T23:00:00"/>
    <x v="1983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d v="2014-11-30T11:58:01"/>
    <x v="1984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d v="2016-08-02T15:00:00"/>
    <x v="1985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d v="2016-03-14T01:24:43"/>
    <x v="1986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d v="2015-03-01T07:21:16"/>
    <x v="1987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d v="2015-08-20T10:19:02"/>
    <x v="1988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d v="2016-12-11T08:20:08"/>
    <x v="1989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d v="2016-02-12T20:42:12"/>
    <x v="1990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d v="2015-07-03T13:26:26"/>
    <x v="1991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d v="2015-02-17T19:26:31"/>
    <x v="1992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d v="2015-12-21T06:07:17"/>
    <x v="1993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d v="2016-12-06T17:09:02"/>
    <x v="1994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d v="2015-07-16T13:38:56"/>
    <x v="1995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d v="2014-07-10T11:40:11"/>
    <x v="1996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d v="2014-08-26T14:20:12"/>
    <x v="1997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d v="2014-07-31T18:50:38"/>
    <x v="1998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d v="2014-11-13T04:35:08"/>
    <x v="1999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d v="2016-01-06T14:50:13"/>
    <x v="2000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d v="2015-06-12T12:00:00"/>
    <x v="2001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d v="2017-01-23T09:05:43"/>
    <x v="2002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d v="2010-07-02T15:00:00"/>
    <x v="2003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d v="2014-07-10T06:31:03"/>
    <x v="2004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d v="2013-10-15T19:59:00"/>
    <x v="2005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d v="2014-12-03T05:00:45"/>
    <x v="2006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d v="2010-08-23T20:00:00"/>
    <x v="2007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d v="2011-09-19T06:30:22"/>
    <x v="2008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d v="2016-11-23T00:45:43"/>
    <x v="2009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d v="2016-08-18T15:54:51"/>
    <x v="2010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d v="2016-01-11T15:00:00"/>
    <x v="2011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d v="2015-02-05T11:44:01"/>
    <x v="2012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d v="2016-07-08T15:03:34"/>
    <x v="2013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d v="2013-03-24T20:08:59"/>
    <x v="2014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d v="2011-09-09T13:02:43"/>
    <x v="2015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d v="2013-03-09T13:08:19"/>
    <x v="2016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d v="2012-03-23T20:00:00"/>
    <x v="2017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d v="2015-08-13T00:46:49"/>
    <x v="2018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d v="2016-09-22T09:00:21"/>
    <x v="2019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d v="2014-05-14T15:04:00"/>
    <x v="2020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d v="2014-09-23T17:41:37"/>
    <x v="2021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d v="2016-06-11T05:39:32"/>
    <x v="2022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d v="2015-06-11T02:05:53"/>
    <x v="2023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d v="2012-08-12T19:00:00"/>
    <x v="2024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d v="2015-06-10T20:25:46"/>
    <x v="2025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d v="2014-04-20T19:59:00"/>
    <x v="2026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d v="2015-03-30T10:31:59"/>
    <x v="2027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d v="2010-03-15T13:55:00"/>
    <x v="2028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d v="2014-08-26T16:31:21"/>
    <x v="2029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d v="2012-11-29T15:54:56"/>
    <x v="2030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d v="2015-01-08T17:00:00"/>
    <x v="2031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d v="2016-12-14T21:00:00"/>
    <x v="2032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d v="2014-04-25T17:58:38"/>
    <x v="2033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d v="2015-05-06T22:58:00"/>
    <x v="2034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d v="2015-12-18T17:00:00"/>
    <x v="2035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d v="2014-05-09T12:45:19"/>
    <x v="2036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d v="2013-12-29T22:02:33"/>
    <x v="2037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d v="2013-07-01T10:00:00"/>
    <x v="2038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d v="2016-11-30T20:59:00"/>
    <x v="2039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d v="2013-11-15T15:15:03"/>
    <x v="2040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d v="2016-11-10T05:37:07"/>
    <x v="2041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d v="2016-01-22T08:59:34"/>
    <x v="2042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d v="2016-12-10T20:59:00"/>
    <x v="2043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d v="2015-06-13T08:25:14"/>
    <x v="2044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d v="2012-07-08T18:07:27"/>
    <x v="2045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d v="2013-05-22T20:07:24"/>
    <x v="2046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d v="2015-04-16T16:00:00"/>
    <x v="2047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d v="2013-05-23T07:38:11"/>
    <x v="2048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d v="2013-12-02T14:59:00"/>
    <x v="2049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d v="2015-05-30T17:42:58"/>
    <x v="2050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d v="2013-12-25T16:32:17"/>
    <x v="2051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d v="2016-02-19T18:00:53"/>
    <x v="2052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d v="2015-11-25T07:49:11"/>
    <x v="2053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d v="2014-05-02T04:30:10"/>
    <x v="2054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d v="2014-12-02T20:00:00"/>
    <x v="2055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d v="2013-04-17T10:15:42"/>
    <x v="2056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d v="2016-02-26T03:52:12"/>
    <x v="2057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d v="2015-03-02T12:00:00"/>
    <x v="2058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d v="2016-01-31T13:59:00"/>
    <x v="2059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d v="2014-07-23T07:25:50"/>
    <x v="2060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d v="2016-12-31T10:20:54"/>
    <x v="2061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d v="2016-03-24T00:11:38"/>
    <x v="2062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d v="2016-05-15T09:35:01"/>
    <x v="2063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d v="2013-05-31T04:00:00"/>
    <x v="2064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d v="2013-12-25T00:00:29"/>
    <x v="2065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d v="2014-08-23T10:31:23"/>
    <x v="2066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d v="2015-05-24T12:29:36"/>
    <x v="2067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d v="2016-10-20T12:11:55"/>
    <x v="2068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d v="2016-01-02T15:19:51"/>
    <x v="2069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d v="2016-06-28T07:45:23"/>
    <x v="2070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d v="2016-10-01T22:41:24"/>
    <x v="2071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d v="2016-05-07T05:57:12"/>
    <x v="2072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d v="2015-05-08T08:01:58"/>
    <x v="2073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d v="2016-05-06T11:49:42"/>
    <x v="2074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d v="2013-07-25T08:21:28"/>
    <x v="2075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d v="2014-07-23T13:08:09"/>
    <x v="2076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d v="2015-06-05T13:00:00"/>
    <x v="2077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d v="2016-12-18T10:30:57"/>
    <x v="2078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d v="2015-06-25T11:00:00"/>
    <x v="2079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d v="2015-11-11T15:58:20"/>
    <x v="2080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d v="2012-05-15T20:59:00"/>
    <x v="2081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d v="2011-11-23T19:53:16"/>
    <x v="2082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d v="2012-06-04T09:19:55"/>
    <x v="2083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d v="2014-05-03T22:59:00"/>
    <x v="2084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d v="2012-07-15T12:03:07"/>
    <x v="2085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d v="2011-12-13T20:59:00"/>
    <x v="2086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d v="2011-09-07T20:54:18"/>
    <x v="2087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d v="2010-09-10T19:59:00"/>
    <x v="2088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d v="2013-08-01T17:49:54"/>
    <x v="2089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d v="2013-02-24T01:09:15"/>
    <x v="2090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d v="2011-03-01T12:00:00"/>
    <x v="2091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d v="2011-10-07T08:58:52"/>
    <x v="2092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d v="2012-12-22T13:30:32"/>
    <x v="2093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d v="2012-03-04T19:00:00"/>
    <x v="2094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d v="2011-10-02T09:36:13"/>
    <x v="2095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d v="2012-10-25T19:59:00"/>
    <x v="2096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d v="2011-12-01T07:02:15"/>
    <x v="2097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d v="2012-03-07T18:43:55"/>
    <x v="2098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d v="2015-07-01T19:40:00"/>
    <x v="2099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d v="2012-06-29T19:59:00"/>
    <x v="2100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d v="2012-02-12T19:35:14"/>
    <x v="2101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d v="2011-05-05T12:50:48"/>
    <x v="2102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d v="2012-11-09T11:07:07"/>
    <x v="2103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d v="2013-05-30T16:00:00"/>
    <x v="2104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d v="2014-11-20T20:00:00"/>
    <x v="2105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d v="2013-01-25T21:09:34"/>
    <x v="2106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d v="2014-11-12T10:03:13"/>
    <x v="2107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d v="2012-09-09T19:55:00"/>
    <x v="2108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d v="2015-07-05T09:00:17"/>
    <x v="2109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d v="2014-05-27T20:59:00"/>
    <x v="2110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d v="2011-08-14T17:00:00"/>
    <x v="2111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d v="2013-04-15T14:16:33"/>
    <x v="2112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d v="2014-09-23T12:46:16"/>
    <x v="2113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d v="2010-12-08T20:59:00"/>
    <x v="2114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d v="2011-02-19T17:56:41"/>
    <x v="2115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d v="2012-10-02T10:40:03"/>
    <x v="2116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d v="2015-10-26T20:59:00"/>
    <x v="2117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d v="2011-07-24T12:08:56"/>
    <x v="2118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d v="2012-08-15T19:07:25"/>
    <x v="2119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d v="2014-01-01T15:08:56"/>
    <x v="2120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d v="2017-01-11T09:49:08"/>
    <x v="2121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d v="2017-01-06T23:12:49"/>
    <x v="2122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d v="2010-03-14T22:59:00"/>
    <x v="2123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d v="2010-11-29T21:00:00"/>
    <x v="2124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d v="2015-08-04T16:33:53"/>
    <x v="2125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d v="2014-12-08T15:21:27"/>
    <x v="2126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d v="2015-03-12T03:07:43"/>
    <x v="2127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d v="2014-09-21T10:32:49"/>
    <x v="2128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d v="2016-03-09T16:35:00"/>
    <x v="2129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d v="2014-08-15T18:04:23"/>
    <x v="2130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d v="2015-07-11T20:58:11"/>
    <x v="2131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d v="2014-02-03T03:41:32"/>
    <x v="2132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d v="2011-04-23T22:59:00"/>
    <x v="2133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d v="2013-04-27T13:16:31"/>
    <x v="2134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d v="2012-10-04T15:07:13"/>
    <x v="2135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d v="2013-10-19T04:13:06"/>
    <x v="2136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d v="2014-12-05T10:30:29"/>
    <x v="2137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d v="2013-11-08T17:18:59"/>
    <x v="2138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d v="2016-11-03T10:00:08"/>
    <x v="2139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d v="2013-01-11T12:00:24"/>
    <x v="2140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d v="2014-11-13T22:39:19"/>
    <x v="2141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d v="2015-12-30T08:50:10"/>
    <x v="2142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d v="2010-07-21T11:00:00"/>
    <x v="2143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d v="2013-09-14T05:07:20"/>
    <x v="2144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d v="2013-11-26T22:41:54"/>
    <x v="2145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d v="2016-02-11T08:18:30"/>
    <x v="2146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d v="2014-11-16T00:05:48"/>
    <x v="2147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d v="2015-04-02T08:36:22"/>
    <x v="2148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d v="2010-07-30T16:00:00"/>
    <x v="2149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d v="2016-07-12T22:49:59"/>
    <x v="2150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d v="2016-06-29T12:20:14"/>
    <x v="2151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d v="2014-03-15T10:58:29"/>
    <x v="2152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d v="2015-01-09T23:59:00"/>
    <x v="2153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d v="2014-01-28T07:10:27"/>
    <x v="2154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d v="2016-03-31T08:56:25"/>
    <x v="2155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d v="2013-09-16T12:30:06"/>
    <x v="2156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d v="2016-12-22T23:59:00"/>
    <x v="2157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d v="2013-02-04T12:29:34"/>
    <x v="2158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d v="2011-07-16T09:32:54"/>
    <x v="2159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d v="2012-05-19T09:05:05"/>
    <x v="2160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d v="2015-09-23T12:27:39"/>
    <x v="2161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d v="2014-07-24T10:23:11"/>
    <x v="2162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d v="2015-06-07T19:50:00"/>
    <x v="2163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d v="2016-06-24T19:59:00"/>
    <x v="2164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d v="2016-04-08T07:00:35"/>
    <x v="2165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d v="2014-12-05T13:06:58"/>
    <x v="2166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d v="2012-09-14T17:35:37"/>
    <x v="2167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d v="2017-02-09T21:00:00"/>
    <x v="2168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d v="2017-03-02T08:49:11"/>
    <x v="2169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d v="2015-08-22T10:00:22"/>
    <x v="2170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d v="2015-06-21T21:00:00"/>
    <x v="2171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d v="2015-04-18T05:55:20"/>
    <x v="2172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d v="2013-09-09T19:59:00"/>
    <x v="2173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d v="2016-05-05T05:01:47"/>
    <x v="2174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d v="2016-07-20T16:13:06"/>
    <x v="2175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d v="2015-05-02T07:11:49"/>
    <x v="2176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d v="2016-06-05T22:01:07"/>
    <x v="2177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d v="2017-01-18T07:16:37"/>
    <x v="2178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d v="2015-04-10T20:06:32"/>
    <x v="2179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d v="2015-11-13T09:04:28"/>
    <x v="2180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d v="2017-02-20T16:07:33"/>
    <x v="2181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d v="2014-10-02T13:37:05"/>
    <x v="2182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d v="2017-02-08T21:00:00"/>
    <x v="2183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d v="2016-01-25T08:00:00"/>
    <x v="2184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d v="2013-03-26T00:23:59"/>
    <x v="2185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d v="2016-09-06T18:00:00"/>
    <x v="2186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d v="2015-04-02T19:59:00"/>
    <x v="2187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d v="2016-10-25T09:00:00"/>
    <x v="2188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d v="2016-04-21T14:00:00"/>
    <x v="2189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d v="2016-03-22T22:59:00"/>
    <x v="2190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d v="2017-02-14T12:00:27"/>
    <x v="2191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d v="2016-12-15T15:00:00"/>
    <x v="2192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d v="2016-11-20T20:59:00"/>
    <x v="2193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d v="2016-03-26T09:11:30"/>
    <x v="2194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d v="2015-08-11T10:31:40"/>
    <x v="2195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d v="2016-12-01T23:00:00"/>
    <x v="2196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d v="2015-02-28T06:00:59"/>
    <x v="2197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d v="2015-11-14T05:20:00"/>
    <x v="2198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d v="2015-10-15T01:59:58"/>
    <x v="2199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d v="2015-07-05T19:00:00"/>
    <x v="2200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d v="2013-01-16T12:19:25"/>
    <x v="2201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d v="2012-11-01T12:22:48"/>
    <x v="2202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d v="2015-09-24T12:38:02"/>
    <x v="2203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d v="2013-03-08T23:28:39"/>
    <x v="2204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d v="2012-06-01T11:43:09"/>
    <x v="2205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d v="2012-04-15T22:10:24"/>
    <x v="2206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d v="2013-11-15T21:39:33"/>
    <x v="2207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d v="2012-04-06T20:00:00"/>
    <x v="2208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d v="2014-04-14T15:00:00"/>
    <x v="2209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d v="2012-04-14T09:36:00"/>
    <x v="2210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d v="2014-04-09T22:59:00"/>
    <x v="2211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d v="2013-11-03T17:00:00"/>
    <x v="2212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d v="2015-05-15T11:49:39"/>
    <x v="2213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d v="2014-02-06T11:00:48"/>
    <x v="2214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d v="2012-03-12T22:59:00"/>
    <x v="2215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d v="2015-07-23T10:02:25"/>
    <x v="2216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d v="2015-11-02T00:00:00"/>
    <x v="2217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d v="2012-08-28T16:00:00"/>
    <x v="2218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d v="2015-08-19T09:15:12"/>
    <x v="2219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d v="2013-07-26T17:27:16"/>
    <x v="2220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d v="2016-04-22T16:00:00"/>
    <x v="2221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d v="2012-01-28T10:54:07"/>
    <x v="2222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d v="2015-06-27T07:22:48"/>
    <x v="2223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d v="2016-10-29T11:00:00"/>
    <x v="2224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d v="2014-09-21T11:00:15"/>
    <x v="2225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d v="2016-02-11T20:59:00"/>
    <x v="2226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d v="2013-11-13T12:22:35"/>
    <x v="2227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d v="2015-08-15T22:40:36"/>
    <x v="2228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d v="2013-09-02T20:00:00"/>
    <x v="2229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d v="2014-04-25T13:08:47"/>
    <x v="2230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d v="2013-06-24T21:00:00"/>
    <x v="2231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d v="2014-07-18T19:00:00"/>
    <x v="2232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d v="2015-12-13T16:00:00"/>
    <x v="2233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d v="2017-01-05T11:47:27"/>
    <x v="2234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d v="2015-03-28T15:31:51"/>
    <x v="2235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d v="2016-02-01T06:48:43"/>
    <x v="2236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d v="2014-11-11T23:59:00"/>
    <x v="2237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d v="2017-03-10T06:55:16"/>
    <x v="2238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d v="2013-11-30T20:02:00"/>
    <x v="2239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d v="2016-04-22T11:49:04"/>
    <x v="2240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d v="2017-03-02T11:51:40"/>
    <x v="2241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d v="2013-11-26T19:02:00"/>
    <x v="2242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d v="2017-03-12T19:00:00"/>
    <x v="2243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d v="2016-10-16T12:30:00"/>
    <x v="2244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d v="2014-02-21T10:00:00"/>
    <x v="2245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d v="2015-09-04T11:00:10"/>
    <x v="2246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d v="2015-07-29T07:59:25"/>
    <x v="2247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d v="2016-12-14T13:01:18"/>
    <x v="2248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d v="2013-04-02T07:52:45"/>
    <x v="2249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d v="2016-12-02T17:07:53"/>
    <x v="2250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d v="2014-08-16T00:17:57"/>
    <x v="2251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d v="2016-08-05T23:52:18"/>
    <x v="2252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d v="2015-11-18T08:09:07"/>
    <x v="2253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d v="2017-01-24T07:32:48"/>
    <x v="2254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d v="2016-05-07T14:50:51"/>
    <x v="2255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d v="2016-11-22T02:50:46"/>
    <x v="2256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d v="2016-06-19T15:00:00"/>
    <x v="2257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d v="2015-06-11T10:01:27"/>
    <x v="2258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d v="2016-12-08T11:18:56"/>
    <x v="2259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d v="2014-03-26T15:24:10"/>
    <x v="2260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d v="2017-02-14T09:23:40"/>
    <x v="2261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d v="2014-11-17T16:00:00"/>
    <x v="2262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d v="2015-01-31T11:58:33"/>
    <x v="2263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d v="2016-05-22T19:00:00"/>
    <x v="2264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d v="2016-11-22T12:28:27"/>
    <x v="2265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d v="2016-04-26T18:00:00"/>
    <x v="2266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d v="2014-12-20T17:00:00"/>
    <x v="2267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d v="2017-03-11T17:58:35"/>
    <x v="2268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d v="2017-03-06T21:00:00"/>
    <x v="2269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d v="2017-01-10T13:59:00"/>
    <x v="2270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d v="2016-12-09T16:00:04"/>
    <x v="2271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d v="2015-12-07T08:47:16"/>
    <x v="2272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d v="2017-03-12T04:10:42"/>
    <x v="2273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d v="2014-02-23T04:00:57"/>
    <x v="2274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d v="2014-12-22T06:47:59"/>
    <x v="2275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d v="2014-01-05T07:38:09"/>
    <x v="2276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d v="2012-02-27T08:17:03"/>
    <x v="2277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d v="2016-01-03T14:59:00"/>
    <x v="2278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d v="2015-02-03T20:00:00"/>
    <x v="2279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d v="2015-09-17T06:59:51"/>
    <x v="2280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d v="2011-07-24T22:50:00"/>
    <x v="2281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d v="2016-01-13T20:11:26"/>
    <x v="2282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d v="2012-05-08T18:00:04"/>
    <x v="2283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d v="2011-03-11T20:00:00"/>
    <x v="2284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d v="2012-06-28T20:27:23"/>
    <x v="2285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d v="2013-09-05T19:59:00"/>
    <x v="2286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d v="2014-06-23T08:01:00"/>
    <x v="2287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d v="2012-06-26T10:00:00"/>
    <x v="2288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d v="2013-12-06T15:22:00"/>
    <x v="2289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d v="2009-12-01T09:00:00"/>
    <x v="2290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d v="2012-04-22T20:00:00"/>
    <x v="2291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d v="2012-04-18T08:44:36"/>
    <x v="2292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d v="2012-09-24T19:59:00"/>
    <x v="2293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d v="2013-01-20T09:21:20"/>
    <x v="2294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d v="2013-01-26T14:54:16"/>
    <x v="2295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d v="2012-02-23T09:33:46"/>
    <x v="2296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d v="2012-03-13T19:59:00"/>
    <x v="2297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d v="2014-03-26T11:10:33"/>
    <x v="2298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d v="2011-02-05T16:46:49"/>
    <x v="2299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d v="2012-06-28T09:26:56"/>
    <x v="2300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d v="2013-06-20T19:31:36"/>
    <x v="2301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d v="2013-12-30T23:00:00"/>
    <x v="2302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d v="2011-12-12T19:39:56"/>
    <x v="2303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d v="2010-12-31T20:59:00"/>
    <x v="2304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d v="2014-08-08T10:00:00"/>
    <x v="2305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d v="2012-03-09T20:02:09"/>
    <x v="2306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d v="2012-05-05T11:15:28"/>
    <x v="2307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d v="2014-08-28T17:00:00"/>
    <x v="2308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d v="2013-03-09T15:42:17"/>
    <x v="2309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d v="2013-03-21T10:03:35"/>
    <x v="2310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d v="2014-05-06T16:06:29"/>
    <x v="2311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d v="2014-04-18T15:00:00"/>
    <x v="2312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d v="2012-05-03T15:00:26"/>
    <x v="2313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d v="2012-06-07T05:14:17"/>
    <x v="2314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d v="2012-05-05T09:25:43"/>
    <x v="2315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d v="2009-12-09T10:24:00"/>
    <x v="2316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d v="2010-02-14T21:00:00"/>
    <x v="2317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d v="2009-09-25T19:59:00"/>
    <x v="2318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d v="2013-12-14T17:58:05"/>
    <x v="2319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d v="2014-04-02T10:36:40"/>
    <x v="2320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d v="2017-04-03T21:15:01"/>
    <x v="2321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d v="2017-04-09T12:29:29"/>
    <x v="2322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d v="2017-03-20T10:07:27"/>
    <x v="2323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d v="2017-03-26T12:14:45"/>
    <x v="2324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d v="2017-03-29T15:32:11"/>
    <x v="2325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d v="2017-04-30T09:00:00"/>
    <x v="2326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d v="2014-08-26T14:00:40"/>
    <x v="2327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d v="2015-06-14T10:45:37"/>
    <x v="2328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d v="2014-07-17T06:59:06"/>
    <x v="2329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d v="2015-12-24T16:00:00"/>
    <x v="2330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d v="2014-08-17T16:08:10"/>
    <x v="2331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d v="2015-02-06T07:04:31"/>
    <x v="2332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d v="2014-05-29T09:50:00"/>
    <x v="2333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d v="2014-11-05T09:34:00"/>
    <x v="2334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d v="2014-06-11T05:44:03"/>
    <x v="2335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d v="2014-03-08T14:11:35"/>
    <x v="2336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d v="2014-06-26T07:22:23"/>
    <x v="2337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d v="2014-06-29T13:31:24"/>
    <x v="2338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d v="2016-12-18T23:59:00"/>
    <x v="2339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d v="2016-10-30T07:25:38"/>
    <x v="2340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d v="2015-07-12T11:31:44"/>
    <x v="2341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d v="2014-10-05T21:00:00"/>
    <x v="2342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d v="2016-01-08T11:47:00"/>
    <x v="2343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d v="2016-06-24T09:27:49"/>
    <x v="2344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d v="2015-03-31T15:39:00"/>
    <x v="2345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d v="2016-10-17T11:10:31"/>
    <x v="2346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d v="2016-08-25T06:34:36"/>
    <x v="2347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d v="2016-02-20T14:22:18"/>
    <x v="2348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d v="2015-08-11T10:37:08"/>
    <x v="2349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d v="2017-01-03T12:12:50"/>
    <x v="2350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d v="2015-04-29T18:25:39"/>
    <x v="2351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d v="2015-06-06T07:12:32"/>
    <x v="2352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d v="2015-04-21T08:13:42"/>
    <x v="2353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d v="2015-01-10T09:21:00"/>
    <x v="2354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d v="2015-05-02T14:02:16"/>
    <x v="2355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d v="2015-06-05T10:48:24"/>
    <x v="2356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d v="2015-10-17T06:52:58"/>
    <x v="2357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d v="2015-01-30T16:39:00"/>
    <x v="2358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d v="2015-08-03T07:35:24"/>
    <x v="2359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d v="2016-02-07T08:58:00"/>
    <x v="2360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d v="2016-04-30T14:00:00"/>
    <x v="2361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d v="2014-12-11T08:31:10"/>
    <x v="2362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d v="2015-12-28T16:16:40"/>
    <x v="2363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d v="2015-10-26T14:25:56"/>
    <x v="2364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d v="2016-01-17T15:00:00"/>
    <x v="2365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d v="2015-10-21T04:45:33"/>
    <x v="2366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d v="2016-04-25T14:16:56"/>
    <x v="2367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d v="2015-04-14T08:19:25"/>
    <x v="2368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d v="2016-02-10T11:30:11"/>
    <x v="2369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d v="2014-12-17T20:32:21"/>
    <x v="2370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d v="2015-06-25T10:39:56"/>
    <x v="2371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d v="2015-04-23T17:39:31"/>
    <x v="2372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d v="2015-08-29T07:53:44"/>
    <x v="2373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d v="2015-02-12T12:14:20"/>
    <x v="2374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d v="2016-09-09T12:03:57"/>
    <x v="2375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d v="2015-12-10T14:12:46"/>
    <x v="2376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d v="2016-11-25T13:53:03"/>
    <x v="2377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d v="2015-08-25T16:18:50"/>
    <x v="2378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d v="2015-10-04T16:23:36"/>
    <x v="2379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d v="2015-10-01T11:02:22"/>
    <x v="2380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d v="2015-04-10T14:27:28"/>
    <x v="2381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d v="2015-08-03T20:30:03"/>
    <x v="2382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d v="2015-02-21T17:21:47"/>
    <x v="2383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d v="2014-11-13T18:37:23"/>
    <x v="2384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d v="2015-08-05T08:50:32"/>
    <x v="2385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d v="2015-01-10T12:07:04"/>
    <x v="2386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d v="2016-07-22T07:02:20"/>
    <x v="2387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d v="2015-01-15T11:29:00"/>
    <x v="2388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d v="2015-07-25T13:59:00"/>
    <x v="2389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d v="2015-01-03T22:17:44"/>
    <x v="2390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d v="2015-03-31T10:04:04"/>
    <x v="2391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d v="2015-10-28T18:53:43"/>
    <x v="2392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d v="2015-08-08T07:33:37"/>
    <x v="2393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d v="2015-02-26T00:41:33"/>
    <x v="2394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d v="2017-01-10T00:57:00"/>
    <x v="2395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d v="2015-10-15T12:22:38"/>
    <x v="2396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d v="2015-01-02T13:14:16"/>
    <x v="2397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d v="2015-07-02T13:59:44"/>
    <x v="2398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d v="2014-12-18T12:28:26"/>
    <x v="2399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d v="2016-04-13T22:26:04"/>
    <x v="2400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d v="2016-03-05T11:44:56"/>
    <x v="2401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d v="2015-05-13T08:18:51"/>
    <x v="2402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d v="2016-03-30T12:10:58"/>
    <x v="2403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d v="2016-01-02T16:56:47"/>
    <x v="2404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d v="2016-09-03T06:02:55"/>
    <x v="2405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d v="2015-01-18T18:39:50"/>
    <x v="2406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d v="2015-04-10T22:00:00"/>
    <x v="2407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d v="2014-11-05T20:22:37"/>
    <x v="2408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d v="2015-08-18T13:01:15"/>
    <x v="2409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d v="2015-09-07T01:47:55"/>
    <x v="2410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d v="2015-08-25T09:34:42"/>
    <x v="2411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d v="2016-11-26T10:41:13"/>
    <x v="2412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d v="2014-05-31T15:30:00"/>
    <x v="2413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d v="2015-08-21T19:59:00"/>
    <x v="2414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d v="2016-07-15T12:42:26"/>
    <x v="2415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d v="2015-03-14T07:00:00"/>
    <x v="2416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d v="2014-08-10T13:13:07"/>
    <x v="2417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d v="2015-03-24T11:34:04"/>
    <x v="2418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d v="2015-02-18T09:43:09"/>
    <x v="2419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d v="2014-11-09T17:41:35"/>
    <x v="2420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d v="2015-02-21T08:29:56"/>
    <x v="2421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d v="2015-03-11T08:23:56"/>
    <x v="2422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d v="2014-12-31T08:54:50"/>
    <x v="2423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d v="2014-10-27T13:25:08"/>
    <x v="2424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d v="2016-05-27T14:04:00"/>
    <x v="2425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d v="2015-08-07T20:04:52"/>
    <x v="2426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d v="2016-03-22T22:38:53"/>
    <x v="2427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d v="2015-03-12T09:49:11"/>
    <x v="2428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d v="2017-02-05T08:44:00"/>
    <x v="2429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d v="2016-02-11T19:08:24"/>
    <x v="2430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d v="2016-06-27T18:23:33"/>
    <x v="2431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d v="2015-03-07T21:14:57"/>
    <x v="2432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d v="2016-02-27T13:35:43"/>
    <x v="2433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d v="2015-08-03T20:27:54"/>
    <x v="2434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d v="2015-10-04T22:39:46"/>
    <x v="2435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d v="2016-01-29T06:46:10"/>
    <x v="2436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d v="2015-03-17T10:00:00"/>
    <x v="2437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d v="2015-12-07T14:57:42"/>
    <x v="2438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d v="2015-10-18T11:38:49"/>
    <x v="2439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d v="2016-02-13T13:35:13"/>
    <x v="2440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d v="2015-07-22T20:59:00"/>
    <x v="2441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d v="2015-03-19T07:00:28"/>
    <x v="2442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d v="2014-08-15T07:00:22"/>
    <x v="2443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d v="2016-05-25T10:06:31"/>
    <x v="2444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d v="2015-09-25T20:33:41"/>
    <x v="2445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d v="2016-11-26T07:27:51"/>
    <x v="2446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d v="2016-11-11T20:00:00"/>
    <x v="2447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d v="2016-08-30T21:36:00"/>
    <x v="2448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d v="2014-11-29T20:25:15"/>
    <x v="2449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d v="2014-10-27T19:11:00"/>
    <x v="2450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d v="2017-03-05T13:48:10"/>
    <x v="2451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d v="2015-12-29T15:00:00"/>
    <x v="2452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d v="2017-02-02T08:36:49"/>
    <x v="2453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d v="2017-03-10T20:50:08"/>
    <x v="2454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d v="2016-04-20T10:45:50"/>
    <x v="2455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d v="2017-02-25T15:03:59"/>
    <x v="2456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d v="2016-03-24T05:27:36"/>
    <x v="2457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d v="2016-06-09T11:00:00"/>
    <x v="2458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d v="2016-03-23T06:18:05"/>
    <x v="2459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d v="2017-01-02T20:17:00"/>
    <x v="2460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d v="2011-09-30T19:00:00"/>
    <x v="2461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d v="2012-07-18T20:28:16"/>
    <x v="2462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d v="2013-04-16T11:00:00"/>
    <x v="2463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d v="2015-09-30T11:29:00"/>
    <x v="2464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d v="2012-09-23T09:15:48"/>
    <x v="2465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d v="2013-05-08T18:27:33"/>
    <x v="2466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d v="2012-05-10T09:00:00"/>
    <x v="2467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d v="2012-10-27T21:00:00"/>
    <x v="2468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d v="2011-02-08T02:18:49"/>
    <x v="2469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d v="2012-05-23T17:47:35"/>
    <x v="2470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d v="2012-01-25T15:49:52"/>
    <x v="2471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d v="2010-09-03T17:03:00"/>
    <x v="2472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d v="2012-11-10T10:57:49"/>
    <x v="2473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d v="2010-10-10T16:16:16"/>
    <x v="2474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d v="2010-07-10T14:00:00"/>
    <x v="2475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d v="2014-11-03T00:52:50"/>
    <x v="2476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d v="2012-08-12T08:35:45"/>
    <x v="2477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d v="2013-01-13T14:48:33"/>
    <x v="2478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d v="2012-07-27T18:00:00"/>
    <x v="2479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d v="2015-10-10T14:28:04"/>
    <x v="2480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d v="2012-04-30T07:30:08"/>
    <x v="2481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d v="2011-08-01T10:46:23"/>
    <x v="2482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d v="2012-05-01T09:00:03"/>
    <x v="2483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d v="2011-09-15T14:00:03"/>
    <x v="2484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d v="2011-10-12T15:57:59"/>
    <x v="2485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d v="2012-04-22T08:59:36"/>
    <x v="2486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d v="2012-05-26T17:59:57"/>
    <x v="2487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d v="2011-11-16T08:11:48"/>
    <x v="2488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d v="2013-05-09T08:33:59"/>
    <x v="2489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d v="2012-06-22T21:27:56"/>
    <x v="2490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d v="2011-01-15T17:51:00"/>
    <x v="2491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d v="2012-06-16T01:59:00"/>
    <x v="2492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d v="2013-04-28T20:02:20"/>
    <x v="2493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d v="2012-05-23T07:29:04"/>
    <x v="2494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d v="2012-06-06T14:42:55"/>
    <x v="2495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d v="2013-03-29T14:54:52"/>
    <x v="2496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d v="2011-08-05T13:05:38"/>
    <x v="2497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d v="2015-01-27T15:13:07"/>
    <x v="2498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d v="2012-12-31T10:00:00"/>
    <x v="2499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d v="2012-06-23T10:32:55"/>
    <x v="2500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d v="2015-09-27T10:38:24"/>
    <x v="2501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d v="2014-09-21T11:48:38"/>
    <x v="2502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d v="2016-06-07T13:06:00"/>
    <x v="2503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d v="2014-11-14T17:22:14"/>
    <x v="2504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d v="2015-03-13T16:20:16"/>
    <x v="2505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d v="2015-10-03T13:00:00"/>
    <x v="2506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d v="2015-05-10T17:45:04"/>
    <x v="2507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d v="2014-08-14T14:50:34"/>
    <x v="2508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d v="2015-04-20T10:25:49"/>
    <x v="2509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d v="2015-05-14T15:56:12"/>
    <x v="2510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d v="2016-02-01T02:43:33"/>
    <x v="2511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d v="2014-12-13T13:02:41"/>
    <x v="2512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d v="2017-02-25T16:09:49"/>
    <x v="2513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d v="2014-08-20T01:21:17"/>
    <x v="2514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d v="2015-02-22T12:09:13"/>
    <x v="2515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d v="2014-11-29T08:40:52"/>
    <x v="2516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d v="2015-03-19T10:15:30"/>
    <x v="2517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d v="2014-11-13T09:20:28"/>
    <x v="2518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d v="2014-07-18T19:43:24"/>
    <x v="2519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d v="2016-10-15T11:21:00"/>
    <x v="2520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d v="2015-10-13T15:13:41"/>
    <x v="2521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d v="2016-04-22T06:52:00"/>
    <x v="2522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d v="2014-11-17T16:24:52"/>
    <x v="2523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d v="2014-12-20T20:30:00"/>
    <x v="2524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d v="2012-06-28T12:16:11"/>
    <x v="2525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d v="2014-12-07T20:59:00"/>
    <x v="2526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d v="2013-10-17T19:59:00"/>
    <x v="2527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d v="2015-08-20T03:00:00"/>
    <x v="2528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d v="2012-03-24T16:56:15"/>
    <x v="2529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d v="2015-04-19T20:50:00"/>
    <x v="2530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d v="2015-08-14T19:59:00"/>
    <x v="2531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d v="2012-08-16T12:22:46"/>
    <x v="2532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d v="2013-03-01T10:01:08"/>
    <x v="2533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d v="2009-12-31T22:00:00"/>
    <x v="2534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d v="2014-12-01T11:59:05"/>
    <x v="2535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d v="2013-07-29T18:32:46"/>
    <x v="2536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d v="2011-08-01T07:34:15"/>
    <x v="2537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d v="2013-02-23T20:59:00"/>
    <x v="2538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d v="2015-02-02T13:39:12"/>
    <x v="2539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d v="2011-10-29T08:12:01"/>
    <x v="2540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d v="2013-09-26T02:46:58"/>
    <x v="2541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d v="2013-09-30T19:59:00"/>
    <x v="2542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d v="2011-01-01T19:00:00"/>
    <x v="2543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d v="2012-07-08T04:29:29"/>
    <x v="2544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d v="2015-02-26T16:30:00"/>
    <x v="2545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d v="2013-10-04T21:00:00"/>
    <x v="2546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d v="2012-04-04T09:33:23"/>
    <x v="2547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d v="2016-09-29T20:27:00"/>
    <x v="2548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d v="2013-05-31T09:00:00"/>
    <x v="2549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d v="2015-10-07T19:59:00"/>
    <x v="2550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d v="2012-03-21T12:48:00"/>
    <x v="2551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d v="2017-03-05T11:26:21"/>
    <x v="2552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d v="2012-09-20T20:46:47"/>
    <x v="2553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d v="2015-05-31T19:59:00"/>
    <x v="2554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d v="2012-05-28T07:43:13"/>
    <x v="2555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d v="2012-12-24T15:47:37"/>
    <x v="2556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d v="2014-05-15T09:53:06"/>
    <x v="2557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d v="2015-05-01T05:59:00"/>
    <x v="2558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d v="2011-11-15T11:37:00"/>
    <x v="2559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d v="2015-03-06T14:49:34"/>
    <x v="2560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d v="2015-10-13T04:41:29"/>
    <x v="2561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d v="2016-10-11T04:35:39"/>
    <x v="2562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d v="2015-07-29T19:20:51"/>
    <x v="2563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d v="2014-07-31T16:58:19"/>
    <x v="2564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d v="2016-05-09T12:50:00"/>
    <x v="2565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d v="2014-08-21T15:32:28"/>
    <x v="2566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d v="2015-04-23T13:05:38"/>
    <x v="2567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d v="2016-09-01T07:59:54"/>
    <x v="2568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d v="2015-09-16T18:31:52"/>
    <x v="2569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d v="2017-02-08T13:40:35"/>
    <x v="2570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d v="2016-05-19T00:12:01"/>
    <x v="2571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d v="2015-04-12T18:51:57"/>
    <x v="2572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d v="2014-08-23T06:12:29"/>
    <x v="2573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d v="2016-05-18T11:49:05"/>
    <x v="2574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d v="2015-01-11T18:36:34"/>
    <x v="2575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d v="2015-04-10T15:14:07"/>
    <x v="2576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d v="2014-08-04T11:41:37"/>
    <x v="2577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d v="2015-10-09T09:00:00"/>
    <x v="2578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d v="2014-09-15T11:55:03"/>
    <x v="2579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d v="2015-05-15T19:00:00"/>
    <x v="2580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d v="2015-11-16T08:04:58"/>
    <x v="2581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d v="2016-10-29T15:43:54"/>
    <x v="2582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d v="2015-03-16T09:28:00"/>
    <x v="2583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d v="2015-06-14T20:09:29"/>
    <x v="2584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d v="2014-07-05T15:07:12"/>
    <x v="2585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d v="2015-12-24T23:55:36"/>
    <x v="2586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d v="2015-12-30T08:12:33"/>
    <x v="2587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d v="2015-03-31T05:14:00"/>
    <x v="2588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d v="2016-03-23T03:52:07"/>
    <x v="2589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d v="2016-01-26T06:08:17"/>
    <x v="2590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d v="2016-03-13T12:45:24"/>
    <x v="2591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d v="2014-10-05T11:13:41"/>
    <x v="2592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d v="2015-04-25T12:17:06"/>
    <x v="2593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d v="2014-08-07T15:13:48"/>
    <x v="2594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d v="2017-02-23T21:51:40"/>
    <x v="2595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d v="2014-08-07T07:56:49"/>
    <x v="2596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d v="2016-06-19T00:11:57"/>
    <x v="2597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d v="2015-09-23T12:10:01"/>
    <x v="2598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d v="2014-08-03T10:05:47"/>
    <x v="2599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d v="2016-03-25T12:36:40"/>
    <x v="2600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d v="2012-09-12T19:59:00"/>
    <x v="2601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d v="2014-11-12T13:20:00"/>
    <x v="2602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d v="2013-12-23T13:54:14"/>
    <x v="2603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d v="2012-04-28T17:13:43"/>
    <x v="2604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d v="2016-06-17T04:59:50"/>
    <x v="2605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d v="2014-04-29T09:06:22"/>
    <x v="2606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d v="2015-08-11T18:00:00"/>
    <x v="2607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d v="2017-03-14T16:00:00"/>
    <x v="2608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d v="2012-07-14T21:42:31"/>
    <x v="2609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d v="2016-08-21T22:59:00"/>
    <x v="2610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d v="2017-01-02T14:59:00"/>
    <x v="2611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d v="2015-01-08T19:26:10"/>
    <x v="2612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d v="2012-09-21T11:38:14"/>
    <x v="2613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d v="2014-04-29T21:00:00"/>
    <x v="2614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d v="2016-04-30T04:00:00"/>
    <x v="2615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d v="2015-08-25T15:52:09"/>
    <x v="2616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d v="2014-10-20T12:59:11"/>
    <x v="2617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d v="2015-12-01T12:01:01"/>
    <x v="2618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d v="2015-10-23T03:00:00"/>
    <x v="2619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d v="2015-10-10T17:00:00"/>
    <x v="2620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d v="2015-05-21T09:56:28"/>
    <x v="2621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d v="2016-12-30T09:50:16"/>
    <x v="2622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d v="2016-12-01T22:09:26"/>
    <x v="2623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d v="2012-09-13T02:07:02"/>
    <x v="2624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d v="2016-11-09T12:26:48"/>
    <x v="2625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d v="2015-06-03T07:04:29"/>
    <x v="2626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d v="2015-11-26T12:54:21"/>
    <x v="2627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d v="2014-11-30T15:11:07"/>
    <x v="2628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d v="2015-05-14T04:55:22"/>
    <x v="2629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d v="2016-06-30T02:00:00"/>
    <x v="2630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d v="2015-08-29T20:03:47"/>
    <x v="2631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d v="2016-05-28T17:28:59"/>
    <x v="2632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d v="2014-02-27T15:00:00"/>
    <x v="2633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d v="2016-09-29T07:45:21"/>
    <x v="2634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d v="2015-03-09T13:49:21"/>
    <x v="2635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d v="2016-10-15T17:00:00"/>
    <x v="2636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d v="2016-10-12T05:11:15"/>
    <x v="2637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d v="2015-01-15T13:54:55"/>
    <x v="2638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d v="2015-02-19T12:45:48"/>
    <x v="2639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d v="2015-06-07T19:51:14"/>
    <x v="2640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d v="2014-09-15T12:09:00"/>
    <x v="2641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d v="2016-07-14T22:57:00"/>
    <x v="2642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d v="2016-12-20T23:59:00"/>
    <x v="2643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d v="2017-03-10T11:00:35"/>
    <x v="2644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d v="2014-11-08T13:13:23"/>
    <x v="2645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d v="2015-09-08T23:31:09"/>
    <x v="2646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d v="2015-08-13T22:16:59"/>
    <x v="2647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d v="2016-03-09T09:09:20"/>
    <x v="2648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d v="2016-02-01T15:55:41"/>
    <x v="2649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d v="2016-12-21T06:59:03"/>
    <x v="2650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d v="2015-12-17T11:20:09"/>
    <x v="2651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d v="2014-12-09T19:48:45"/>
    <x v="2652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d v="2014-06-12T20:00:00"/>
    <x v="2653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d v="2015-04-21T05:25:26"/>
    <x v="2654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d v="2016-02-09T12:00:00"/>
    <x v="2655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d v="2017-03-12T11:00:00"/>
    <x v="2656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d v="2016-08-02T17:30:00"/>
    <x v="2657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d v="2016-07-30T13:13:14"/>
    <x v="2658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d v="2015-04-17T17:40:10"/>
    <x v="2659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d v="2015-11-24T10:06:58"/>
    <x v="2660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d v="2013-10-25T15:00:10"/>
    <x v="2661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d v="2015-08-21T09:55:13"/>
    <x v="2662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d v="2015-09-04T07:00:00"/>
    <x v="2663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d v="2015-12-08T22:59:00"/>
    <x v="2664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d v="2015-05-04T13:29:34"/>
    <x v="2665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d v="2015-09-25T13:00:00"/>
    <x v="2666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d v="2016-02-10T14:13:36"/>
    <x v="2667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d v="2015-11-09T06:32:00"/>
    <x v="2668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d v="2016-01-09T16:51:36"/>
    <x v="2669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d v="2014-07-28T16:29:40"/>
    <x v="2670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d v="2014-12-19T11:38:00"/>
    <x v="2671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d v="2015-12-27T22:00:00"/>
    <x v="2672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d v="2014-10-29T14:45:00"/>
    <x v="2673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d v="2016-07-04T20:59:00"/>
    <x v="2674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d v="2014-11-10T13:34:49"/>
    <x v="2675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d v="2016-05-22T06:59:34"/>
    <x v="2676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d v="2014-07-02T16:42:23"/>
    <x v="2677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d v="2015-09-24T11:09:25"/>
    <x v="2678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d v="2015-02-27T16:01:34"/>
    <x v="2679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d v="2016-04-05T20:04:51"/>
    <x v="2680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d v="2014-07-10T13:29:10"/>
    <x v="2681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d v="2014-11-21T21:59:00"/>
    <x v="2682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d v="2015-03-01T10:07:20"/>
    <x v="2683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d v="2014-08-09T13:57:05"/>
    <x v="2684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d v="2015-04-27T07:42:10"/>
    <x v="2685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d v="2014-09-30T15:23:43"/>
    <x v="2686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d v="2015-06-29T07:21:58"/>
    <x v="2687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d v="2015-02-23T19:00:00"/>
    <x v="2688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d v="2016-07-30T15:04:50"/>
    <x v="2689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d v="2015-06-02T18:31:16"/>
    <x v="2690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d v="2015-05-10T09:22:37"/>
    <x v="2691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d v="2015-03-24T23:01:00"/>
    <x v="2692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d v="2014-08-12T19:19:26"/>
    <x v="2693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d v="2014-09-25T19:22:19"/>
    <x v="2694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d v="2015-04-13T19:21:58"/>
    <x v="2695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d v="2014-12-25T12:16:00"/>
    <x v="2696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d v="2015-08-02T14:00:00"/>
    <x v="2697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d v="2014-06-27T13:33:28"/>
    <x v="2698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d v="2014-08-08T13:31:03"/>
    <x v="2699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d v="2014-09-18T12:59:32"/>
    <x v="2700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d v="2017-04-07T09:35:34"/>
    <x v="2701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d v="2017-04-05T10:14:37"/>
    <x v="2702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d v="2017-03-22T07:33:50"/>
    <x v="2703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d v="2017-04-05T11:41:54"/>
    <x v="2704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d v="2017-03-24T12:59:18"/>
    <x v="2705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d v="2014-10-15T22:59:00"/>
    <x v="2706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d v="2013-05-26T22:59:00"/>
    <x v="2707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d v="2016-07-21T08:45:26"/>
    <x v="2708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d v="2016-10-03T19:59:00"/>
    <x v="2709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d v="2014-08-08T18:00:00"/>
    <x v="2710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d v="2014-06-20T14:01:00"/>
    <x v="2711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d v="2013-07-13T10:00:00"/>
    <x v="2712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d v="2015-12-24T07:41:24"/>
    <x v="2713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d v="2016-10-14T15:00:00"/>
    <x v="2714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d v="2016-02-21T01:33:48"/>
    <x v="2715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d v="2015-10-07T23:59:53"/>
    <x v="2716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d v="2014-12-06T14:57:29"/>
    <x v="2717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d v="2016-05-03T15:00:00"/>
    <x v="2718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d v="2016-04-17T15:44:54"/>
    <x v="2719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d v="2016-11-11T04:10:53"/>
    <x v="2720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d v="2013-09-06T11:00:00"/>
    <x v="2721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d v="2017-01-29T12:34:13"/>
    <x v="2722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d v="2014-12-31T13:08:08"/>
    <x v="2723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d v="2015-08-14T23:50:59"/>
    <x v="2724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d v="2017-03-01T09:52:15"/>
    <x v="2725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d v="2016-04-22T05:55:11"/>
    <x v="2726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d v="2015-08-07T08:14:23"/>
    <x v="2727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d v="2015-12-30T06:23:54"/>
    <x v="2728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d v="2015-04-30T21:46:37"/>
    <x v="2729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d v="2013-04-22T04:59:35"/>
    <x v="2730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d v="2014-10-17T20:00:00"/>
    <x v="2731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d v="2013-05-27T16:00:00"/>
    <x v="2732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d v="2015-04-09T21:32:54"/>
    <x v="2733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d v="2016-10-13T13:59:00"/>
    <x v="2734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d v="2013-03-13T12:00:00"/>
    <x v="2735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d v="2014-04-23T07:59:33"/>
    <x v="2736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d v="2014-01-15T11:00:00"/>
    <x v="2737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d v="2016-11-05T19:26:44"/>
    <x v="2738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d v="2014-05-05T13:18:37"/>
    <x v="2739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d v="2015-03-11T15:45:52"/>
    <x v="2740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d v="2014-10-19T18:07:00"/>
    <x v="2741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d v="2012-05-15T09:16:27"/>
    <x v="2742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d v="2016-10-18T23:53:27"/>
    <x v="2743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d v="2012-02-28T17:29:58"/>
    <x v="2744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d v="2012-07-14T15:42:48"/>
    <x v="2745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d v="2014-08-29T10:45:11"/>
    <x v="2746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d v="2012-06-15T19:10:00"/>
    <x v="2747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d v="2016-09-02T09:03:22"/>
    <x v="2748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d v="2015-04-04T10:10:37"/>
    <x v="2749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d v="2012-06-30T12:00:00"/>
    <x v="2750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d v="2014-06-17T13:17:22"/>
    <x v="2751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d v="2011-12-18T10:21:44"/>
    <x v="2752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d v="2012-08-26T13:37:03"/>
    <x v="2753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d v="2014-09-11T07:15:51"/>
    <x v="2754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d v="2015-04-08T10:58:47"/>
    <x v="2755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d v="2014-01-11T13:36:41"/>
    <x v="2756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d v="2016-08-06T07:45:32"/>
    <x v="2757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d v="2016-10-10T02:36:23"/>
    <x v="2758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d v="2016-07-16T00:47:46"/>
    <x v="2759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d v="2013-06-20T03:04:18"/>
    <x v="2760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d v="2013-01-02T17:31:33"/>
    <x v="2761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d v="2012-03-18T15:53:15"/>
    <x v="2762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d v="2013-05-24T05:54:44"/>
    <x v="2763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d v="2012-05-30T11:00:00"/>
    <x v="2764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d v="2012-10-28T05:53:48"/>
    <x v="2765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d v="2011-08-11T08:01:58"/>
    <x v="2766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d v="2015-08-16T15:00:50"/>
    <x v="2767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d v="2012-03-29T05:45:23"/>
    <x v="2768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d v="2014-06-05T11:49:50"/>
    <x v="2769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d v="2014-03-18T07:55:30"/>
    <x v="2770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d v="2013-02-01T09:00:00"/>
    <x v="2771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d v="2013-10-05T12:51:34"/>
    <x v="2772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d v="2016-04-24T12:45:21"/>
    <x v="2773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d v="2013-03-07T19:02:08"/>
    <x v="2774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d v="2011-12-15T16:19:14"/>
    <x v="2775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d v="2015-06-11T23:07:56"/>
    <x v="2776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d v="2015-07-17T08:03:24"/>
    <x v="2777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d v="2014-08-25T15:28:26"/>
    <x v="2778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d v="2015-11-22T07:03:41"/>
    <x v="2779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d v="2017-03-10T02:44:48"/>
    <x v="2780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d v="2015-02-11T23:00:00"/>
    <x v="2781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d v="2015-02-16T20:59:00"/>
    <x v="2782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d v="2015-04-23T04:50:46"/>
    <x v="2783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d v="2014-10-29T10:54:03"/>
    <x v="2784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d v="2016-08-05T13:00:00"/>
    <x v="2785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d v="2014-07-09T05:39:40"/>
    <x v="2786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d v="2014-07-17T20:45:52"/>
    <x v="2787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d v="2016-07-29T08:50:43"/>
    <x v="2788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d v="2015-03-11T20:00:00"/>
    <x v="2789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d v="2015-02-11T14:31:43"/>
    <x v="2790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d v="2016-09-08T20:00:00"/>
    <x v="2791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d v="2015-08-11T21:32:39"/>
    <x v="2792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d v="2015-07-21T02:03:25"/>
    <x v="2793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d v="2016-03-03T11:00:00"/>
    <x v="2794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d v="2014-06-06T15:00:00"/>
    <x v="2795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d v="2014-07-05T04:40:28"/>
    <x v="2796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d v="2014-07-08T14:34:00"/>
    <x v="2797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d v="2015-07-31T08:00:00"/>
    <x v="2798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d v="2016-06-17T08:00:00"/>
    <x v="2799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d v="2015-01-04T05:16:06"/>
    <x v="2800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d v="2014-10-10T03:00:00"/>
    <x v="2801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d v="2015-08-06T07:31:47"/>
    <x v="2802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d v="2015-07-15T16:00:00"/>
    <x v="2803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d v="2014-09-29T02:53:10"/>
    <x v="2804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d v="2015-08-22T04:07:53"/>
    <x v="2805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d v="2015-08-05T03:00:00"/>
    <x v="2806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d v="2015-06-29T12:57:18"/>
    <x v="2807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d v="2015-08-22T12:18:55"/>
    <x v="2808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d v="2016-03-30T06:39:00"/>
    <x v="2809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d v="2014-05-31T19:59:00"/>
    <x v="2810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d v="2015-02-23T03:55:03"/>
    <x v="2811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d v="2015-04-05T20:00:00"/>
    <x v="2812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d v="2016-12-14T09:49:21"/>
    <x v="2813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d v="2015-05-09T01:35:15"/>
    <x v="2814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d v="2016-08-07T10:38:29"/>
    <x v="2815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d v="2015-08-02T08:00:00"/>
    <x v="2816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d v="2015-02-28T07:14:22"/>
    <x v="2817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d v="2015-09-23T06:21:26"/>
    <x v="2818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d v="2015-06-14T04:36:49"/>
    <x v="2819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d v="2016-02-25T16:00:00"/>
    <x v="2820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d v="2014-09-23T14:08:55"/>
    <x v="2821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d v="2015-03-27T07:24:52"/>
    <x v="2822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d v="2015-03-31T14:59:00"/>
    <x v="2823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d v="2015-06-12T17:43:00"/>
    <x v="2824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d v="2015-12-04T11:01:26"/>
    <x v="2825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d v="2015-07-09T23:00:00"/>
    <x v="2826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d v="2016-06-03T08:30:00"/>
    <x v="2827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d v="2015-10-02T15:00:00"/>
    <x v="2828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d v="2016-06-02T02:25:18"/>
    <x v="2829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d v="2014-05-11T19:59:00"/>
    <x v="2830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d v="2015-07-16T11:47:50"/>
    <x v="2831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d v="2014-11-23T14:00:00"/>
    <x v="2832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d v="2015-10-10T18:00:00"/>
    <x v="2833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d v="2015-01-30T15:02:10"/>
    <x v="2834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d v="2015-12-04T16:00:00"/>
    <x v="2835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d v="2017-02-17T20:59:00"/>
    <x v="2836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d v="2015-12-09T14:48:04"/>
    <x v="2837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d v="2014-08-13T14:00:00"/>
    <x v="2838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d v="2014-08-24T20:59:00"/>
    <x v="2839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d v="2015-03-18T09:00:00"/>
    <x v="2840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d v="2015-12-13T10:44:57"/>
    <x v="2841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d v="2014-06-21T03:00:00"/>
    <x v="2842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d v="2016-06-12T20:00:00"/>
    <x v="2843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d v="2017-01-04T05:06:20"/>
    <x v="2844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d v="2015-06-07T16:23:53"/>
    <x v="2845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d v="2015-05-29T08:36:34"/>
    <x v="2846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d v="2016-05-23T11:21:05"/>
    <x v="2847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d v="2015-05-29T07:34:19"/>
    <x v="2848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d v="2016-04-23T02:16:40"/>
    <x v="2849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d v="2014-09-05T16:10:11"/>
    <x v="2850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d v="2016-01-29T15:17:00"/>
    <x v="2851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d v="2014-06-20T17:05:03"/>
    <x v="2852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d v="2014-09-13T20:34:57"/>
    <x v="2853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d v="2015-05-07T09:11:59"/>
    <x v="2854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d v="2016-01-29T15:34:00"/>
    <x v="2855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d v="2015-08-08T13:34:00"/>
    <x v="2856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d v="2017-02-20T10:00:00"/>
    <x v="2857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d v="2014-12-05T03:28:00"/>
    <x v="2858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d v="2015-10-16T00:41:44"/>
    <x v="2859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d v="2016-06-19T11:12:56"/>
    <x v="2860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d v="2015-09-24T06:10:48"/>
    <x v="2861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d v="2014-06-24T10:57:09"/>
    <x v="2862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d v="2014-09-09T08:12:03"/>
    <x v="2863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d v="2015-07-17T05:18:00"/>
    <x v="2864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d v="2015-01-05T18:44:19"/>
    <x v="2865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d v="2016-10-14T14:00:00"/>
    <x v="2866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d v="2016-07-03T20:00:00"/>
    <x v="2867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d v="2016-10-05T11:50:54"/>
    <x v="2868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d v="2016-07-19T06:14:41"/>
    <x v="2869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d v="2014-05-16T20:32:45"/>
    <x v="2870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d v="2014-12-21T09:43:33"/>
    <x v="2871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d v="2015-06-19T18:47:18"/>
    <x v="2872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d v="2015-01-28T11:37:11"/>
    <x v="2873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d v="2017-01-17T12:16:26"/>
    <x v="2874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d v="2016-05-04T19:04:53"/>
    <x v="2875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d v="2015-07-16T09:51:19"/>
    <x v="2876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d v="2016-11-30T09:00:00"/>
    <x v="2877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d v="2015-07-03T06:46:35"/>
    <x v="2878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d v="2016-01-20T09:24:21"/>
    <x v="2879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d v="2015-08-20T09:05:00"/>
    <x v="2880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d v="2014-12-03T07:20:36"/>
    <x v="2881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d v="2016-05-01T06:18:38"/>
    <x v="2882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d v="2016-02-05T20:59:00"/>
    <x v="2883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d v="2014-12-05T09:27:15"/>
    <x v="2884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d v="2015-03-13T16:50:01"/>
    <x v="2885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d v="2015-09-18T19:59:00"/>
    <x v="2886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d v="2015-01-11T02:15:24"/>
    <x v="2887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d v="2014-10-17T20:59:00"/>
    <x v="2888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d v="2014-08-29T12:43:05"/>
    <x v="2889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d v="2014-08-08T19:00:00"/>
    <x v="2890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d v="2016-04-15T12:12:08"/>
    <x v="2891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d v="2014-08-25T13:00:00"/>
    <x v="2892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d v="2015-01-08T18:00:00"/>
    <x v="2893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d v="2015-04-03T14:40:15"/>
    <x v="2894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d v="2014-06-22T13:00:00"/>
    <x v="2895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d v="2016-12-11T22:00:00"/>
    <x v="2896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d v="2015-10-11T07:29:05"/>
    <x v="2897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d v="2015-10-31T07:57:33"/>
    <x v="2898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d v="2016-07-23T17:52:38"/>
    <x v="2899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d v="2014-08-08T21:37:12"/>
    <x v="2900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d v="2015-02-07T13:42:19"/>
    <x v="2901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d v="2015-08-24T02:33:16"/>
    <x v="2902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d v="2015-09-08T20:00:18"/>
    <x v="2903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d v="2014-11-09T04:00:00"/>
    <x v="2904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d v="2016-09-06T17:21:53"/>
    <x v="2905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d v="2015-07-31T17:00:00"/>
    <x v="2906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d v="2016-05-14T13:03:57"/>
    <x v="2907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d v="2016-06-08T09:33:39"/>
    <x v="2908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d v="2014-11-25T11:46:00"/>
    <x v="2909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d v="2015-06-12T12:11:27"/>
    <x v="2910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d v="2015-06-27T10:27:06"/>
    <x v="2911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d v="2016-01-14T19:09:34"/>
    <x v="2912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d v="2014-09-06T14:08:59"/>
    <x v="2913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d v="2015-03-14T12:46:34"/>
    <x v="2914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d v="2016-03-16T00:33:10"/>
    <x v="2915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d v="2014-05-19T03:26:29"/>
    <x v="2916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d v="2015-09-15T21:37:27"/>
    <x v="2917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d v="2015-10-29T07:06:47"/>
    <x v="2918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d v="2014-08-05T06:52:09"/>
    <x v="2919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d v="2015-03-25T10:01:10"/>
    <x v="2920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d v="2014-09-25T13:16:44"/>
    <x v="2921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d v="2015-05-18T12:58:47"/>
    <x v="2922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d v="2015-01-23T19:00:00"/>
    <x v="2923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d v="2015-05-08T19:59:00"/>
    <x v="2924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d v="2014-09-11T06:01:08"/>
    <x v="2925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d v="2015-02-23T10:22:59"/>
    <x v="2926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d v="2014-07-14T21:00:00"/>
    <x v="2927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d v="2016-03-04T15:57:26"/>
    <x v="2928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d v="2014-05-25T05:32:38"/>
    <x v="2929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d v="2015-05-07T06:01:04"/>
    <x v="2930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d v="2014-09-14T22:08:00"/>
    <x v="2931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d v="2015-02-21T03:00:00"/>
    <x v="2932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d v="2016-06-04T14:57:33"/>
    <x v="2933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d v="2014-06-15T07:16:04"/>
    <x v="2934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d v="2016-08-29T09:00:00"/>
    <x v="2935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d v="2014-10-12T20:59:00"/>
    <x v="2936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d v="2014-07-13T02:58:33"/>
    <x v="2937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d v="2015-01-30T08:53:34"/>
    <x v="2938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d v="2014-08-27T17:00:00"/>
    <x v="2939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d v="2015-01-18T10:33:38"/>
    <x v="2940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d v="2015-03-01T15:02:35"/>
    <x v="2941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d v="2015-12-16T12:18:00"/>
    <x v="2942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d v="2015-04-12T19:06:20"/>
    <x v="2943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d v="2015-06-07T13:56:38"/>
    <x v="2944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d v="2015-05-23T19:21:00"/>
    <x v="2945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d v="2016-08-15T04:44:52"/>
    <x v="2946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d v="2016-11-24T09:11:00"/>
    <x v="2947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d v="2015-06-02T07:34:53"/>
    <x v="2948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d v="2015-11-19T12:45:17"/>
    <x v="2949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d v="2016-01-23T00:45:52"/>
    <x v="2950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d v="2014-10-05T11:16:13"/>
    <x v="2951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d v="2016-10-16T20:00:00"/>
    <x v="2952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d v="2015-10-08T11:00:21"/>
    <x v="2953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d v="2017-03-16T05:00:03"/>
    <x v="2954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d v="2015-06-16T09:47:29"/>
    <x v="2955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d v="2016-05-04T15:00:50"/>
    <x v="2956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d v="2015-03-27T15:16:12"/>
    <x v="2957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d v="2016-05-08T09:41:57"/>
    <x v="2958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d v="2016-06-06T16:12:05"/>
    <x v="2959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d v="2014-09-11T10:10:23"/>
    <x v="2960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d v="2015-03-25T20:00:00"/>
    <x v="2961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d v="2015-02-28T22:59:00"/>
    <x v="2962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d v="2015-07-02T03:17:04"/>
    <x v="2963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d v="2014-08-06T13:32:00"/>
    <x v="2964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d v="2015-07-07T09:30:33"/>
    <x v="2965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d v="2015-09-16T09:43:32"/>
    <x v="2966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d v="2015-03-08T19:44:52"/>
    <x v="2967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d v="2016-08-16T19:59:00"/>
    <x v="2968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d v="2015-05-03T14:51:00"/>
    <x v="2969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d v="2014-07-18T08:04:11"/>
    <x v="2970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d v="2014-08-31T07:47:58"/>
    <x v="2971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d v="2016-12-04T17:00:00"/>
    <x v="2972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d v="2015-12-31T20:00:00"/>
    <x v="2973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d v="2014-09-25T17:35:00"/>
    <x v="2974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d v="2014-11-26T19:00:00"/>
    <x v="2975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d v="2016-03-13T04:00:00"/>
    <x v="2976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d v="2015-03-22T18:14:00"/>
    <x v="2977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d v="2014-10-19T21:59:00"/>
    <x v="2978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d v="2015-01-05T22:00:00"/>
    <x v="2979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d v="2015-08-23T18:00:00"/>
    <x v="2980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d v="2015-09-23T05:25:56"/>
    <x v="2981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d v="2016-02-11T08:29:03"/>
    <x v="2982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d v="2014-11-11T08:10:36"/>
    <x v="2983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d v="2016-08-23T22:41:21"/>
    <x v="2984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d v="2016-10-30T20:00:00"/>
    <x v="2985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d v="2016-05-01T03:00:06"/>
    <x v="2986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d v="2016-10-12T16:00:00"/>
    <x v="2987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d v="2016-06-20T00:41:21"/>
    <x v="2988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d v="2015-12-20T20:59:00"/>
    <x v="2989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d v="2016-01-07T05:47:00"/>
    <x v="2990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d v="2017-01-27T12:05:30"/>
    <x v="2991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d v="2016-10-09T10:25:10"/>
    <x v="2992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d v="2016-02-20T12:07:47"/>
    <x v="2993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d v="2014-10-03T03:29:32"/>
    <x v="2994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d v="2017-01-19T07:57:51"/>
    <x v="2995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d v="2015-05-26T13:54:00"/>
    <x v="2996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d v="2017-02-26T20:59:00"/>
    <x v="2997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d v="2014-06-15T20:25:00"/>
    <x v="2998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d v="2017-02-28T18:00:00"/>
    <x v="2999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d v="2017-01-31T10:00:00"/>
    <x v="3000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d v="2016-07-13T13:29:42"/>
    <x v="3001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d v="2012-12-26T12:04:12"/>
    <x v="3002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d v="2016-02-29T21:59:00"/>
    <x v="3003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d v="2014-11-15T14:08:44"/>
    <x v="3004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d v="2014-10-06T08:11:45"/>
    <x v="3005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d v="2014-12-14T10:09:51"/>
    <x v="3006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d v="2015-04-24T21:11:23"/>
    <x v="3007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d v="2016-01-20T21:05:19"/>
    <x v="3008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d v="2014-11-26T06:40:40"/>
    <x v="3009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d v="2015-02-21T11:58:39"/>
    <x v="3010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d v="2015-12-23T14:59:00"/>
    <x v="3011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d v="2015-02-10T08:52:10"/>
    <x v="3012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d v="2015-06-21T12:04:09"/>
    <x v="3013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d v="2014-11-04T21:00:00"/>
    <x v="3014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d v="2014-06-10T20:00:00"/>
    <x v="3015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d v="2014-07-18T05:09:12"/>
    <x v="3016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d v="2014-08-20T12:24:03"/>
    <x v="3017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d v="2015-07-20T14:00:00"/>
    <x v="3018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d v="2014-05-26T19:00:00"/>
    <x v="3019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d v="2015-08-14T12:18:53"/>
    <x v="3020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d v="2016-11-21T21:59:00"/>
    <x v="3021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d v="2016-08-27T14:53:29"/>
    <x v="3022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d v="2015-06-11T08:13:06"/>
    <x v="3023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d v="2012-10-06T15:51:15"/>
    <x v="3024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d v="2014-05-30T08:00:00"/>
    <x v="3025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d v="2017-03-03T03:01:32"/>
    <x v="3026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d v="2015-03-20T07:54:11"/>
    <x v="3027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d v="2016-08-14T22:20:25"/>
    <x v="3028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d v="2014-11-17T20:35:00"/>
    <x v="3029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d v="2015-09-16T09:56:11"/>
    <x v="3030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d v="2016-10-14T13:10:47"/>
    <x v="3031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d v="2015-09-10T17:04:19"/>
    <x v="3032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d v="2016-08-17T18:38:45"/>
    <x v="3033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d v="2016-10-31T19:59:00"/>
    <x v="3034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d v="2013-05-04T05:26:49"/>
    <x v="3035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d v="2013-08-16T03:59:00"/>
    <x v="3036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d v="2010-10-01T20:59:00"/>
    <x v="3037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d v="2016-03-03T22:03:17"/>
    <x v="3038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d v="2013-12-28T23:59:00"/>
    <x v="3039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d v="2015-06-26T15:00:00"/>
    <x v="3040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d v="2016-01-20T12:50:48"/>
    <x v="3041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d v="2015-10-06T08:30:47"/>
    <x v="3042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d v="2015-04-15T18:50:00"/>
    <x v="3043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d v="2016-02-02T09:26:38"/>
    <x v="3044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d v="2014-08-21T19:44:15"/>
    <x v="3045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d v="2014-09-09T20:52:00"/>
    <x v="3046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d v="2016-04-27T05:16:00"/>
    <x v="3047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d v="2014-12-31T13:22:00"/>
    <x v="3048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d v="2015-06-13T16:20:55"/>
    <x v="3049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d v="2016-05-04T20:02:40"/>
    <x v="3050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d v="2017-02-08T01:59:05"/>
    <x v="3051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d v="2015-05-28T07:59:00"/>
    <x v="3052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d v="2014-10-01T19:59:00"/>
    <x v="3053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d v="2015-03-01T17:04:00"/>
    <x v="3054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d v="2015-01-09T14:59:50"/>
    <x v="3055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d v="2014-09-29T07:16:24"/>
    <x v="3056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d v="2016-04-03T06:36:51"/>
    <x v="3057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d v="2016-05-20T00:59:00"/>
    <x v="3058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d v="2014-08-08T14:27:26"/>
    <x v="3059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d v="2015-09-27T22:35:34"/>
    <x v="3060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d v="2014-08-13T10:49:08"/>
    <x v="3061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d v="2015-09-30T10:00:00"/>
    <x v="3062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d v="2016-10-22T14:08:58"/>
    <x v="3063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d v="2015-11-21T22:59:00"/>
    <x v="3064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d v="2014-07-29T17:19:32"/>
    <x v="3065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d v="2016-07-09T21:28:57"/>
    <x v="3066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d v="2015-09-09T14:31:19"/>
    <x v="3067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d v="2015-10-16T08:35:52"/>
    <x v="3068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d v="2014-12-14T12:00:34"/>
    <x v="3069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d v="2016-12-07T09:36:09"/>
    <x v="3070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d v="2015-04-20T21:59:00"/>
    <x v="3071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d v="2016-10-29T17:46:00"/>
    <x v="3072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d v="2015-06-14T11:19:00"/>
    <x v="3073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d v="2016-03-10T05:42:39"/>
    <x v="3074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d v="2016-08-18T18:27:20"/>
    <x v="3075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d v="2015-10-09T07:38:43"/>
    <x v="3076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d v="2017-03-02T14:57:58"/>
    <x v="3077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d v="2015-02-25T19:19:55"/>
    <x v="3078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d v="2015-03-22T08:07:15"/>
    <x v="3079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d v="2014-12-26T17:40:44"/>
    <x v="3080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d v="2015-09-19T20:21:31"/>
    <x v="3081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d v="2015-11-15T15:09:06"/>
    <x v="3082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d v="2014-08-31T21:00:00"/>
    <x v="3083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d v="2015-05-05T10:48:00"/>
    <x v="3084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d v="2015-09-29T13:12:39"/>
    <x v="3085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d v="2015-08-17T08:05:59"/>
    <x v="3086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d v="2016-12-20T20:36:30"/>
    <x v="3087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d v="2015-01-08T05:41:00"/>
    <x v="3088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d v="2016-07-08T17:59:00"/>
    <x v="3089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d v="2015-05-01T10:39:05"/>
    <x v="3090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d v="2016-08-14T14:45:43"/>
    <x v="3091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d v="2015-10-15T14:00:00"/>
    <x v="3092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d v="2014-05-31T19:59:00"/>
    <x v="3093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d v="2015-09-20T11:05:56"/>
    <x v="3094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d v="2016-07-31T16:36:20"/>
    <x v="3095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d v="2015-05-20T11:48:46"/>
    <x v="3096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d v="2016-10-07T06:00:00"/>
    <x v="3097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d v="2016-02-07T16:17:00"/>
    <x v="3098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d v="2016-02-11T20:33:11"/>
    <x v="3099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d v="2014-10-20T06:56:15"/>
    <x v="3100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d v="2015-07-15T23:56:00"/>
    <x v="3101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d v="2016-08-23T00:10:18"/>
    <x v="3102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d v="2015-06-11T19:45:06"/>
    <x v="3103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d v="2015-02-02T18:00:00"/>
    <x v="3104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d v="2014-10-18T21:00:00"/>
    <x v="3105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d v="2015-09-16T14:00:00"/>
    <x v="3106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d v="2015-05-11T11:32:31"/>
    <x v="3107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d v="2015-04-28T07:19:54"/>
    <x v="3108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d v="2014-08-27T19:00:10"/>
    <x v="3109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d v="2017-02-18T16:45:19"/>
    <x v="3110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d v="2014-10-04T06:17:00"/>
    <x v="3111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d v="2016-10-31T18:55:34"/>
    <x v="3112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d v="2015-04-17T09:33:02"/>
    <x v="3113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d v="2014-09-21T07:10:50"/>
    <x v="3114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d v="2016-06-05T02:43:47"/>
    <x v="3115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d v="2015-04-01T04:22:05"/>
    <x v="3116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d v="2016-05-27T05:12:00"/>
    <x v="3117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d v="2016-07-02T07:35:23"/>
    <x v="3118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d v="2015-03-26T16:05:32"/>
    <x v="3119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d v="2016-05-05T13:36:36"/>
    <x v="3120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d v="2014-09-26T08:18:55"/>
    <x v="3121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d v="2016-11-09T15:22:12"/>
    <x v="3122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d v="2016-07-09T15:49:58"/>
    <x v="3123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d v="2015-02-02T10:43:21"/>
    <x v="3124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d v="2016-01-06T20:57:52"/>
    <x v="3125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d v="2016-03-27T15:26:02"/>
    <x v="3126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d v="2015-03-01T12:33:49"/>
    <x v="3127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d v="2017-03-16T10:49:01"/>
    <x v="3128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d v="2017-04-18T11:13:39"/>
    <x v="3129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d v="2017-04-13T20:59:00"/>
    <x v="3130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d v="2017-04-08T04:54:05"/>
    <x v="3131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d v="2017-04-20T23:24:20"/>
    <x v="3132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d v="2017-03-24T04:33:54"/>
    <x v="3133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d v="2017-03-27T08:16:59"/>
    <x v="3134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d v="2017-04-03T19:38:41"/>
    <x v="3135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d v="2017-03-31T14:59:00"/>
    <x v="3136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d v="2017-05-03T11:12:00"/>
    <x v="3137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d v="2017-04-03T07:30:07"/>
    <x v="3138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d v="2017-03-24T20:33:00"/>
    <x v="3139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d v="2017-04-07T08:15:03"/>
    <x v="3140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d v="2017-04-16T12:00:00"/>
    <x v="3141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d v="2017-03-19T03:18:59"/>
    <x v="3142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d v="2017-04-09T00:35:56"/>
    <x v="3143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d v="2017-03-18T22:00:00"/>
    <x v="3144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d v="2017-03-27T15:58:54"/>
    <x v="3145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d v="2017-04-16T07:22:46"/>
    <x v="3146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d v="2014-11-06T16:15:55"/>
    <x v="3147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d v="2014-09-30T20:00:00"/>
    <x v="3148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d v="2012-12-06T18:00:00"/>
    <x v="3149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d v="2011-01-24T20:00:00"/>
    <x v="3150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d v="2014-09-10T12:09:34"/>
    <x v="3151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d v="2013-11-02T12:49:27"/>
    <x v="3152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d v="2011-04-30T20:59:00"/>
    <x v="3153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d v="2012-04-01T12:00:58"/>
    <x v="3154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d v="2012-12-20T03:58:45"/>
    <x v="3155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d v="2012-06-01T14:52:24"/>
    <x v="3156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d v="2014-07-18T21:00:00"/>
    <x v="3157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d v="2013-07-22T12:09:12"/>
    <x v="3158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d v="2012-01-18T15:00:00"/>
    <x v="3159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d v="2014-08-12T20:59:00"/>
    <x v="3160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d v="2014-10-15T04:52:02"/>
    <x v="3161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d v="2014-07-06T18:00:00"/>
    <x v="3162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d v="2014-06-15T10:05:25"/>
    <x v="3163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d v="2014-06-09T11:20:15"/>
    <x v="3164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d v="2011-05-02T19:59:00"/>
    <x v="3165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d v="2014-11-25T23:59:00"/>
    <x v="3166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d v="2014-08-01T20:13:01"/>
    <x v="3167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d v="2014-06-13T14:00:00"/>
    <x v="3168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d v="2013-12-12T20:59:00"/>
    <x v="3169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d v="2014-07-01T20:00:00"/>
    <x v="3170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d v="2016-05-06T06:35:58"/>
    <x v="3171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d v="2012-02-14T09:31:08"/>
    <x v="3172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d v="2014-09-26T13:04:52"/>
    <x v="3173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d v="2014-08-25T12:45:08"/>
    <x v="3174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d v="2011-02-17T13:17:07"/>
    <x v="3175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d v="2013-08-18T07:00:00"/>
    <x v="3176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d v="2014-06-21T08:00:09"/>
    <x v="3177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d v="2014-07-16T06:31:15"/>
    <x v="3178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d v="2013-05-06T08:51:11"/>
    <x v="3179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d v="2014-06-20T01:54:09"/>
    <x v="3180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d v="2014-06-15T08:00:00"/>
    <x v="3181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d v="2012-01-31T09:00:00"/>
    <x v="3182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d v="2013-08-23T11:04:29"/>
    <x v="3183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d v="2014-07-01T15:50:31"/>
    <x v="3184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d v="2014-07-16T15:27:21"/>
    <x v="3185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d v="2014-09-16T13:00:00"/>
    <x v="3186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d v="2014-08-04T07:59:33"/>
    <x v="3187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d v="2015-06-10T01:58:22"/>
    <x v="3188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d v="2015-05-24T00:18:52"/>
    <x v="3189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d v="2016-12-08T20:37:55"/>
    <x v="3190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d v="2016-08-16T10:07:49"/>
    <x v="3191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d v="2015-02-28T14:00:00"/>
    <x v="3192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d v="2015-02-20T15:14:16"/>
    <x v="3193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d v="2015-07-26T17:29:58"/>
    <x v="3194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d v="2015-02-12T06:15:42"/>
    <x v="3195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d v="2015-08-01T06:00:00"/>
    <x v="3196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d v="2015-02-04T03:50:18"/>
    <x v="3197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d v="2015-02-16T02:11:17"/>
    <x v="3198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d v="2014-09-06T13:00:00"/>
    <x v="3199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d v="2016-04-29T21:34:00"/>
    <x v="3200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d v="2014-08-31T10:24:37"/>
    <x v="3201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d v="2015-12-13T21:59:00"/>
    <x v="3202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d v="2015-09-25T15:43:42"/>
    <x v="3203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d v="2015-07-17T08:14:00"/>
    <x v="3204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d v="2015-05-01T00:59:32"/>
    <x v="3205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d v="2015-09-18T22:37:31"/>
    <x v="3206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d v="2015-04-22T21:40:07"/>
    <x v="3207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d v="2014-07-28T06:31:17"/>
    <x v="3208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d v="2014-06-20T15:00:00"/>
    <x v="3209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d v="2012-05-31T19:59:00"/>
    <x v="3210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d v="2014-08-14T18:00:00"/>
    <x v="3211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d v="2014-08-08T11:05:51"/>
    <x v="3212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d v="2015-07-26T10:19:19"/>
    <x v="3213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d v="2016-01-05T15:55:00"/>
    <x v="3214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d v="2015-09-09T19:59:00"/>
    <x v="3215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d v="2015-07-11T06:30:00"/>
    <x v="3216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d v="2016-11-04T05:06:24"/>
    <x v="3217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d v="2014-12-30T16:00:00"/>
    <x v="3218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d v="2015-03-22T14:35:47"/>
    <x v="3219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d v="2017-03-12T13:00:00"/>
    <x v="3220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d v="2015-07-05T08:43:23"/>
    <x v="3221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d v="2015-10-24T13:29:00"/>
    <x v="3222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d v="2015-08-20T12:02:56"/>
    <x v="3223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d v="2017-01-09T21:00:00"/>
    <x v="3224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d v="2016-06-03T13:00:00"/>
    <x v="3225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d v="2015-10-30T06:00:12"/>
    <x v="3226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d v="2017-01-17T13:10:36"/>
    <x v="3227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d v="2015-12-16T20:59:00"/>
    <x v="3228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d v="2014-11-19T23:59:58"/>
    <x v="3229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d v="2014-09-30T19:59:00"/>
    <x v="3230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d v="2016-04-16T14:39:07"/>
    <x v="3231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d v="2016-05-03T19:59:00"/>
    <x v="3232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d v="2017-03-02T11:19:15"/>
    <x v="3233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d v="2017-02-01T15:31:00"/>
    <x v="3234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d v="2016-07-01T00:20:51"/>
    <x v="3235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d v="2016-12-28T14:00:33"/>
    <x v="3236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d v="2015-09-28T19:59:00"/>
    <x v="3237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d v="2015-07-01T04:14:58"/>
    <x v="3238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d v="2015-10-25T15:59:00"/>
    <x v="3239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d v="2017-02-16T15:00:00"/>
    <x v="3240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d v="2014-10-13T22:59:00"/>
    <x v="3241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d v="2014-09-19T10:08:12"/>
    <x v="3242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d v="2015-10-08T16:00:00"/>
    <x v="3243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d v="2016-12-01T09:39:42"/>
    <x v="3244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d v="2015-06-11T18:00:00"/>
    <x v="3245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d v="2015-09-11T19:59:00"/>
    <x v="3246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d v="2015-07-12T02:25:12"/>
    <x v="3247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d v="2015-04-04T12:19:17"/>
    <x v="3248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d v="2015-06-20T09:55:14"/>
    <x v="3249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d v="2014-11-05T10:48:44"/>
    <x v="3250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d v="2015-06-21T09:32:46"/>
    <x v="3251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d v="2016-09-07T03:20:40"/>
    <x v="3252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d v="2016-09-07T19:45:00"/>
    <x v="3253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d v="2015-03-25T17:03:29"/>
    <x v="3254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d v="2014-10-07T10:26:15"/>
    <x v="3255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d v="2015-06-10T19:59:00"/>
    <x v="3256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d v="2017-02-22T05:25:52"/>
    <x v="3257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d v="2015-01-08T13:17:41"/>
    <x v="3258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d v="2016-09-30T19:59:00"/>
    <x v="3259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d v="2015-11-30T09:08:38"/>
    <x v="3260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d v="2015-07-16T09:24:36"/>
    <x v="3261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d v="2014-12-21T20:00:00"/>
    <x v="3262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d v="2015-10-30T13:00:00"/>
    <x v="3263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d v="2015-01-28T14:00:00"/>
    <x v="3264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d v="2015-12-03T09:00:00"/>
    <x v="3265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d v="2015-06-12T13:00:00"/>
    <x v="3266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d v="2015-07-17T10:11:00"/>
    <x v="3267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d v="2016-08-24T13:42:08"/>
    <x v="3268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d v="2015-06-16T03:00:00"/>
    <x v="3269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d v="2015-07-12T04:47:45"/>
    <x v="3270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d v="2014-11-02T03:29:35"/>
    <x v="3271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d v="2015-11-06T05:00:09"/>
    <x v="3272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d v="2016-09-14T11:00:00"/>
    <x v="3273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d v="2016-03-15T13:00:00"/>
    <x v="3274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d v="2015-02-08T20:30:00"/>
    <x v="3275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d v="2016-03-31T19:59:00"/>
    <x v="3276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d v="2014-11-18T09:23:26"/>
    <x v="3277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d v="2015-05-30T12:21:43"/>
    <x v="3278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d v="2016-03-31T17:27:39"/>
    <x v="3279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d v="2015-05-31T21:00:00"/>
    <x v="3280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d v="2015-09-01T16:28:25"/>
    <x v="3281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d v="2016-04-28T20:39:48"/>
    <x v="3282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d v="2016-02-10T13:00:00"/>
    <x v="3283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d v="2016-01-28T21:59:00"/>
    <x v="3284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d v="2017-02-27T21:00:00"/>
    <x v="3285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d v="2016-08-15T12:09:42"/>
    <x v="3286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d v="2015-11-28T10:00:28"/>
    <x v="3287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d v="2016-06-20T15:00:00"/>
    <x v="3288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d v="2017-02-20T00:50:02"/>
    <x v="3289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d v="2017-03-11T04:21:31"/>
    <x v="3290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d v="2015-09-16T19:59:00"/>
    <x v="3291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d v="2015-12-04T11:29:08"/>
    <x v="3292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d v="2017-03-04T02:12:32"/>
    <x v="3293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d v="2015-06-16T04:59:14"/>
    <x v="3294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d v="2016-09-26T02:37:09"/>
    <x v="3295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d v="2015-11-22T14:00:00"/>
    <x v="3296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d v="2015-07-27T14:59:00"/>
    <x v="3297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d v="2015-09-12T16:00:00"/>
    <x v="3298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d v="2015-10-14T14:01:03"/>
    <x v="3299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d v="2015-04-29T09:51:02"/>
    <x v="3300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d v="2016-07-31T22:59:00"/>
    <x v="3301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d v="2016-12-07T00:26:16"/>
    <x v="3302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d v="2015-03-28T06:38:04"/>
    <x v="3303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d v="2016-12-22T06:59:12"/>
    <x v="3304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d v="2015-07-31T12:32:28"/>
    <x v="3305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d v="2016-06-09T19:00:00"/>
    <x v="3306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d v="2016-05-14T17:22:19"/>
    <x v="3307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d v="2016-04-13T13:02:45"/>
    <x v="3308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d v="2016-10-16T07:36:18"/>
    <x v="3309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d v="2015-10-06T14:17:05"/>
    <x v="3310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d v="2015-10-16T23:00:10"/>
    <x v="3311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d v="2016-11-11T14:00:00"/>
    <x v="3312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d v="2016-01-26T17:00:00"/>
    <x v="3313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d v="2015-05-08T12:05:00"/>
    <x v="3314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d v="2016-05-05T23:17:21"/>
    <x v="3315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d v="2014-08-08T05:54:00"/>
    <x v="3316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d v="2016-06-07T16:57:04"/>
    <x v="3317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d v="2016-04-10T18:30:00"/>
    <x v="3318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d v="2015-01-31T06:03:06"/>
    <x v="3319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d v="2016-06-21T17:05:57"/>
    <x v="3320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d v="2014-10-15T19:59:00"/>
    <x v="3321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d v="2016-06-21T19:55:00"/>
    <x v="3322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d v="2016-09-25T00:46:48"/>
    <x v="3323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d v="2016-06-05T05:59:50"/>
    <x v="3324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d v="2015-04-05T09:51:17"/>
    <x v="3325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d v="2015-03-08T08:08:25"/>
    <x v="3326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d v="2016-05-08T00:59:26"/>
    <x v="3327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d v="2014-07-04T17:00:00"/>
    <x v="3328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d v="2014-07-27T15:00:00"/>
    <x v="3329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d v="2015-04-01T12:17:48"/>
    <x v="3330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d v="2015-10-06T08:44:46"/>
    <x v="3331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d v="2014-07-19T12:38:50"/>
    <x v="3332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d v="2015-06-15T08:14:40"/>
    <x v="3333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d v="2015-07-30T04:30:22"/>
    <x v="3334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d v="2014-08-03T15:00:00"/>
    <x v="3335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d v="2016-04-05T00:34:06"/>
    <x v="3336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d v="2014-10-10T13:00:00"/>
    <x v="3337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d v="2017-02-24T05:48:00"/>
    <x v="3338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d v="2016-07-28T07:58:38"/>
    <x v="3339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d v="2016-12-06T15:22:34"/>
    <x v="3340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d v="2016-06-12T09:00:00"/>
    <x v="3341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d v="2015-03-31T20:59:00"/>
    <x v="3342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d v="2016-04-13T05:18:00"/>
    <x v="3343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d v="2014-08-29T20:48:13"/>
    <x v="3344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d v="2015-04-17T16:37:00"/>
    <x v="3345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d v="2015-02-25T16:35:10"/>
    <x v="3346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d v="2016-05-08T13:00:00"/>
    <x v="3347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d v="2016-04-29T19:59:00"/>
    <x v="3348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d v="2016-06-13T09:00:00"/>
    <x v="3349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d v="2015-11-29T15:00:00"/>
    <x v="3350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d v="2014-07-23T03:00:00"/>
    <x v="3351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d v="2016-07-01T15:00:00"/>
    <x v="3352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d v="2016-05-02T15:00:00"/>
    <x v="3353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d v="2015-10-28T20:01:00"/>
    <x v="3354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d v="2016-05-10T03:17:00"/>
    <x v="3355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d v="2016-07-15T11:34:32"/>
    <x v="3356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d v="2014-08-01T02:01:50"/>
    <x v="3357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d v="2014-11-19T00:27:59"/>
    <x v="3358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d v="2017-02-24T17:22:14"/>
    <x v="3359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d v="2016-12-14T07:59:00"/>
    <x v="3360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d v="2014-09-01T07:59:00"/>
    <x v="3361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d v="2015-03-06T20:55:00"/>
    <x v="3362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d v="2014-08-19T08:00:00"/>
    <x v="3363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d v="2016-03-15T13:00:00"/>
    <x v="3364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d v="2015-12-12T18:26:32"/>
    <x v="3365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d v="2015-05-12T17:37:17"/>
    <x v="3366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d v="2015-08-01T14:24:54"/>
    <x v="3367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d v="2014-12-31T21:00:00"/>
    <x v="3368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d v="2017-01-14T16:59:40"/>
    <x v="3369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d v="2016-12-17T00:00:00"/>
    <x v="3370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d v="2015-12-02T12:59:25"/>
    <x v="3371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d v="2014-08-24T20:59:00"/>
    <x v="3372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d v="2015-07-18T08:00:00"/>
    <x v="3373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d v="2015-10-28T09:33:36"/>
    <x v="3374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d v="2014-05-18T06:39:33"/>
    <x v="3375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d v="2015-04-25T07:49:54"/>
    <x v="3376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d v="2015-03-20T08:56:00"/>
    <x v="3377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d v="2014-08-31T05:08:00"/>
    <x v="3378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d v="2015-08-26T15:00:00"/>
    <x v="3379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d v="2014-11-29T15:52:58"/>
    <x v="3380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d v="2015-03-10T19:26:23"/>
    <x v="3381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d v="2016-08-01T14:59:00"/>
    <x v="3382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d v="2016-06-23T10:47:00"/>
    <x v="3383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d v="2015-11-20T19:00:00"/>
    <x v="3384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d v="2014-12-10T12:49:12"/>
    <x v="3385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d v="2014-12-03T07:28:26"/>
    <x v="3386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d v="2014-12-14T10:18:08"/>
    <x v="3387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d v="2015-06-18T03:04:01"/>
    <x v="3388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d v="2016-06-03T05:31:22"/>
    <x v="3389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d v="2014-07-10T10:35:45"/>
    <x v="3390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d v="2014-08-08T14:28:00"/>
    <x v="3391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d v="2016-05-06T12:17:35"/>
    <x v="3392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d v="2014-11-05T16:46:00"/>
    <x v="3393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d v="2014-07-27T06:17:25"/>
    <x v="3394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d v="2015-05-30T10:10:00"/>
    <x v="3395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d v="2014-05-31T19:59:00"/>
    <x v="3396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d v="2016-02-18T14:00:00"/>
    <x v="3397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d v="2014-11-21T09:00:00"/>
    <x v="3398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d v="2015-02-21T14:05:25"/>
    <x v="3399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d v="2014-08-28T14:53:34"/>
    <x v="3400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d v="2015-08-07T09:22:26"/>
    <x v="3401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d v="2015-11-11T18:31:00"/>
    <x v="3402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d v="2015-06-25T03:05:24"/>
    <x v="3403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d v="2015-06-17T04:05:02"/>
    <x v="3404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d v="2016-03-01T15:59:00"/>
    <x v="3405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d v="2014-07-16T03:49:36"/>
    <x v="3406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d v="2014-07-06T02:08:09"/>
    <x v="3407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d v="2014-07-18T15:48:24"/>
    <x v="3408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d v="2016-07-31T12:58:00"/>
    <x v="3409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d v="2016-06-05T23:00:00"/>
    <x v="3410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d v="2015-10-07T16:32:52"/>
    <x v="3411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d v="2014-09-27T15:01:02"/>
    <x v="3412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d v="2015-02-27T20:59:00"/>
    <x v="3413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d v="2016-11-30T23:59:00"/>
    <x v="3414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d v="2016-04-17T15:30:00"/>
    <x v="3415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d v="2015-04-23T10:30:00"/>
    <x v="3416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d v="2014-10-25T16:43:00"/>
    <x v="3417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d v="2014-05-23T12:01:47"/>
    <x v="3418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d v="2016-04-06T13:30:00"/>
    <x v="3419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d v="2016-02-13T16:00:00"/>
    <x v="3420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d v="2015-03-04T10:59:23"/>
    <x v="3421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d v="2015-12-13T16:00:00"/>
    <x v="3422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d v="2015-04-24T13:52:21"/>
    <x v="3423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d v="2015-02-04T22:59:00"/>
    <x v="3424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d v="2014-10-04T06:48:56"/>
    <x v="3425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d v="2014-09-20T18:00:00"/>
    <x v="3426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d v="2014-07-02T07:29:12"/>
    <x v="3427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d v="2015-02-28T09:00:00"/>
    <x v="3428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d v="2016-11-01T16:31:01"/>
    <x v="3429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d v="2014-07-30T14:41:41"/>
    <x v="3430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d v="2014-08-18T09:32:33"/>
    <x v="3431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d v="2016-02-05T14:00:00"/>
    <x v="3432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d v="2014-06-16T19:00:00"/>
    <x v="3433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d v="2014-07-10T01:07:49"/>
    <x v="3434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d v="2016-08-06T19:00:00"/>
    <x v="3435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d v="2014-08-21T08:28:00"/>
    <x v="3436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d v="2015-08-19T09:03:40"/>
    <x v="3437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d v="2015-05-02T13:00:00"/>
    <x v="3438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d v="2016-01-18T20:59:00"/>
    <x v="3439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d v="2014-07-11T08:15:00"/>
    <x v="3440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d v="2015-11-13T12:17:00"/>
    <x v="3441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d v="2015-05-30T12:11:12"/>
    <x v="3442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d v="2014-09-09T04:35:46"/>
    <x v="3443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d v="2016-06-08T05:59:00"/>
    <x v="3444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d v="2015-10-23T04:43:56"/>
    <x v="3445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d v="2015-02-05T04:20:00"/>
    <x v="3446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d v="2016-03-18T12:20:12"/>
    <x v="3447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d v="2014-12-16T18:51:29"/>
    <x v="3448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d v="2016-07-08T20:00:00"/>
    <x v="3449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d v="2015-04-02T07:54:31"/>
    <x v="3450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d v="2015-04-21T09:22:07"/>
    <x v="3451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d v="2014-07-22T19:59:00"/>
    <x v="3452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d v="2016-08-13T15:29:16"/>
    <x v="3453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d v="2014-07-31T08:45:59"/>
    <x v="3454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d v="2016-10-13T10:00:27"/>
    <x v="3455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d v="2014-07-31T22:59:00"/>
    <x v="3456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d v="2015-02-11T21:59:00"/>
    <x v="3457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d v="2015-02-02T20:27:00"/>
    <x v="3458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d v="2016-05-20T03:31:00"/>
    <x v="3459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d v="2014-08-15T04:39:12"/>
    <x v="3460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d v="2016-10-28T19:00:00"/>
    <x v="3461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d v="2015-07-10T10:00:00"/>
    <x v="3462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d v="2016-10-10T19:59:00"/>
    <x v="3463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d v="2016-08-22T19:07:17"/>
    <x v="3464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d v="2015-08-09T08:00:00"/>
    <x v="3465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d v="2016-04-19T15:27:30"/>
    <x v="3466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d v="2015-03-20T07:07:12"/>
    <x v="3467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d v="2016-09-20T19:00:00"/>
    <x v="3468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d v="2016-04-28T07:24:05"/>
    <x v="3469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d v="2016-07-15T13:38:00"/>
    <x v="3470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d v="2014-08-31T12:00:00"/>
    <x v="3471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d v="2014-11-05T21:59:00"/>
    <x v="3472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d v="2015-03-20T12:27:00"/>
    <x v="3473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d v="2016-07-20T04:02:11"/>
    <x v="3474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d v="2014-11-02T16:00:00"/>
    <x v="3475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d v="2014-10-26T19:00:00"/>
    <x v="3476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d v="2015-05-16T19:00:00"/>
    <x v="3477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d v="2015-03-16T13:00:00"/>
    <x v="3478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d v="2014-06-21T12:31:20"/>
    <x v="3479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d v="2015-07-10T13:00:00"/>
    <x v="3480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d v="2015-01-01T21:56:28"/>
    <x v="3481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d v="2014-07-06T10:31:06"/>
    <x v="3482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d v="2014-07-03T08:03:01"/>
    <x v="3483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d v="2016-06-15T10:14:59"/>
    <x v="3484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d v="2016-02-02T08:38:00"/>
    <x v="3485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d v="2015-06-02T22:59:00"/>
    <x v="3486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d v="2015-06-24T14:34:12"/>
    <x v="3487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d v="2015-04-17T08:00:00"/>
    <x v="3488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d v="2014-05-24T13:00:00"/>
    <x v="3489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d v="2016-04-13T11:15:24"/>
    <x v="3490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d v="2015-05-17T21:59:44"/>
    <x v="3491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d v="2015-10-25T16:13:17"/>
    <x v="3492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d v="2014-08-16T21:11:00"/>
    <x v="3493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d v="2016-11-25T22:00:00"/>
    <x v="3494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d v="2014-11-01T09:18:00"/>
    <x v="3495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d v="2016-09-11T12:19:26"/>
    <x v="3496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d v="2016-06-02T14:00:00"/>
    <x v="3497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d v="2016-05-28T13:44:00"/>
    <x v="3498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d v="2015-06-30T22:59:00"/>
    <x v="3499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d v="2016-03-06T20:59:00"/>
    <x v="3500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d v="2015-09-11T10:19:55"/>
    <x v="3501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d v="2016-03-15T19:59:00"/>
    <x v="3502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d v="2016-07-24T03:28:48"/>
    <x v="3503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d v="2015-11-19T10:58:11"/>
    <x v="3504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d v="2014-05-12T20:00:00"/>
    <x v="3505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d v="2014-08-23T09:37:20"/>
    <x v="3506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d v="2016-05-31T14:08:57"/>
    <x v="3507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d v="2016-05-10T13:00:00"/>
    <x v="3508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d v="2014-11-20T20:55:00"/>
    <x v="3509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d v="2014-07-02T06:54:06"/>
    <x v="3510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d v="2014-11-07T10:30:00"/>
    <x v="3511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d v="2015-04-23T03:53:12"/>
    <x v="3512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d v="2014-06-03T20:59:00"/>
    <x v="3513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d v="2015-02-01T20:59:00"/>
    <x v="3514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d v="2015-05-31T10:32:51"/>
    <x v="3515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d v="2014-09-07T19:00:00"/>
    <x v="3516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d v="2014-07-04T03:00:00"/>
    <x v="3517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d v="2014-10-02T06:21:00"/>
    <x v="3518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d v="2015-03-04T06:22:30"/>
    <x v="3519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d v="2015-09-06T05:47:00"/>
    <x v="3520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d v="2014-09-29T00:40:20"/>
    <x v="3521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d v="2015-09-15T02:06:00"/>
    <x v="3522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d v="2016-09-25T15:00:00"/>
    <x v="3523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d v="2014-09-12T20:00:00"/>
    <x v="3524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d v="2015-08-09T08:00:00"/>
    <x v="3525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d v="2016-04-27T21:59:00"/>
    <x v="3526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d v="2015-07-10T19:59:00"/>
    <x v="3527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d v="2017-01-18T04:01:58"/>
    <x v="3528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d v="2015-07-12T17:00:00"/>
    <x v="3529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d v="2016-04-10T12:00:00"/>
    <x v="3530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d v="2016-06-30T07:42:14"/>
    <x v="3531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d v="2014-09-17T19:59:00"/>
    <x v="3532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d v="2015-11-11T11:16:07"/>
    <x v="3533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d v="2015-10-01T07:00:23"/>
    <x v="3534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d v="2015-10-02T10:00:00"/>
    <x v="3535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d v="2015-12-20T03:59:00"/>
    <x v="3536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d v="2014-11-16T23:59:00"/>
    <x v="3537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d v="2016-08-17T02:05:40"/>
    <x v="3538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d v="2016-09-08T10:08:42"/>
    <x v="3539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d v="2016-06-25T16:04:51"/>
    <x v="3540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d v="2015-08-31T09:31:15"/>
    <x v="3541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d v="2014-09-07T06:23:42"/>
    <x v="3542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d v="2015-06-25T10:07:39"/>
    <x v="3543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d v="2015-03-07T11:57:37"/>
    <x v="3544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d v="2015-04-11T11:22:39"/>
    <x v="3545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d v="2015-03-31T19:59:00"/>
    <x v="3546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d v="2016-05-13T19:59:00"/>
    <x v="3547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d v="2016-03-04T17:00:00"/>
    <x v="3548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d v="2015-09-04T01:27:53"/>
    <x v="3549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d v="2016-05-02T13:26:38"/>
    <x v="3550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d v="2014-05-22T14:07:00"/>
    <x v="3551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d v="2014-06-28T06:05:24"/>
    <x v="3552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d v="2015-08-11T16:00:00"/>
    <x v="3553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d v="2015-02-11T09:00:00"/>
    <x v="3554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d v="2016-11-17T03:36:34"/>
    <x v="3555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d v="2014-08-17T07:35:24"/>
    <x v="3556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d v="2014-05-04T22:38:31"/>
    <x v="3557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d v="2015-06-26T13:00:00"/>
    <x v="3558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d v="2015-07-31T00:58:00"/>
    <x v="3559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d v="2015-05-26T18:45:00"/>
    <x v="3560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d v="2015-08-05T10:36:00"/>
    <x v="3561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d v="2016-03-13T14:00:00"/>
    <x v="3562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d v="2016-08-01T11:00:00"/>
    <x v="3563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d v="2015-10-05T08:00:00"/>
    <x v="3564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d v="2014-12-31T09:50:08"/>
    <x v="3565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d v="2015-01-23T04:11:23"/>
    <x v="3566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d v="2015-06-10T11:27:24"/>
    <x v="3567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d v="2014-09-17T09:46:34"/>
    <x v="3568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d v="2015-01-08T08:31:36"/>
    <x v="3569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d v="2014-12-30T23:00:00"/>
    <x v="3570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d v="2014-10-30T12:36:53"/>
    <x v="3571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d v="2015-06-21T05:41:22"/>
    <x v="3572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d v="2014-11-08T02:00:46"/>
    <x v="3573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d v="2014-11-13T15:37:28"/>
    <x v="3574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d v="2016-08-10T19:59:00"/>
    <x v="3575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d v="2016-12-05T06:10:54"/>
    <x v="3576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d v="2015-04-25T22:28:00"/>
    <x v="3577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d v="2016-04-30T09:36:17"/>
    <x v="3578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d v="2016-03-31T09:17:36"/>
    <x v="3579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d v="2015-02-28T20:59:00"/>
    <x v="3580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d v="2014-07-30T03:18:30"/>
    <x v="3581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d v="2016-04-04T18:18:02"/>
    <x v="3582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d v="2016-04-18T01:13:25"/>
    <x v="3583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d v="2015-07-12T23:35:44"/>
    <x v="3584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d v="2014-12-21T09:11:30"/>
    <x v="3585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d v="2016-09-23T08:44:30"/>
    <x v="3586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d v="2016-06-27T11:00:00"/>
    <x v="3587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d v="2015-04-29T15:00:00"/>
    <x v="3588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d v="2015-05-26T07:32:27"/>
    <x v="3589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d v="2014-10-20T00:00:34"/>
    <x v="3590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d v="2015-01-23T20:59:00"/>
    <x v="3591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d v="2015-02-10T20:59:00"/>
    <x v="3592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d v="2015-01-05T12:26:00"/>
    <x v="3593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d v="2016-09-03T17:36:22"/>
    <x v="3594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d v="2015-03-12T22:59:00"/>
    <x v="3595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d v="2014-08-26T09:09:42"/>
    <x v="3596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d v="2016-03-02T21:59:00"/>
    <x v="3597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d v="2014-09-02T20:59:00"/>
    <x v="3598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d v="2015-08-29T16:00:00"/>
    <x v="3599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d v="2016-10-13T12:22:44"/>
    <x v="3600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d v="2015-01-16T15:58:02"/>
    <x v="3601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d v="2016-05-17T13:27:59"/>
    <x v="3602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d v="2015-11-05T13:44:40"/>
    <x v="3603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d v="2016-04-28T22:59:00"/>
    <x v="3604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d v="2016-02-13T11:02:06"/>
    <x v="3605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d v="2016-08-14T06:30:57"/>
    <x v="3606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d v="2015-12-14T16:00:00"/>
    <x v="3607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d v="2016-06-17T06:00:00"/>
    <x v="3608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d v="2016-03-30T14:48:05"/>
    <x v="3609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d v="2015-08-17T02:22:16"/>
    <x v="3610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d v="2015-04-08T00:53:21"/>
    <x v="3611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d v="2014-06-09T09:26:51"/>
    <x v="3612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d v="2014-06-28T06:09:34"/>
    <x v="3613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d v="2015-06-18T17:00:16"/>
    <x v="3614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d v="2015-12-10T06:14:56"/>
    <x v="3615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d v="2015-03-19T13:47:44"/>
    <x v="3616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d v="2017-02-27T16:00:00"/>
    <x v="3617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d v="2015-06-03T07:04:10"/>
    <x v="3618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d v="2016-11-19T14:00:00"/>
    <x v="3619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d v="2015-03-04T20:00:00"/>
    <x v="3620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d v="2016-09-30T13:00:00"/>
    <x v="3621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d v="2014-09-27T19:23:00"/>
    <x v="3622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d v="2014-07-25T23:00:00"/>
    <x v="3623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d v="2016-08-23T10:34:50"/>
    <x v="3624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d v="2015-07-02T07:39:37"/>
    <x v="3625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d v="2014-08-16T08:00:57"/>
    <x v="3626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d v="2016-05-20T19:59:00"/>
    <x v="3627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d v="2015-12-13T12:59:56"/>
    <x v="3628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d v="2016-05-05T09:00:00"/>
    <x v="3629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d v="2014-11-29T13:19:50"/>
    <x v="3630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d v="2014-09-22T19:59:00"/>
    <x v="3631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d v="2014-11-23T14:29:09"/>
    <x v="3632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d v="2016-11-18T17:00:00"/>
    <x v="3633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d v="2017-01-13T19:59:00"/>
    <x v="3634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d v="2016-04-20T13:11:16"/>
    <x v="3635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d v="2015-09-14T08:40:29"/>
    <x v="3636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d v="2015-01-01T08:48:55"/>
    <x v="3637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d v="2015-04-19T07:08:52"/>
    <x v="3638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d v="2016-10-07T07:11:00"/>
    <x v="3639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d v="2015-05-10T10:45:30"/>
    <x v="3640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d v="2014-10-04T21:00:00"/>
    <x v="3641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d v="2015-11-30T09:00:00"/>
    <x v="3642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d v="2015-11-16T20:27:19"/>
    <x v="3643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d v="2016-03-07T20:59:00"/>
    <x v="3644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d v="2016-11-21T16:17:18"/>
    <x v="3645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d v="2015-06-16T15:30:00"/>
    <x v="3646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d v="2016-09-30T09:58:47"/>
    <x v="3647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d v="2014-10-04T23:00:45"/>
    <x v="3648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d v="2014-06-16T09:06:34"/>
    <x v="3649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d v="2016-02-02T03:29:44"/>
    <x v="3650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d v="2014-08-10T07:59:00"/>
    <x v="3651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d v="2016-08-24T19:59:00"/>
    <x v="3652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d v="2015-08-05T00:43:27"/>
    <x v="3653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d v="2016-04-03T09:00:00"/>
    <x v="3654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d v="2015-07-17T22:59:00"/>
    <x v="3655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d v="2017-02-01T14:59:00"/>
    <x v="3656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d v="2016-06-01T13:42:00"/>
    <x v="3657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d v="2014-07-01T19:59:00"/>
    <x v="3658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d v="2015-03-19T06:39:00"/>
    <x v="3659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d v="2014-12-23T13:08:45"/>
    <x v="3660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d v="2016-04-09T20:00:00"/>
    <x v="3661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d v="2015-03-30T20:16:54"/>
    <x v="3662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d v="2016-12-21T03:50:30"/>
    <x v="3663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d v="2016-06-15T21:58:09"/>
    <x v="3664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d v="2015-10-28T11:54:00"/>
    <x v="3665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d v="2014-07-23T23:00:00"/>
    <x v="3666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d v="2015-07-18T15:16:59"/>
    <x v="3667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d v="2015-07-23T10:33:00"/>
    <x v="3668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d v="2015-06-11T08:12:17"/>
    <x v="3669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d v="2015-05-31T15:00:00"/>
    <x v="3670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d v="2014-07-20T19:59:00"/>
    <x v="3671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d v="2014-09-26T14:43:04"/>
    <x v="3672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d v="2014-11-05T04:52:00"/>
    <x v="3673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d v="2016-09-03T12:57:09"/>
    <x v="3674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d v="2016-05-15T15:00:00"/>
    <x v="3675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d v="2014-09-12T11:34:44"/>
    <x v="3676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d v="2014-07-02T19:59:00"/>
    <x v="3677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d v="2015-05-31T04:44:58"/>
    <x v="3678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d v="2014-06-30T20:59:00"/>
    <x v="3679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d v="2016-10-05T02:53:54"/>
    <x v="3680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d v="2016-01-15T07:38:10"/>
    <x v="3681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d v="2014-06-15T22:59:00"/>
    <x v="3682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d v="2016-10-19T18:48:16"/>
    <x v="3683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d v="2015-09-01T20:19:46"/>
    <x v="3684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d v="2014-05-19T13:00:00"/>
    <x v="3685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d v="2015-08-28T19:59:00"/>
    <x v="3686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d v="2014-06-26T21:14:15"/>
    <x v="3687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d v="2014-08-08T10:53:24"/>
    <x v="3688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d v="2015-06-21T14:25:00"/>
    <x v="3689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d v="2014-11-27T07:21:23"/>
    <x v="3690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d v="2015-03-01T20:59:00"/>
    <x v="3691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d v="2014-09-18T16:00:00"/>
    <x v="3692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d v="2015-11-30T14:30:00"/>
    <x v="3693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d v="2016-06-05T18:00:00"/>
    <x v="3694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d v="2015-01-11T12:53:30"/>
    <x v="3695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d v="2015-02-13T06:48:36"/>
    <x v="3696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d v="2016-05-10T03:10:48"/>
    <x v="3697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d v="2016-03-02T11:21:27"/>
    <x v="3698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d v="2014-10-15T06:26:56"/>
    <x v="3699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d v="2014-09-30T08:00:00"/>
    <x v="3700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d v="2015-06-04T04:59:53"/>
    <x v="3701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d v="2016-07-10T14:59:00"/>
    <x v="3702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d v="2016-08-12T22:59:00"/>
    <x v="3703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d v="2016-05-31T08:33:14"/>
    <x v="3704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d v="2014-06-23T10:00:00"/>
    <x v="3705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d v="2014-09-12T13:55:49"/>
    <x v="3706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d v="2016-07-21T21:26:00"/>
    <x v="3707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d v="2014-07-03T19:24:46"/>
    <x v="3708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d v="2014-06-25T08:59:06"/>
    <x v="3709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d v="2015-04-03T05:49:48"/>
    <x v="3710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d v="2014-06-15T08:00:00"/>
    <x v="3711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d v="2015-05-30T22:59:00"/>
    <x v="3712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d v="2016-06-04T09:42:46"/>
    <x v="3713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d v="2015-05-25T19:59:00"/>
    <x v="3714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d v="2015-03-31T04:52:00"/>
    <x v="3715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d v="2016-01-21T13:18:29"/>
    <x v="3716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d v="2015-05-09T12:47:29"/>
    <x v="3717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d v="2015-02-27T09:11:15"/>
    <x v="3718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d v="2015-06-22T09:31:06"/>
    <x v="3719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d v="2015-07-02T15:50:06"/>
    <x v="3720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d v="2014-11-05T15:28:04"/>
    <x v="3721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d v="2016-02-11T14:59:00"/>
    <x v="3722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d v="2014-11-30T11:04:22"/>
    <x v="3723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d v="2016-05-04T15:00:00"/>
    <x v="3724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d v="2016-02-18T13:30:00"/>
    <x v="3725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d v="2016-04-29T13:00:00"/>
    <x v="3726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d v="2016-10-19T20:55:00"/>
    <x v="3727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d v="2015-08-18T20:06:16"/>
    <x v="3728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d v="2015-03-22T19:55:12"/>
    <x v="3729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d v="2015-08-17T08:15:59"/>
    <x v="3730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d v="2015-01-09T19:23:00"/>
    <x v="3731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d v="2015-01-24T04:00:00"/>
    <x v="3732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d v="2015-04-18T14:30:00"/>
    <x v="3733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d v="2015-05-25T13:38:16"/>
    <x v="3734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d v="2015-05-28T08:38:09"/>
    <x v="3735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d v="2015-03-23T10:00:00"/>
    <x v="3736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d v="2015-11-11T22:59:00"/>
    <x v="3737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d v="2014-07-15T14:00:00"/>
    <x v="3738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d v="2016-07-17T02:47:48"/>
    <x v="3739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d v="2014-08-11T17:53:58"/>
    <x v="3740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d v="2015-12-17T14:05:50"/>
    <x v="3741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d v="2014-09-05T21:09:04"/>
    <x v="3742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d v="2014-07-03T09:02:44"/>
    <x v="3743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d v="2014-07-04T19:59:00"/>
    <x v="3744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d v="2014-08-10T08:45:02"/>
    <x v="3745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d v="2016-10-08T01:20:39"/>
    <x v="3746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d v="2015-07-05T14:59:00"/>
    <x v="3747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d v="2016-02-15T21:59:00"/>
    <x v="3748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d v="2016-04-28T19:59:00"/>
    <x v="3749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d v="2015-02-09T23:59:00"/>
    <x v="3750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d v="2016-04-02T15:51:13"/>
    <x v="3751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d v="2016-10-16T13:00:00"/>
    <x v="3752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d v="2015-06-02T16:00:00"/>
    <x v="3753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d v="2014-07-25T20:59:00"/>
    <x v="3754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d v="2016-04-15T12:48:27"/>
    <x v="3755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d v="2014-06-11T11:33:18"/>
    <x v="3756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d v="2014-12-01T12:25:15"/>
    <x v="3757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d v="2014-05-18T21:00:00"/>
    <x v="3758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d v="2015-08-25T18:35:53"/>
    <x v="3759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d v="2014-05-05T04:36:26"/>
    <x v="3760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d v="2015-08-10T15:00:00"/>
    <x v="3761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d v="2015-08-02T11:31:29"/>
    <x v="3762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d v="2015-04-01T09:00:26"/>
    <x v="3763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d v="2016-05-28T16:36:00"/>
    <x v="3764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d v="2014-07-30T10:38:02"/>
    <x v="3765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d v="2014-07-02T20:00:45"/>
    <x v="3766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d v="2015-02-28T20:59:00"/>
    <x v="3767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d v="2014-06-12T09:28:10"/>
    <x v="3768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d v="2016-04-15T06:21:19"/>
    <x v="3769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d v="2015-06-13T14:20:10"/>
    <x v="3770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d v="2016-05-17T16:00:00"/>
    <x v="3771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d v="2016-11-28T22:00:00"/>
    <x v="3772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d v="2016-11-14T18:08:00"/>
    <x v="3773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d v="2015-04-09T11:00:55"/>
    <x v="3774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d v="2015-04-08T20:00:00"/>
    <x v="3775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d v="2014-07-31T17:00:00"/>
    <x v="3776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d v="2014-09-26T20:00:00"/>
    <x v="3777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d v="2015-02-14T11:39:40"/>
    <x v="3778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d v="2016-03-26T08:39:00"/>
    <x v="3779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d v="2015-07-13T12:06:00"/>
    <x v="3780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d v="2014-09-08T13:11:25"/>
    <x v="3781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d v="2016-07-24T15:00:00"/>
    <x v="3782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d v="2016-03-15T08:00:00"/>
    <x v="3783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d v="2016-07-10T15:32:12"/>
    <x v="3784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d v="2016-08-02T02:03:00"/>
    <x v="3785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d v="2016-05-26T16:54:35"/>
    <x v="3786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d v="2015-07-10T19:59:00"/>
    <x v="3787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d v="2015-12-23T08:18:00"/>
    <x v="3788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d v="2015-06-15T11:10:18"/>
    <x v="3789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d v="2016-11-22T09:00:23"/>
    <x v="3790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d v="2014-07-06T08:36:32"/>
    <x v="3791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d v="2015-07-15T02:43:42"/>
    <x v="3792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d v="2014-12-16T14:32:09"/>
    <x v="3793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d v="2015-06-07T05:55:54"/>
    <x v="3794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d v="2015-08-28T14:30:00"/>
    <x v="3795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d v="2017-01-13T16:42:36"/>
    <x v="3796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d v="2015-04-20T13:09:25"/>
    <x v="3797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d v="2014-08-10T09:20:48"/>
    <x v="3798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d v="2016-03-11T14:20:43"/>
    <x v="3799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d v="2015-01-10T20:59:00"/>
    <x v="3800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d v="2015-01-02T08:13:36"/>
    <x v="3801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d v="2015-10-21T19:01:46"/>
    <x v="3802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d v="2016-03-04T15:19:28"/>
    <x v="3803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d v="2016-07-30T23:00:00"/>
    <x v="3804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d v="2014-09-27T13:17:20"/>
    <x v="3805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d v="2014-06-28T22:13:01"/>
    <x v="3806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d v="2015-04-03T13:48:59"/>
    <x v="3807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d v="2015-04-25T01:53:39"/>
    <x v="3808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d v="2014-07-30T15:00:00"/>
    <x v="3809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d v="2015-03-21T11:22:38"/>
    <x v="3810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d v="2016-05-31T03:00:00"/>
    <x v="3811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d v="2015-05-31T19:59:00"/>
    <x v="3812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d v="2016-06-14T13:43:00"/>
    <x v="3813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d v="2015-03-31T19:59:00"/>
    <x v="3814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d v="2015-08-20T15:00:00"/>
    <x v="3815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d v="2014-07-17T08:33:43"/>
    <x v="3816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d v="2015-10-23T19:59:00"/>
    <x v="3817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d v="2015-03-12T11:13:02"/>
    <x v="3818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d v="2015-07-17T13:02:00"/>
    <x v="3819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d v="2015-07-05T07:38:37"/>
    <x v="3820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d v="2016-01-03T20:20:07"/>
    <x v="3821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d v="2016-01-19T14:59:00"/>
    <x v="3822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d v="2015-07-19T19:59:00"/>
    <x v="3823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d v="2016-08-01T05:41:00"/>
    <x v="3824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d v="2015-06-16T17:40:14"/>
    <x v="3825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d v="2015-05-07T02:09:54"/>
    <x v="3826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d v="2015-03-26T16:00:00"/>
    <x v="3827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d v="2014-12-31T05:39:47"/>
    <x v="3828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d v="2016-08-31T12:46:11"/>
    <x v="3829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d v="2016-05-27T09:46:51"/>
    <x v="3830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d v="2014-11-05T13:22:25"/>
    <x v="3831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d v="2016-02-19T18:45:35"/>
    <x v="3832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d v="2014-12-01T11:09:00"/>
    <x v="3833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d v="2015-06-18T02:41:07"/>
    <x v="3834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d v="2016-04-21T14:36:48"/>
    <x v="3835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d v="2016-08-02T20:09:00"/>
    <x v="3836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d v="2015-07-03T10:22:38"/>
    <x v="3837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d v="2015-05-22T09:03:29"/>
    <x v="3838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d v="2015-07-29T19:25:24"/>
    <x v="3839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d v="2016-03-28T07:50:29"/>
    <x v="3840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d v="2014-07-20T10:51:27"/>
    <x v="3841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d v="2014-05-11T03:50:52"/>
    <x v="3842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d v="2014-05-31T17:44:24"/>
    <x v="3843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d v="2014-06-02T22:59:00"/>
    <x v="3844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d v="2015-10-01T07:02:54"/>
    <x v="3845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d v="2014-10-03T22:59:00"/>
    <x v="3846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d v="2015-07-18T21:23:11"/>
    <x v="3847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d v="2015-10-18T11:36:29"/>
    <x v="3848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d v="2015-06-11T10:24:44"/>
    <x v="3849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d v="2014-12-31T18:59:03"/>
    <x v="3850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d v="2015-07-17T02:32:59"/>
    <x v="3851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d v="2015-03-26T19:34:36"/>
    <x v="3852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d v="2014-09-01T12:09:38"/>
    <x v="3853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d v="2015-05-09T13:14:18"/>
    <x v="3854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d v="2015-03-26T14:17:51"/>
    <x v="3855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d v="2015-03-08T08:50:03"/>
    <x v="3856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d v="2014-08-01T09:12:00"/>
    <x v="3857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d v="2015-05-22T13:00:00"/>
    <x v="3858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d v="2014-06-25T13:00:00"/>
    <x v="3859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d v="2014-08-12T07:51:50"/>
    <x v="3860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d v="2014-11-12T13:47:00"/>
    <x v="3861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d v="2016-09-12T08:59:00"/>
    <x v="3862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d v="2015-11-05T08:11:45"/>
    <x v="3863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d v="2015-11-17T14:24:14"/>
    <x v="3864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d v="2014-08-29T21:30:00"/>
    <x v="3865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d v="2016-03-22T19:29:00"/>
    <x v="3866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d v="2016-06-18T11:32:19"/>
    <x v="3867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d v="2014-09-08T07:50:05"/>
    <x v="3868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d v="2015-03-13T19:11:00"/>
    <x v="3869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d v="2014-07-02T20:07:58"/>
    <x v="3870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d v="2017-03-29T09:44:10"/>
    <x v="3871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d v="2015-08-13T19:29:56"/>
    <x v="3872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d v="2015-10-08T08:42:15"/>
    <x v="3873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d v="2015-01-23T17:00:00"/>
    <x v="3874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d v="2016-09-03T02:00:00"/>
    <x v="3875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d v="2016-02-02T06:58:48"/>
    <x v="3876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d v="2016-12-08T08:15:52"/>
    <x v="3877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d v="2015-06-29T19:59:00"/>
    <x v="3878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d v="2015-01-25T12:39:56"/>
    <x v="3879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d v="2014-07-30T15:00:00"/>
    <x v="3880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d v="2017-02-19T16:26:39"/>
    <x v="3881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d v="2016-01-31T15:03:00"/>
    <x v="3882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d v="2014-09-02T06:27:49"/>
    <x v="3883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d v="2015-03-27T09:59:52"/>
    <x v="3884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d v="2016-05-09T14:49:51"/>
    <x v="3885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d v="2014-12-10T21:28:22"/>
    <x v="3886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d v="2015-05-01T14:00:00"/>
    <x v="3887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d v="2017-02-26T05:05:58"/>
    <x v="3888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d v="2015-01-04T15:26:00"/>
    <x v="3889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d v="2015-08-15T10:12:24"/>
    <x v="3890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d v="2015-03-22T20:59:00"/>
    <x v="3891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d v="2014-08-23T23:00:00"/>
    <x v="3892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d v="2014-06-30T22:00:00"/>
    <x v="3893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d v="2016-12-05T20:59:00"/>
    <x v="3894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d v="2015-02-27T22:00:18"/>
    <x v="3895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d v="2014-06-16T20:36:18"/>
    <x v="3896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d v="2015-01-08T12:58:03"/>
    <x v="3897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d v="2015-08-17T08:00:00"/>
    <x v="3898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d v="2014-08-12T10:36:01"/>
    <x v="3899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d v="2015-06-10T18:13:11"/>
    <x v="3900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d v="2015-12-19T11:49:59"/>
    <x v="3901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d v="2016-11-14T04:14:02"/>
    <x v="3902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d v="2015-08-14T11:38:00"/>
    <x v="3903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d v="2015-04-14T21:04:00"/>
    <x v="3904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d v="2015-06-11T15:00:00"/>
    <x v="3905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d v="2015-06-26T05:25:00"/>
    <x v="3906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d v="2014-10-26T12:08:00"/>
    <x v="3907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d v="2014-07-28T19:14:56"/>
    <x v="3908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d v="2014-09-11T00:37:22"/>
    <x v="3909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d v="2015-09-07T10:09:57"/>
    <x v="3910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d v="2014-11-26T12:29:37"/>
    <x v="3911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d v="2015-04-24T20:35:00"/>
    <x v="3912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d v="2015-11-29T22:04:09"/>
    <x v="3913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d v="2015-05-10T14:59:00"/>
    <x v="3914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d v="2016-06-01T15:38:29"/>
    <x v="3915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d v="2016-06-03T03:19:12"/>
    <x v="3916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d v="2014-09-11T04:39:21"/>
    <x v="3917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d v="2014-08-04T08:00:00"/>
    <x v="3918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d v="2016-01-17T16:00:00"/>
    <x v="3919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d v="2016-11-13T02:17:40"/>
    <x v="3920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d v="2014-10-26T10:00:00"/>
    <x v="3921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d v="2015-03-02T15:00:00"/>
    <x v="3922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d v="2015-04-09T15:31:11"/>
    <x v="3923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d v="2014-06-26T15:02:02"/>
    <x v="3924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d v="2014-07-30T12:53:59"/>
    <x v="3925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d v="2014-12-26T18:02:28"/>
    <x v="3926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d v="2014-08-08T22:25:04"/>
    <x v="3927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d v="2015-10-15T20:59:00"/>
    <x v="3928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d v="2016-09-18T11:51:05"/>
    <x v="3929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d v="2016-03-31T22:00:00"/>
    <x v="3930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d v="2015-09-05T19:38:27"/>
    <x v="3931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d v="2016-03-15T19:02:44"/>
    <x v="3932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d v="2016-07-16T16:43:00"/>
    <x v="3933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d v="2015-10-01T05:00:00"/>
    <x v="3934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d v="2015-10-04T07:45:46"/>
    <x v="3935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d v="2016-11-30T23:18:40"/>
    <x v="3936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d v="2016-07-11T07:09:20"/>
    <x v="3937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d v="2015-06-27T13:44:14"/>
    <x v="3938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d v="2014-10-06T20:30:00"/>
    <x v="3939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d v="2015-01-02T03:49:11"/>
    <x v="3940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d v="2014-11-24T17:00:00"/>
    <x v="3941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d v="2015-06-16T13:41:54"/>
    <x v="3942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d v="2015-11-02T08:50:00"/>
    <x v="3943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d v="2015-08-27T07:54:35"/>
    <x v="3944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d v="2015-05-15T11:14:28"/>
    <x v="3945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d v="2015-02-28T00:00:00"/>
    <x v="3946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d v="2016-10-01T19:25:44"/>
    <x v="3947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d v="2014-09-06T23:48:43"/>
    <x v="3948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d v="2015-02-10T18:53:41"/>
    <x v="3949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d v="2016-04-08T10:35:00"/>
    <x v="3950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d v="2016-05-03T10:49:02"/>
    <x v="3951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d v="2015-10-26T10:58:10"/>
    <x v="3952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d v="2016-07-29T15:29:00"/>
    <x v="3953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d v="2014-07-14T07:37:44"/>
    <x v="3954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d v="2015-11-28T13:22:21"/>
    <x v="3955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d v="2016-04-24T16:20:00"/>
    <x v="3956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d v="2016-07-08T15:25:54"/>
    <x v="3957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d v="2014-08-02T06:00:00"/>
    <x v="3958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d v="2014-09-28T10:55:56"/>
    <x v="3959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d v="2016-01-03T12:17:36"/>
    <x v="3960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d v="2014-05-08T13:23:30"/>
    <x v="3961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d v="2015-11-28T06:54:54"/>
    <x v="3962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d v="2015-11-17T20:41:57"/>
    <x v="3963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d v="2015-04-19T08:19:46"/>
    <x v="3964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d v="2016-04-13T20:39:40"/>
    <x v="3965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d v="2014-07-23T18:59:00"/>
    <x v="3966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d v="2017-03-05T22:58:27"/>
    <x v="3967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d v="2016-05-22T11:34:33"/>
    <x v="3968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d v="2016-08-28T19:55:00"/>
    <x v="3969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d v="2016-04-17T12:43:31"/>
    <x v="3970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d v="2014-07-21T04:52:06"/>
    <x v="3971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d v="2015-02-05T17:37:14"/>
    <x v="3972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d v="2016-05-08T20:00:00"/>
    <x v="3973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d v="2016-06-02T05:07:28"/>
    <x v="3974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d v="2016-07-13T12:48:18"/>
    <x v="3975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d v="2014-07-31T23:00:00"/>
    <x v="3976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d v="2016-07-22T10:55:32"/>
    <x v="3977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d v="2015-01-31T07:25:53"/>
    <x v="3978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d v="2015-03-29T12:00:00"/>
    <x v="3979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d v="2014-07-05T06:22:27"/>
    <x v="3980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d v="2016-07-16T20:19:09"/>
    <x v="3981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d v="2015-07-07T11:26:20"/>
    <x v="3982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d v="2014-05-19T22:59:00"/>
    <x v="3983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d v="2014-11-07T16:00:00"/>
    <x v="3984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d v="2016-02-20T13:05:00"/>
    <x v="3985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d v="2016-05-06T05:04:00"/>
    <x v="3986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d v="2014-05-16T14:11:30"/>
    <x v="3987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d v="2015-08-28T17:56:53"/>
    <x v="3988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d v="2015-11-08T10:59:41"/>
    <x v="3989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d v="2016-03-02T08:08:13"/>
    <x v="3990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d v="2015-05-31T07:28:02"/>
    <x v="3991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d v="2015-12-11T15:34:19"/>
    <x v="3992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d v="2015-05-13T12:45:12"/>
    <x v="3993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d v="2014-07-19T01:21:30"/>
    <x v="3994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d v="2015-02-14T03:27:00"/>
    <x v="3995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d v="2014-11-20T08:04:00"/>
    <x v="3996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d v="2015-04-05T00:23:41"/>
    <x v="3997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d v="2015-03-28T14:07:06"/>
    <x v="3998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d v="2014-08-31T11:51:49"/>
    <x v="3999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d v="2016-05-07T06:29:18"/>
    <x v="4000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d v="2017-03-01T11:00:00"/>
    <x v="4001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d v="2014-09-26T17:02:41"/>
    <x v="4002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d v="2015-02-15T06:05:47"/>
    <x v="4003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d v="2014-10-07T19:54:17"/>
    <x v="4004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d v="2014-10-20T11:23:05"/>
    <x v="4005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d v="2016-02-16T10:33:07"/>
    <x v="4006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d v="2014-08-26T08:28:00"/>
    <x v="4007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d v="2015-07-22T15:08:27"/>
    <x v="4008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d v="2014-09-09T08:49:20"/>
    <x v="4009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d v="2014-10-26T10:29:26"/>
    <x v="4010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d v="2015-01-28T05:04:38"/>
    <x v="4011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d v="2015-05-02T05:04:09"/>
    <x v="4012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d v="2015-02-15T23:13:43"/>
    <x v="4013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d v="2016-03-04T21:54:29"/>
    <x v="4014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d v="2015-07-19T10:44:23"/>
    <x v="4015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d v="2014-09-17T12:56:40"/>
    <x v="4016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d v="2014-09-04T08:07:54"/>
    <x v="4017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d v="2016-10-07T13:51:48"/>
    <x v="4018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d v="2016-04-15T08:28:00"/>
    <x v="4019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d v="2015-03-23T19:34:59"/>
    <x v="4020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d v="2014-10-26T13:52:38"/>
    <x v="4021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d v="2015-01-31T18:54:00"/>
    <x v="4022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d v="2016-03-24T14:59:23"/>
    <x v="4023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d v="2015-08-31T08:04:57"/>
    <x v="4024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d v="2015-07-25T21:42:16"/>
    <x v="4025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d v="2015-12-04T08:43:59"/>
    <x v="4026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d v="2017-02-22T17:00:00"/>
    <x v="4027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d v="2014-06-05T14:31:40"/>
    <x v="4028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d v="2015-12-13T16:36:10"/>
    <x v="4029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d v="2016-02-03T10:49:00"/>
    <x v="4030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d v="2014-12-18T07:02:44"/>
    <x v="4031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d v="2015-12-15T12:25:16"/>
    <x v="4032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d v="2016-10-02T01:00:00"/>
    <x v="4033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d v="2015-04-03T13:44:10"/>
    <x v="4034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d v="2014-10-21T13:11:27"/>
    <x v="4035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d v="2014-07-01T14:30:00"/>
    <x v="4036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d v="2016-05-24T06:25:00"/>
    <x v="4037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d v="2014-10-17T11:10:10"/>
    <x v="4038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d v="2015-11-30T21:59:00"/>
    <x v="4039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d v="2015-07-17T19:00:00"/>
    <x v="4040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d v="2016-09-06T03:22:34"/>
    <x v="4041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d v="2015-01-20T11:16:00"/>
    <x v="4042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d v="2014-11-20T14:58:45"/>
    <x v="4043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d v="2015-04-09T21:00:00"/>
    <x v="4044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d v="2014-08-20T20:49:49"/>
    <x v="4045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d v="2014-10-22T07:36:50"/>
    <x v="4046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d v="2015-01-10T17:00:00"/>
    <x v="4047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d v="2016-04-11T03:13:07"/>
    <x v="4048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d v="2015-07-14T15:00:15"/>
    <x v="4049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d v="2014-10-23T07:16:31"/>
    <x v="4050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d v="2014-05-08T22:53:00"/>
    <x v="4051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d v="2014-10-13T13:05:16"/>
    <x v="4052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d v="2014-11-15T12:00:00"/>
    <x v="4053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d v="2016-09-30T20:00:00"/>
    <x v="4054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d v="2014-06-19T07:33:51"/>
    <x v="4055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d v="2016-07-03T11:59:00"/>
    <x v="4056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d v="2015-11-25T15:00:00"/>
    <x v="4057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d v="2016-03-31T19:59:00"/>
    <x v="4058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d v="2014-09-15T19:00:00"/>
    <x v="4059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d v="2014-06-23T08:00:00"/>
    <x v="4060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d v="2016-04-20T18:23:43"/>
    <x v="4061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d v="2016-07-02T09:44:28"/>
    <x v="4062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d v="2014-06-27T08:21:24"/>
    <x v="4063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d v="2015-04-29T06:07:06"/>
    <x v="4064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d v="2014-08-12T14:50:11"/>
    <x v="4065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d v="2016-05-18T16:56:28"/>
    <x v="4066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d v="2015-09-27T18:49:10"/>
    <x v="4067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d v="2017-01-13T15:05:00"/>
    <x v="4068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d v="2015-02-28T04:00:00"/>
    <x v="4069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d v="2015-02-28T19:00:00"/>
    <x v="4070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d v="2016-12-26T11:18:51"/>
    <x v="4071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d v="2014-08-21T10:35:11"/>
    <x v="4072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d v="2015-05-08T20:00:00"/>
    <x v="4073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d v="2015-11-05T06:16:15"/>
    <x v="4074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d v="2014-06-30T09:28:00"/>
    <x v="4075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d v="2014-10-21T11:51:00"/>
    <x v="4076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d v="2016-12-21T09:03:14"/>
    <x v="4077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d v="2017-01-27T10:54:02"/>
    <x v="4078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d v="2016-06-19T14:32:01"/>
    <x v="4079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d v="2016-06-14T10:54:00"/>
    <x v="4080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d v="2015-03-08T04:57:05"/>
    <x v="4081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d v="2015-11-14T15:00:00"/>
    <x v="4082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d v="2016-01-14T10:16:56"/>
    <x v="4083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d v="2016-10-09T02:28:26"/>
    <x v="4084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d v="2015-03-23T19:59:00"/>
    <x v="4085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d v="2015-11-20T20:00:00"/>
    <x v="4086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d v="2016-07-17T09:49:46"/>
    <x v="4087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d v="2015-01-16T02:26:00"/>
    <x v="4088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d v="2015-05-31T09:35:00"/>
    <x v="4089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d v="2015-08-07T07:00:00"/>
    <x v="4090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d v="2015-01-16T04:09:11"/>
    <x v="4091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d v="2015-04-04T19:40:47"/>
    <x v="4092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d v="2015-08-22T11:34:53"/>
    <x v="4093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d v="2014-10-21T20:59:00"/>
    <x v="4094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d v="2016-12-18T16:45:50"/>
    <x v="4095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d v="2017-02-28T00:51:00"/>
    <x v="4096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d v="2016-01-31T15:55:00"/>
    <x v="4097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d v="2016-06-04T09:19:57"/>
    <x v="4098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d v="2016-09-02T12:24:33"/>
    <x v="4099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d v="2014-10-24T18:59:50"/>
    <x v="4100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d v="2017-01-25T13:41:22"/>
    <x v="4101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d v="2016-05-15T12:21:13"/>
    <x v="4102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d v="2015-08-26T10:32:00"/>
    <x v="4103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d v="2016-10-26T22:40:34"/>
    <x v="4104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d v="2016-12-25T16:15:09"/>
    <x v="4105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d v="2015-04-01T17:00:00"/>
    <x v="4106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d v="2014-09-24T14:00:01"/>
    <x v="4107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d v="2017-03-02T21:00:00"/>
    <x v="4108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d v="2015-11-29T05:56:44"/>
    <x v="4109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d v="2016-07-21T07:02:31"/>
    <x v="4110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d v="2015-02-23T19:15:40"/>
    <x v="4111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d v="2016-02-27T16:00:00"/>
    <x v="4112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d v="2016-01-07T22:34:00"/>
    <x v="4113"/>
    <n v="1452234840"/>
    <n v="1450619123"/>
    <b v="0"/>
    <n v="3"/>
    <b v="0"/>
    <s v="theater/plays"/>
    <n v="0.2"/>
    <n v="1"/>
    <x v="1"/>
    <s v="plays"/>
  </r>
  <r>
    <m/>
    <m/>
    <m/>
    <m/>
    <m/>
    <x v="4"/>
    <m/>
    <m/>
    <m/>
    <x v="4114"/>
    <m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numFmtId="44" subtotalTop="0" showAll="0"/>
    <pivotField numFmtId="44" subtotalTop="0" showAll="0"/>
    <pivotField name="Outcome" axis="axisCol" dataField="1" subtotalTop="0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ubtotalTop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164" subtotalTop="0" showAll="0"/>
    <pivotField subtotalTop="0" showAll="0"/>
    <pivotField axis="axisRow" subtotalTop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name="Outcome" axis="axisCol" dataField="1" subtotalTop="0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ubtotalTop="0" showAll="0"/>
    <pivotField subtotalTop="0" showAll="0"/>
    <pivotField subtotalTop="0" showAll="0"/>
    <pivotField axis="axisRow" subtotalTop="0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ame="Parent Category"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ubtotalTop="0" showAll="0"/>
    <pivotField showAll="0">
      <items count="7">
        <item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8" hier="-1"/>
    <pageField fld="21" hier="-1"/>
  </pageFields>
  <dataFields count="1">
    <dataField name="Count of Outcome" fld="5" subtotal="count" baseField="9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F14"/>
  <sheetViews>
    <sheetView topLeftCell="B1" workbookViewId="0">
      <selection activeCell="W32" sqref="W32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5" t="s">
        <v>8223</v>
      </c>
      <c r="B1" t="s">
        <v>8360</v>
      </c>
    </row>
    <row r="3" spans="1:6" x14ac:dyDescent="0.25">
      <c r="A3" s="15" t="s">
        <v>8364</v>
      </c>
      <c r="B3" s="15" t="s">
        <v>8363</v>
      </c>
    </row>
    <row r="4" spans="1:6" x14ac:dyDescent="0.25">
      <c r="A4" s="15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16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16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16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16" t="s">
        <v>8331</v>
      </c>
      <c r="B8" s="10"/>
      <c r="C8" s="10"/>
      <c r="D8" s="10">
        <v>24</v>
      </c>
      <c r="E8" s="10"/>
      <c r="F8" s="10">
        <v>24</v>
      </c>
    </row>
    <row r="9" spans="1:6" x14ac:dyDescent="0.25">
      <c r="A9" s="16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16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16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16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16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16" t="s">
        <v>8362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E18"/>
  <sheetViews>
    <sheetView workbookViewId="0">
      <selection activeCell="E18" sqref="E18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5" t="s">
        <v>8380</v>
      </c>
      <c r="B1" t="s">
        <v>8360</v>
      </c>
    </row>
    <row r="2" spans="1:5" x14ac:dyDescent="0.25">
      <c r="A2" s="15" t="s">
        <v>8379</v>
      </c>
      <c r="B2" t="s">
        <v>8360</v>
      </c>
    </row>
    <row r="4" spans="1:5" x14ac:dyDescent="0.25">
      <c r="A4" s="15" t="s">
        <v>8364</v>
      </c>
      <c r="B4" s="15" t="s">
        <v>8363</v>
      </c>
    </row>
    <row r="5" spans="1:5" x14ac:dyDescent="0.25">
      <c r="A5" s="15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5">
      <c r="A6" s="16" t="s">
        <v>8373</v>
      </c>
      <c r="B6" s="10">
        <v>184</v>
      </c>
      <c r="C6" s="10">
        <v>148</v>
      </c>
      <c r="D6" s="10">
        <v>34</v>
      </c>
      <c r="E6" s="10">
        <v>366</v>
      </c>
    </row>
    <row r="7" spans="1:5" x14ac:dyDescent="0.25">
      <c r="A7" s="16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6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16" t="s">
        <v>8376</v>
      </c>
      <c r="B9" s="10">
        <v>193</v>
      </c>
      <c r="C9" s="10">
        <v>103</v>
      </c>
      <c r="D9" s="10">
        <v>27</v>
      </c>
      <c r="E9" s="10">
        <v>323</v>
      </c>
    </row>
    <row r="10" spans="1:5" x14ac:dyDescent="0.25">
      <c r="A10" s="16" t="s">
        <v>8367</v>
      </c>
      <c r="B10" s="10">
        <v>232</v>
      </c>
      <c r="C10" s="10">
        <v>125</v>
      </c>
      <c r="D10" s="10">
        <v>27</v>
      </c>
      <c r="E10" s="10">
        <v>384</v>
      </c>
    </row>
    <row r="11" spans="1:5" x14ac:dyDescent="0.25">
      <c r="A11" s="16" t="s">
        <v>8377</v>
      </c>
      <c r="B11" s="10">
        <v>213</v>
      </c>
      <c r="C11" s="10">
        <v>148</v>
      </c>
      <c r="D11" s="10">
        <v>27</v>
      </c>
      <c r="E11" s="10">
        <v>388</v>
      </c>
    </row>
    <row r="12" spans="1:5" x14ac:dyDescent="0.25">
      <c r="A12" s="16" t="s">
        <v>8368</v>
      </c>
      <c r="B12" s="10">
        <v>191</v>
      </c>
      <c r="C12" s="10">
        <v>148</v>
      </c>
      <c r="D12" s="10">
        <v>43</v>
      </c>
      <c r="E12" s="10">
        <v>382</v>
      </c>
    </row>
    <row r="13" spans="1:5" x14ac:dyDescent="0.25">
      <c r="A13" s="16" t="s">
        <v>8369</v>
      </c>
      <c r="B13" s="10">
        <v>167</v>
      </c>
      <c r="C13" s="10">
        <v>135</v>
      </c>
      <c r="D13" s="10">
        <v>32</v>
      </c>
      <c r="E13" s="10">
        <v>334</v>
      </c>
    </row>
    <row r="14" spans="1:5" x14ac:dyDescent="0.25">
      <c r="A14" s="16" t="s">
        <v>8370</v>
      </c>
      <c r="B14" s="10">
        <v>149</v>
      </c>
      <c r="C14" s="10">
        <v>126</v>
      </c>
      <c r="D14" s="10">
        <v>24</v>
      </c>
      <c r="E14" s="10">
        <v>299</v>
      </c>
    </row>
    <row r="15" spans="1:5" x14ac:dyDescent="0.25">
      <c r="A15" s="16" t="s">
        <v>8371</v>
      </c>
      <c r="B15" s="10">
        <v>183</v>
      </c>
      <c r="C15" s="10">
        <v>151</v>
      </c>
      <c r="D15" s="10">
        <v>20</v>
      </c>
      <c r="E15" s="10">
        <v>354</v>
      </c>
    </row>
    <row r="16" spans="1:5" x14ac:dyDescent="0.25">
      <c r="A16" s="16" t="s">
        <v>8372</v>
      </c>
      <c r="B16" s="10">
        <v>181</v>
      </c>
      <c r="C16" s="10">
        <v>113</v>
      </c>
      <c r="D16" s="10">
        <v>37</v>
      </c>
      <c r="E16" s="10">
        <v>331</v>
      </c>
    </row>
    <row r="17" spans="1:5" x14ac:dyDescent="0.25">
      <c r="A17" s="16" t="s">
        <v>8378</v>
      </c>
      <c r="B17" s="10">
        <v>110</v>
      </c>
      <c r="C17" s="10">
        <v>119</v>
      </c>
      <c r="D17" s="10">
        <v>23</v>
      </c>
      <c r="E17" s="10">
        <v>252</v>
      </c>
    </row>
    <row r="18" spans="1:5" x14ac:dyDescent="0.25">
      <c r="A18" s="16" t="s">
        <v>8362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I14"/>
  <sheetViews>
    <sheetView workbookViewId="0">
      <selection activeCell="J25" sqref="J25"/>
    </sheetView>
  </sheetViews>
  <sheetFormatPr defaultRowHeight="15" x14ac:dyDescent="0.25"/>
  <cols>
    <col min="1" max="1" width="28.140625" bestFit="1" customWidth="1"/>
    <col min="2" max="2" width="18.7109375" bestFit="1" customWidth="1"/>
    <col min="3" max="3" width="14.85546875" bestFit="1" customWidth="1"/>
    <col min="4" max="4" width="17.7109375" bestFit="1" customWidth="1"/>
    <col min="5" max="5" width="13.7109375" bestFit="1" customWidth="1"/>
    <col min="6" max="6" width="21.5703125" style="11" bestFit="1" customWidth="1"/>
    <col min="7" max="7" width="17.7109375" style="11" bestFit="1" customWidth="1"/>
    <col min="8" max="8" width="20.42578125" style="11" bestFit="1" customWidth="1"/>
  </cols>
  <sheetData>
    <row r="1" spans="1:9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s="11" t="s">
        <v>8386</v>
      </c>
      <c r="G1" s="11" t="s">
        <v>8387</v>
      </c>
      <c r="H1" s="11" t="s">
        <v>8388</v>
      </c>
    </row>
    <row r="2" spans="1:9" x14ac:dyDescent="0.25">
      <c r="A2" t="s">
        <v>8389</v>
      </c>
      <c r="B2">
        <f>COUNTIFS('Calculated Data'!$F:$F,"Successful",'Calculated Data'!$D:$D,"&lt;1000")</f>
        <v>322</v>
      </c>
      <c r="C2">
        <f>COUNTIFS('Calculated Data'!$F:$F,"Failed",'Calculated Data'!$D:$D,"&lt;1000")</f>
        <v>113</v>
      </c>
      <c r="D2">
        <f>COUNTIFS('Calculated Data'!$F:$F,"Canceled",'Calculated Data'!$D:$D,"&lt;1000")</f>
        <v>18</v>
      </c>
      <c r="E2">
        <f>SUM(B2:D2)</f>
        <v>453</v>
      </c>
      <c r="F2" s="11">
        <f>B2/$E2</f>
        <v>0.71081677704194257</v>
      </c>
      <c r="G2" s="11">
        <f t="shared" ref="G2:H13" si="0">C2/$E2</f>
        <v>0.24944812362030905</v>
      </c>
      <c r="H2" s="11">
        <f t="shared" si="0"/>
        <v>3.9735099337748346E-2</v>
      </c>
      <c r="I2" s="17">
        <f>SUM(F2:H2)</f>
        <v>1</v>
      </c>
    </row>
    <row r="3" spans="1:9" x14ac:dyDescent="0.25">
      <c r="A3" t="s">
        <v>8390</v>
      </c>
      <c r="B3">
        <f>COUNTIFS('Calculated Data'!$F:$F,"Successful",'Calculated Data'!$D:$D,"&lt;4999",'Calculated Data'!$D:$D,"&gt;=1000")</f>
        <v>931</v>
      </c>
      <c r="C3">
        <f>COUNTIFS('Calculated Data'!$F:$F,"Failed",'Calculated Data'!$D:$D,"&lt;4999",'Calculated Data'!$D:$D,"&gt;=1000")</f>
        <v>420</v>
      </c>
      <c r="D3">
        <f>COUNTIFS('Calculated Data'!$F:$F,"Canceled",'Calculated Data'!$D:$D,"&lt;4999",'Calculated Data'!$D:$D,"&gt;=1000")</f>
        <v>60</v>
      </c>
      <c r="E3">
        <f t="shared" ref="E3:E13" si="1">SUM(B3:D3)</f>
        <v>1411</v>
      </c>
      <c r="F3" s="11">
        <f>B3/$E3</f>
        <v>0.65981573352232459</v>
      </c>
      <c r="G3" s="11">
        <f t="shared" si="0"/>
        <v>0.297661233167966</v>
      </c>
      <c r="H3" s="11">
        <f t="shared" si="0"/>
        <v>4.2523033309709427E-2</v>
      </c>
      <c r="I3" s="17">
        <f t="shared" ref="I3:I13" si="2">SUM(F3:H3)</f>
        <v>1</v>
      </c>
    </row>
    <row r="4" spans="1:9" x14ac:dyDescent="0.25">
      <c r="A4" t="s">
        <v>8391</v>
      </c>
      <c r="B4">
        <f>COUNTIFS('Calculated Data'!$F:$F,"Successful",'Calculated Data'!$D:$D,"&lt;9999",'Calculated Data'!$D:$D,"&gt;=5000")</f>
        <v>380</v>
      </c>
      <c r="C4">
        <f>COUNTIFS('Calculated Data'!$F:$F,"Failed",'Calculated Data'!$D:$D,"&lt;9999",'Calculated Data'!$D:$D,"&gt;=5000")</f>
        <v>282</v>
      </c>
      <c r="D4">
        <f>COUNTIFS('Calculated Data'!$F:$F,"Canceled",'Calculated Data'!$D:$D,"&lt;9999",'Calculated Data'!$D:$D,"&gt;=5000")</f>
        <v>51</v>
      </c>
      <c r="E4">
        <f t="shared" si="1"/>
        <v>713</v>
      </c>
      <c r="F4" s="11">
        <f t="shared" ref="F4:F13" si="3">B4/$E4</f>
        <v>0.53295932678821878</v>
      </c>
      <c r="G4" s="11">
        <f>C4/$E4</f>
        <v>0.39551192145862551</v>
      </c>
      <c r="H4" s="11">
        <f t="shared" si="0"/>
        <v>7.1528751753155678E-2</v>
      </c>
      <c r="I4" s="17">
        <f t="shared" si="2"/>
        <v>0.99999999999999989</v>
      </c>
    </row>
    <row r="5" spans="1:9" x14ac:dyDescent="0.25">
      <c r="A5" t="s">
        <v>8392</v>
      </c>
      <c r="B5">
        <f>COUNTIFS('Calculated Data'!$F:$F,"Successful",'Calculated Data'!$D:$D,"&lt;14999",'Calculated Data'!$D:$D,"&gt;=10000")</f>
        <v>168</v>
      </c>
      <c r="C5">
        <f>COUNTIFS('Calculated Data'!$F:$F,"Failed",'Calculated Data'!$D:$D,"&lt;14999",'Calculated Data'!$D:$D,"&gt;=10000")</f>
        <v>144</v>
      </c>
      <c r="D5">
        <f>COUNTIFS('Calculated Data'!$F:$F,"Canceled",'Calculated Data'!$D:$D,"&lt;14999",'Calculated Data'!$D:$D,"&gt;=10000")</f>
        <v>40</v>
      </c>
      <c r="E5">
        <f t="shared" si="1"/>
        <v>352</v>
      </c>
      <c r="F5" s="11">
        <f>B5/$E5</f>
        <v>0.47727272727272729</v>
      </c>
      <c r="G5" s="11">
        <f t="shared" si="0"/>
        <v>0.40909090909090912</v>
      </c>
      <c r="H5" s="11">
        <f>D5/$E5</f>
        <v>0.11363636363636363</v>
      </c>
      <c r="I5" s="17">
        <f t="shared" si="2"/>
        <v>1</v>
      </c>
    </row>
    <row r="6" spans="1:9" x14ac:dyDescent="0.25">
      <c r="A6" t="s">
        <v>8393</v>
      </c>
      <c r="B6">
        <f>COUNTIFS('Calculated Data'!$F:$F,"Successful",'Calculated Data'!$D:$D,"&lt;19999",'Calculated Data'!$D:$D,"&gt;=15000")</f>
        <v>94</v>
      </c>
      <c r="C6">
        <f>COUNTIFS('Calculated Data'!$F:$F,"Failed",'Calculated Data'!$D:$D,"&lt;19999",'Calculated Data'!$D:$D,"&gt;=15000")</f>
        <v>90</v>
      </c>
      <c r="D6">
        <f>COUNTIFS('Calculated Data'!$F:$F,"Canceled",'Calculated Data'!$D:$D,"&lt;19999",'Calculated Data'!$D:$D,"&gt;=15000")</f>
        <v>17</v>
      </c>
      <c r="E6">
        <f t="shared" si="1"/>
        <v>201</v>
      </c>
      <c r="F6" s="11">
        <f t="shared" si="3"/>
        <v>0.46766169154228854</v>
      </c>
      <c r="G6" s="11">
        <f t="shared" si="0"/>
        <v>0.44776119402985076</v>
      </c>
      <c r="H6" s="11">
        <f t="shared" si="0"/>
        <v>8.45771144278607E-2</v>
      </c>
      <c r="I6" s="17">
        <f t="shared" si="2"/>
        <v>1</v>
      </c>
    </row>
    <row r="7" spans="1:9" x14ac:dyDescent="0.25">
      <c r="A7" t="s">
        <v>8394</v>
      </c>
      <c r="B7">
        <f>COUNTIFS('Calculated Data'!$F:$F,"Successful",'Calculated Data'!$D:$D,"&lt;24999",'Calculated Data'!$D:$D,"&gt;=20000")</f>
        <v>62</v>
      </c>
      <c r="C7">
        <f>COUNTIFS('Calculated Data'!$F:$F,"Failed",'Calculated Data'!$D:$D,"&lt;24999",'Calculated Data'!$D:$D,"&gt;=20000")</f>
        <v>72</v>
      </c>
      <c r="D7">
        <f>COUNTIFS('Calculated Data'!$F:$F,"Canceled",'Calculated Data'!$D:$D,"&lt;24999",'Calculated Data'!$D:$D,"&gt;=20000")</f>
        <v>14</v>
      </c>
      <c r="E7">
        <f t="shared" si="1"/>
        <v>148</v>
      </c>
      <c r="F7" s="11">
        <f t="shared" si="3"/>
        <v>0.41891891891891891</v>
      </c>
      <c r="G7" s="11">
        <f t="shared" si="0"/>
        <v>0.48648648648648651</v>
      </c>
      <c r="H7" s="11">
        <f>D7/$E7</f>
        <v>9.45945945945946E-2</v>
      </c>
      <c r="I7" s="17">
        <f t="shared" si="2"/>
        <v>1</v>
      </c>
    </row>
    <row r="8" spans="1:9" x14ac:dyDescent="0.25">
      <c r="A8" t="s">
        <v>8395</v>
      </c>
      <c r="B8">
        <f>COUNTIFS('Calculated Data'!$F:$F,"Successful",'Calculated Data'!$D:$D,"&lt;29999",'Calculated Data'!$D:$D,"&gt;=25000")</f>
        <v>55</v>
      </c>
      <c r="C8">
        <f>COUNTIFS('Calculated Data'!$F:$F,"Failed",'Calculated Data'!$D:$D,"&lt;29999",'Calculated Data'!$D:$D,"&gt;=25000")</f>
        <v>64</v>
      </c>
      <c r="D8">
        <f>COUNTIFS('Calculated Data'!$F:$F,"Canceled",'Calculated Data'!$D:$D,"&lt;29999",'Calculated Data'!$D:$D,"&gt;=25000")</f>
        <v>18</v>
      </c>
      <c r="E8">
        <f t="shared" si="1"/>
        <v>137</v>
      </c>
      <c r="F8" s="11">
        <f t="shared" si="3"/>
        <v>0.40145985401459855</v>
      </c>
      <c r="G8" s="11">
        <f>C8/$E8</f>
        <v>0.46715328467153283</v>
      </c>
      <c r="H8" s="11">
        <f t="shared" si="0"/>
        <v>0.13138686131386862</v>
      </c>
      <c r="I8" s="17">
        <f t="shared" si="2"/>
        <v>1</v>
      </c>
    </row>
    <row r="9" spans="1:9" x14ac:dyDescent="0.25">
      <c r="A9" t="s">
        <v>8396</v>
      </c>
      <c r="B9">
        <f>COUNTIFS('Calculated Data'!$F:$F,"Successful",'Calculated Data'!$D:$D,"&lt;34999",'Calculated Data'!$D:$D,"&gt;=30000")</f>
        <v>32</v>
      </c>
      <c r="C9">
        <f>COUNTIFS('Calculated Data'!$F:$F,"Failed",'Calculated Data'!$D:$D,"&lt;34999",'Calculated Data'!$D:$D,"&gt;=30000")</f>
        <v>37</v>
      </c>
      <c r="D9">
        <f>COUNTIFS('Calculated Data'!$F:$F,"Canceled",'Calculated Data'!$D:$D,"&lt;34999",'Calculated Data'!$D:$D,"&gt;=30000")</f>
        <v>13</v>
      </c>
      <c r="E9">
        <f t="shared" si="1"/>
        <v>82</v>
      </c>
      <c r="F9" s="11">
        <f t="shared" si="3"/>
        <v>0.3902439024390244</v>
      </c>
      <c r="G9" s="11">
        <f t="shared" si="0"/>
        <v>0.45121951219512196</v>
      </c>
      <c r="H9" s="11">
        <f t="shared" si="0"/>
        <v>0.15853658536585366</v>
      </c>
      <c r="I9" s="17">
        <f t="shared" si="2"/>
        <v>1</v>
      </c>
    </row>
    <row r="10" spans="1:9" x14ac:dyDescent="0.25">
      <c r="A10" t="s">
        <v>8397</v>
      </c>
      <c r="B10">
        <f>COUNTIFS('Calculated Data'!$F:$F,"Successful",'Calculated Data'!$D:$D,"&lt;39999",'Calculated Data'!$D:$D,"&gt;=35000")</f>
        <v>26</v>
      </c>
      <c r="C10">
        <f>COUNTIFS('Calculated Data'!$F:$F,"Failed",'Calculated Data'!$D:$D,"&lt;39999",'Calculated Data'!$D:$D,"&gt;=35000")</f>
        <v>22</v>
      </c>
      <c r="D10">
        <f>COUNTIFS('Calculated Data'!$F:$F,"Canceled",'Calculated Data'!$D:$D,"&lt;39999",'Calculated Data'!$D:$D,"&gt;=35000")</f>
        <v>7</v>
      </c>
      <c r="E10">
        <f t="shared" si="1"/>
        <v>55</v>
      </c>
      <c r="F10" s="11">
        <f t="shared" si="3"/>
        <v>0.47272727272727272</v>
      </c>
      <c r="G10" s="11">
        <f t="shared" si="0"/>
        <v>0.4</v>
      </c>
      <c r="H10" s="11">
        <f t="shared" si="0"/>
        <v>0.12727272727272726</v>
      </c>
      <c r="I10" s="17">
        <f t="shared" si="2"/>
        <v>1</v>
      </c>
    </row>
    <row r="11" spans="1:9" x14ac:dyDescent="0.25">
      <c r="A11" t="s">
        <v>8398</v>
      </c>
      <c r="B11">
        <f>COUNTIFS('Calculated Data'!$F:$F,"Successful",'Calculated Data'!$D:$D,"&lt;44999",'Calculated Data'!$D:$D,"&gt;=40000")</f>
        <v>21</v>
      </c>
      <c r="C11">
        <f>COUNTIFS('Calculated Data'!$F:$F,"Failed",'Calculated Data'!$D:$D,"&lt;44999",'Calculated Data'!$D:$D,"&gt;=40000")</f>
        <v>16</v>
      </c>
      <c r="D11">
        <f>COUNTIFS('Calculated Data'!$F:$F,"Canceled",'Calculated Data'!$D:$D,"&lt;44999",'Calculated Data'!$D:$D,"&gt;=40000")</f>
        <v>6</v>
      </c>
      <c r="E11">
        <f t="shared" si="1"/>
        <v>43</v>
      </c>
      <c r="F11" s="11">
        <f t="shared" si="3"/>
        <v>0.48837209302325579</v>
      </c>
      <c r="G11" s="11">
        <f t="shared" si="0"/>
        <v>0.37209302325581395</v>
      </c>
      <c r="H11" s="11">
        <f t="shared" si="0"/>
        <v>0.13953488372093023</v>
      </c>
      <c r="I11" s="17">
        <f t="shared" si="2"/>
        <v>1</v>
      </c>
    </row>
    <row r="12" spans="1:9" x14ac:dyDescent="0.25">
      <c r="A12" t="s">
        <v>8399</v>
      </c>
      <c r="B12">
        <f>COUNTIFS('Calculated Data'!$F:$F,"Successful",'Calculated Data'!$D:$D,"&lt;49999",'Calculated Data'!$D:$D,"&gt;=45000")</f>
        <v>6</v>
      </c>
      <c r="C12">
        <f>COUNTIFS('Calculated Data'!$F:$F,"Failed",'Calculated Data'!$D:$D,"&lt;49999",'Calculated Data'!$D:$D,"&gt;=45000")</f>
        <v>11</v>
      </c>
      <c r="D12">
        <f>COUNTIFS('Calculated Data'!$F:$F,"Canceled",'Calculated Data'!$D:$D,"&lt;49999",'Calculated Data'!$D:$D,"&gt;=45000")</f>
        <v>4</v>
      </c>
      <c r="E12">
        <f t="shared" si="1"/>
        <v>21</v>
      </c>
      <c r="F12" s="11">
        <f t="shared" si="3"/>
        <v>0.2857142857142857</v>
      </c>
      <c r="G12" s="11">
        <f t="shared" si="0"/>
        <v>0.52380952380952384</v>
      </c>
      <c r="H12" s="11">
        <f t="shared" si="0"/>
        <v>0.19047619047619047</v>
      </c>
      <c r="I12" s="17">
        <f t="shared" si="2"/>
        <v>1</v>
      </c>
    </row>
    <row r="13" spans="1:9" x14ac:dyDescent="0.25">
      <c r="A13" t="s">
        <v>8400</v>
      </c>
      <c r="B13">
        <f>COUNTIFS('Calculated Data'!$F:$F,"Successful",'Calculated Data'!$D:$D,"&gt;=50000")</f>
        <v>86</v>
      </c>
      <c r="C13">
        <f>COUNTIFS('Calculated Data'!$F:$F,"Failed",'Calculated Data'!$D:$D,"&gt;=50000")</f>
        <v>258</v>
      </c>
      <c r="D13">
        <f>COUNTIFS('Calculated Data'!$F:$F,"Canceled",'Calculated Data'!$D:$D,"&gt;=50000")</f>
        <v>100</v>
      </c>
      <c r="E13">
        <f t="shared" si="1"/>
        <v>444</v>
      </c>
      <c r="F13" s="11">
        <f t="shared" si="3"/>
        <v>0.19369369369369369</v>
      </c>
      <c r="G13" s="11">
        <f t="shared" si="0"/>
        <v>0.58108108108108103</v>
      </c>
      <c r="H13" s="11">
        <f t="shared" si="0"/>
        <v>0.22522522522522523</v>
      </c>
      <c r="I13" s="17">
        <f t="shared" si="2"/>
        <v>1</v>
      </c>
    </row>
    <row r="14" spans="1:9" x14ac:dyDescent="0.25">
      <c r="B14">
        <f>SUM(B2:B13)</f>
        <v>2183</v>
      </c>
      <c r="C14">
        <f t="shared" ref="C14:E14" si="4">SUM(C2:C13)</f>
        <v>1529</v>
      </c>
      <c r="D14">
        <f t="shared" si="4"/>
        <v>348</v>
      </c>
      <c r="E14">
        <f t="shared" si="4"/>
        <v>4060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/>
  </sheetPr>
  <dimension ref="A1:T4115"/>
  <sheetViews>
    <sheetView tabSelected="1" zoomScale="115" zoomScaleNormal="115" workbookViewId="0">
      <selection activeCell="Q1" sqref="Q1:Q1048576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7.42578125" style="6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26.5703125" style="8" bestFit="1" customWidth="1"/>
    <col min="10" max="10" width="28" style="8" bestFit="1" customWidth="1"/>
    <col min="11" max="11" width="19.28515625" style="10" customWidth="1"/>
    <col min="12" max="12" width="17.85546875" style="10" customWidth="1"/>
    <col min="13" max="13" width="15.42578125" customWidth="1"/>
    <col min="14" max="14" width="24.5703125" customWidth="1"/>
    <col min="15" max="15" width="36.42578125" customWidth="1"/>
    <col min="16" max="16" width="41.140625" customWidth="1"/>
    <col min="17" max="17" width="15.140625" style="13" bestFit="1" customWidth="1"/>
    <col min="18" max="18" width="16.5703125" bestFit="1" customWidth="1"/>
    <col min="19" max="19" width="12.28515625" bestFit="1" customWidth="1"/>
    <col min="20" max="20" width="16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7" t="s">
        <v>8366</v>
      </c>
      <c r="J1" s="7" t="s">
        <v>8365</v>
      </c>
      <c r="K1" s="9" t="s">
        <v>8259</v>
      </c>
      <c r="L1" s="9" t="s">
        <v>8260</v>
      </c>
      <c r="M1" s="1" t="s">
        <v>8261</v>
      </c>
      <c r="N1" s="1" t="s">
        <v>8262</v>
      </c>
      <c r="O1" s="1" t="s">
        <v>8263</v>
      </c>
      <c r="P1" s="1" t="s">
        <v>8264</v>
      </c>
      <c r="Q1" s="12" t="s">
        <v>8306</v>
      </c>
      <c r="R1" s="1" t="s">
        <v>8309</v>
      </c>
      <c r="S1" s="1" t="s">
        <v>8307</v>
      </c>
      <c r="T1" s="1" t="s">
        <v>8308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 s="8">
        <f>(((K2/60)/60)/24)+DATE(1970,1,1)+(-8/24)</f>
        <v>42207.791666666664</v>
      </c>
      <c r="J2" s="8">
        <f>(((L2/60)/60)/24)+DATE(1970,1,1)+(-8/24)</f>
        <v>42176.673738425925</v>
      </c>
      <c r="K2" s="10">
        <v>1437620400</v>
      </c>
      <c r="L2" s="10">
        <v>1434931811</v>
      </c>
      <c r="M2" t="b">
        <v>0</v>
      </c>
      <c r="N2">
        <v>182</v>
      </c>
      <c r="O2" t="b">
        <v>1</v>
      </c>
      <c r="P2" t="s">
        <v>8265</v>
      </c>
      <c r="Q2" s="13">
        <f>(E2/D2)*100</f>
        <v>136.85882352941178</v>
      </c>
      <c r="R2" s="14">
        <f>E2/N2</f>
        <v>63.917582417582416</v>
      </c>
      <c r="S2" t="s">
        <v>8310</v>
      </c>
      <c r="T2" t="s">
        <v>8311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 s="8">
        <f t="shared" ref="I3:I66" si="0">(((K3/60)/60)/24)+DATE(1970,1,1)+(-8/24)</f>
        <v>42796.267164351848</v>
      </c>
      <c r="J3" s="8">
        <f t="shared" ref="J3:J66" si="1">(((L3/60)/60)/24)+DATE(1970,1,1)+(-8/24)</f>
        <v>42766.267164351848</v>
      </c>
      <c r="K3" s="10">
        <v>1488464683</v>
      </c>
      <c r="L3" s="10">
        <v>1485872683</v>
      </c>
      <c r="M3" t="b">
        <v>0</v>
      </c>
      <c r="N3">
        <v>79</v>
      </c>
      <c r="O3" t="b">
        <v>1</v>
      </c>
      <c r="P3" t="s">
        <v>8265</v>
      </c>
      <c r="Q3" s="13">
        <f t="shared" ref="Q3:Q66" si="2">(E3/D3)*100</f>
        <v>142.60827250608273</v>
      </c>
      <c r="R3" s="14">
        <f t="shared" ref="R3:R66" si="3">E3/N3</f>
        <v>185.48101265822785</v>
      </c>
      <c r="S3" t="s">
        <v>8310</v>
      </c>
      <c r="T3" t="s">
        <v>8311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 s="8">
        <f t="shared" si="0"/>
        <v>42415.369016203702</v>
      </c>
      <c r="J4" s="8">
        <f t="shared" si="1"/>
        <v>42405.369016203702</v>
      </c>
      <c r="K4" s="10">
        <v>1455555083</v>
      </c>
      <c r="L4" s="10">
        <v>1454691083</v>
      </c>
      <c r="M4" t="b">
        <v>0</v>
      </c>
      <c r="N4">
        <v>35</v>
      </c>
      <c r="O4" t="b">
        <v>1</v>
      </c>
      <c r="P4" t="s">
        <v>8265</v>
      </c>
      <c r="Q4" s="13">
        <f t="shared" si="2"/>
        <v>105</v>
      </c>
      <c r="R4" s="14">
        <f t="shared" si="3"/>
        <v>15</v>
      </c>
      <c r="S4" t="s">
        <v>8310</v>
      </c>
      <c r="T4" t="s">
        <v>8311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 s="8">
        <f t="shared" si="0"/>
        <v>41858.181793981479</v>
      </c>
      <c r="J5" s="8">
        <f t="shared" si="1"/>
        <v>41828.181793981479</v>
      </c>
      <c r="K5" s="10">
        <v>1407414107</v>
      </c>
      <c r="L5" s="10">
        <v>1404822107</v>
      </c>
      <c r="M5" t="b">
        <v>0</v>
      </c>
      <c r="N5">
        <v>150</v>
      </c>
      <c r="O5" t="b">
        <v>1</v>
      </c>
      <c r="P5" t="s">
        <v>8265</v>
      </c>
      <c r="Q5" s="13">
        <f t="shared" si="2"/>
        <v>103.89999999999999</v>
      </c>
      <c r="R5" s="14">
        <f t="shared" si="3"/>
        <v>69.266666666666666</v>
      </c>
      <c r="S5" t="s">
        <v>8310</v>
      </c>
      <c r="T5" t="s">
        <v>8311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 s="8">
        <f t="shared" si="0"/>
        <v>42357.500914351847</v>
      </c>
      <c r="J6" s="8">
        <f t="shared" si="1"/>
        <v>42327.500914351847</v>
      </c>
      <c r="K6" s="10">
        <v>1450555279</v>
      </c>
      <c r="L6" s="10">
        <v>1447963279</v>
      </c>
      <c r="M6" t="b">
        <v>0</v>
      </c>
      <c r="N6">
        <v>284</v>
      </c>
      <c r="O6" t="b">
        <v>1</v>
      </c>
      <c r="P6" t="s">
        <v>8265</v>
      </c>
      <c r="Q6" s="13">
        <f t="shared" si="2"/>
        <v>122.99154545454545</v>
      </c>
      <c r="R6" s="14">
        <f t="shared" si="3"/>
        <v>190.55028169014085</v>
      </c>
      <c r="S6" t="s">
        <v>8310</v>
      </c>
      <c r="T6" t="s">
        <v>8311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 s="8">
        <f t="shared" si="0"/>
        <v>42579.899305555555</v>
      </c>
      <c r="J7" s="8">
        <f t="shared" si="1"/>
        <v>42563.599618055552</v>
      </c>
      <c r="K7" s="10">
        <v>1469770500</v>
      </c>
      <c r="L7" s="10">
        <v>1468362207</v>
      </c>
      <c r="M7" t="b">
        <v>0</v>
      </c>
      <c r="N7">
        <v>47</v>
      </c>
      <c r="O7" t="b">
        <v>1</v>
      </c>
      <c r="P7" t="s">
        <v>8265</v>
      </c>
      <c r="Q7" s="13">
        <f t="shared" si="2"/>
        <v>109.77744436109028</v>
      </c>
      <c r="R7" s="14">
        <f t="shared" si="3"/>
        <v>93.40425531914893</v>
      </c>
      <c r="S7" t="s">
        <v>8310</v>
      </c>
      <c r="T7" t="s">
        <v>8311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 s="8">
        <f t="shared" si="0"/>
        <v>41803.739004629628</v>
      </c>
      <c r="J8" s="8">
        <f t="shared" si="1"/>
        <v>41793.739004629628</v>
      </c>
      <c r="K8" s="10">
        <v>1402710250</v>
      </c>
      <c r="L8" s="10">
        <v>1401846250</v>
      </c>
      <c r="M8" t="b">
        <v>0</v>
      </c>
      <c r="N8">
        <v>58</v>
      </c>
      <c r="O8" t="b">
        <v>1</v>
      </c>
      <c r="P8" t="s">
        <v>8265</v>
      </c>
      <c r="Q8" s="13">
        <f t="shared" si="2"/>
        <v>106.4875</v>
      </c>
      <c r="R8" s="14">
        <f t="shared" si="3"/>
        <v>146.87931034482759</v>
      </c>
      <c r="S8" t="s">
        <v>8310</v>
      </c>
      <c r="T8" t="s">
        <v>8311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 s="8">
        <f t="shared" si="0"/>
        <v>42555.713738425926</v>
      </c>
      <c r="J9" s="8">
        <f t="shared" si="1"/>
        <v>42515.713738425926</v>
      </c>
      <c r="K9" s="10">
        <v>1467680867</v>
      </c>
      <c r="L9" s="10">
        <v>1464224867</v>
      </c>
      <c r="M9" t="b">
        <v>0</v>
      </c>
      <c r="N9">
        <v>57</v>
      </c>
      <c r="O9" t="b">
        <v>1</v>
      </c>
      <c r="P9" t="s">
        <v>8265</v>
      </c>
      <c r="Q9" s="13">
        <f t="shared" si="2"/>
        <v>101.22222222222221</v>
      </c>
      <c r="R9" s="14">
        <f t="shared" si="3"/>
        <v>159.82456140350877</v>
      </c>
      <c r="S9" t="s">
        <v>8310</v>
      </c>
      <c r="T9" t="s">
        <v>8311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 s="8">
        <f t="shared" si="0"/>
        <v>42475.541666666664</v>
      </c>
      <c r="J10" s="8">
        <f t="shared" si="1"/>
        <v>42468.611249999994</v>
      </c>
      <c r="K10" s="10">
        <v>1460754000</v>
      </c>
      <c r="L10" s="10">
        <v>1460155212</v>
      </c>
      <c r="M10" t="b">
        <v>0</v>
      </c>
      <c r="N10">
        <v>12</v>
      </c>
      <c r="O10" t="b">
        <v>1</v>
      </c>
      <c r="P10" t="s">
        <v>8265</v>
      </c>
      <c r="Q10" s="13">
        <f t="shared" si="2"/>
        <v>100.04342857142856</v>
      </c>
      <c r="R10" s="14">
        <f t="shared" si="3"/>
        <v>291.79333333333335</v>
      </c>
      <c r="S10" t="s">
        <v>8310</v>
      </c>
      <c r="T10" t="s">
        <v>8311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 s="8">
        <f t="shared" si="0"/>
        <v>42476.770185185182</v>
      </c>
      <c r="J11" s="8">
        <f t="shared" si="1"/>
        <v>42446.770185185182</v>
      </c>
      <c r="K11" s="10">
        <v>1460860144</v>
      </c>
      <c r="L11" s="10">
        <v>1458268144</v>
      </c>
      <c r="M11" t="b">
        <v>0</v>
      </c>
      <c r="N11">
        <v>20</v>
      </c>
      <c r="O11" t="b">
        <v>1</v>
      </c>
      <c r="P11" t="s">
        <v>8265</v>
      </c>
      <c r="Q11" s="13">
        <f t="shared" si="2"/>
        <v>125.998</v>
      </c>
      <c r="R11" s="14">
        <f t="shared" si="3"/>
        <v>31.499500000000001</v>
      </c>
      <c r="S11" t="s">
        <v>8310</v>
      </c>
      <c r="T11" t="s">
        <v>8311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 s="8">
        <f t="shared" si="0"/>
        <v>41814.734710648147</v>
      </c>
      <c r="J12" s="8">
        <f t="shared" si="1"/>
        <v>41779.734710648147</v>
      </c>
      <c r="K12" s="10">
        <v>1403660279</v>
      </c>
      <c r="L12" s="10">
        <v>1400636279</v>
      </c>
      <c r="M12" t="b">
        <v>0</v>
      </c>
      <c r="N12">
        <v>19</v>
      </c>
      <c r="O12" t="b">
        <v>1</v>
      </c>
      <c r="P12" t="s">
        <v>8265</v>
      </c>
      <c r="Q12" s="13">
        <f t="shared" si="2"/>
        <v>100.49999999999999</v>
      </c>
      <c r="R12" s="14">
        <f t="shared" si="3"/>
        <v>158.68421052631578</v>
      </c>
      <c r="S12" t="s">
        <v>8310</v>
      </c>
      <c r="T12" t="s">
        <v>8311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 s="8">
        <f t="shared" si="0"/>
        <v>42603.791666666664</v>
      </c>
      <c r="J13" s="8">
        <f t="shared" si="1"/>
        <v>42572.445162037031</v>
      </c>
      <c r="K13" s="10">
        <v>1471834800</v>
      </c>
      <c r="L13" s="10">
        <v>1469126462</v>
      </c>
      <c r="M13" t="b">
        <v>0</v>
      </c>
      <c r="N13">
        <v>75</v>
      </c>
      <c r="O13" t="b">
        <v>1</v>
      </c>
      <c r="P13" t="s">
        <v>8265</v>
      </c>
      <c r="Q13" s="13">
        <f t="shared" si="2"/>
        <v>120.5</v>
      </c>
      <c r="R13" s="14">
        <f t="shared" si="3"/>
        <v>80.333333333333329</v>
      </c>
      <c r="S13" t="s">
        <v>8310</v>
      </c>
      <c r="T13" t="s">
        <v>8311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 s="8">
        <f t="shared" si="0"/>
        <v>41835.791666666664</v>
      </c>
      <c r="J14" s="8">
        <f t="shared" si="1"/>
        <v>41791.379918981482</v>
      </c>
      <c r="K14" s="10">
        <v>1405479600</v>
      </c>
      <c r="L14" s="10">
        <v>1401642425</v>
      </c>
      <c r="M14" t="b">
        <v>0</v>
      </c>
      <c r="N14">
        <v>827</v>
      </c>
      <c r="O14" t="b">
        <v>1</v>
      </c>
      <c r="P14" t="s">
        <v>8265</v>
      </c>
      <c r="Q14" s="13">
        <f t="shared" si="2"/>
        <v>165.29333333333335</v>
      </c>
      <c r="R14" s="14">
        <f t="shared" si="3"/>
        <v>59.961305925030231</v>
      </c>
      <c r="S14" t="s">
        <v>8310</v>
      </c>
      <c r="T14" t="s">
        <v>8311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 s="8">
        <f t="shared" si="0"/>
        <v>42544.518749999996</v>
      </c>
      <c r="J15" s="8">
        <f t="shared" si="1"/>
        <v>42508.343854166662</v>
      </c>
      <c r="K15" s="10">
        <v>1466713620</v>
      </c>
      <c r="L15" s="10">
        <v>1463588109</v>
      </c>
      <c r="M15" t="b">
        <v>0</v>
      </c>
      <c r="N15">
        <v>51</v>
      </c>
      <c r="O15" t="b">
        <v>1</v>
      </c>
      <c r="P15" t="s">
        <v>8265</v>
      </c>
      <c r="Q15" s="13">
        <f t="shared" si="2"/>
        <v>159.97142857142856</v>
      </c>
      <c r="R15" s="14">
        <f t="shared" si="3"/>
        <v>109.78431372549019</v>
      </c>
      <c r="S15" t="s">
        <v>8310</v>
      </c>
      <c r="T15" t="s">
        <v>8311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 s="8">
        <f t="shared" si="0"/>
        <v>41833.249305555553</v>
      </c>
      <c r="J16" s="8">
        <f t="shared" si="1"/>
        <v>41807.693148148144</v>
      </c>
      <c r="K16" s="10">
        <v>1405259940</v>
      </c>
      <c r="L16" s="10">
        <v>1403051888</v>
      </c>
      <c r="M16" t="b">
        <v>0</v>
      </c>
      <c r="N16">
        <v>41</v>
      </c>
      <c r="O16" t="b">
        <v>1</v>
      </c>
      <c r="P16" t="s">
        <v>8265</v>
      </c>
      <c r="Q16" s="13">
        <f t="shared" si="2"/>
        <v>100.93333333333334</v>
      </c>
      <c r="R16" s="14">
        <f t="shared" si="3"/>
        <v>147.70731707317074</v>
      </c>
      <c r="S16" t="s">
        <v>8310</v>
      </c>
      <c r="T16" t="s">
        <v>8311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 s="8">
        <f t="shared" si="0"/>
        <v>42274.509722222218</v>
      </c>
      <c r="J17" s="8">
        <f t="shared" si="1"/>
        <v>42256.058541666665</v>
      </c>
      <c r="K17" s="10">
        <v>1443384840</v>
      </c>
      <c r="L17" s="10">
        <v>1441790658</v>
      </c>
      <c r="M17" t="b">
        <v>0</v>
      </c>
      <c r="N17">
        <v>98</v>
      </c>
      <c r="O17" t="b">
        <v>1</v>
      </c>
      <c r="P17" t="s">
        <v>8265</v>
      </c>
      <c r="Q17" s="13">
        <f t="shared" si="2"/>
        <v>106.60000000000001</v>
      </c>
      <c r="R17" s="14">
        <f t="shared" si="3"/>
        <v>21.755102040816325</v>
      </c>
      <c r="S17" t="s">
        <v>8310</v>
      </c>
      <c r="T17" t="s">
        <v>8311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 s="8">
        <f t="shared" si="0"/>
        <v>41805.895833333328</v>
      </c>
      <c r="J18" s="8">
        <f t="shared" si="1"/>
        <v>41760.463090277779</v>
      </c>
      <c r="K18" s="10">
        <v>1402896600</v>
      </c>
      <c r="L18" s="10">
        <v>1398971211</v>
      </c>
      <c r="M18" t="b">
        <v>0</v>
      </c>
      <c r="N18">
        <v>70</v>
      </c>
      <c r="O18" t="b">
        <v>1</v>
      </c>
      <c r="P18" t="s">
        <v>8265</v>
      </c>
      <c r="Q18" s="13">
        <f t="shared" si="2"/>
        <v>100.24166666666667</v>
      </c>
      <c r="R18" s="14">
        <f t="shared" si="3"/>
        <v>171.84285714285716</v>
      </c>
      <c r="S18" t="s">
        <v>8310</v>
      </c>
      <c r="T18" t="s">
        <v>8311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 s="8">
        <f t="shared" si="0"/>
        <v>41947.440069444441</v>
      </c>
      <c r="J19" s="8">
        <f t="shared" si="1"/>
        <v>41917.398402777777</v>
      </c>
      <c r="K19" s="10">
        <v>1415126022</v>
      </c>
      <c r="L19" s="10">
        <v>1412530422</v>
      </c>
      <c r="M19" t="b">
        <v>0</v>
      </c>
      <c r="N19">
        <v>36</v>
      </c>
      <c r="O19" t="b">
        <v>1</v>
      </c>
      <c r="P19" t="s">
        <v>8265</v>
      </c>
      <c r="Q19" s="13">
        <f t="shared" si="2"/>
        <v>100.66666666666666</v>
      </c>
      <c r="R19" s="14">
        <f t="shared" si="3"/>
        <v>41.944444444444443</v>
      </c>
      <c r="S19" t="s">
        <v>8310</v>
      </c>
      <c r="T19" t="s">
        <v>8311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 s="8">
        <f t="shared" si="0"/>
        <v>41899.208981481483</v>
      </c>
      <c r="J20" s="8">
        <f t="shared" si="1"/>
        <v>41869.208981481483</v>
      </c>
      <c r="K20" s="10">
        <v>1410958856</v>
      </c>
      <c r="L20" s="10">
        <v>1408366856</v>
      </c>
      <c r="M20" t="b">
        <v>0</v>
      </c>
      <c r="N20">
        <v>342</v>
      </c>
      <c r="O20" t="b">
        <v>1</v>
      </c>
      <c r="P20" t="s">
        <v>8265</v>
      </c>
      <c r="Q20" s="13">
        <f t="shared" si="2"/>
        <v>106.32110000000002</v>
      </c>
      <c r="R20" s="14">
        <f t="shared" si="3"/>
        <v>93.264122807017543</v>
      </c>
      <c r="S20" t="s">
        <v>8310</v>
      </c>
      <c r="T20" t="s">
        <v>8311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 s="8">
        <f t="shared" si="0"/>
        <v>42205.483032407406</v>
      </c>
      <c r="J21" s="8">
        <f t="shared" si="1"/>
        <v>42175.483032407406</v>
      </c>
      <c r="K21" s="10">
        <v>1437420934</v>
      </c>
      <c r="L21" s="10">
        <v>1434828934</v>
      </c>
      <c r="M21" t="b">
        <v>0</v>
      </c>
      <c r="N21">
        <v>22</v>
      </c>
      <c r="O21" t="b">
        <v>1</v>
      </c>
      <c r="P21" t="s">
        <v>8265</v>
      </c>
      <c r="Q21" s="13">
        <f t="shared" si="2"/>
        <v>145.29411764705881</v>
      </c>
      <c r="R21" s="14">
        <f t="shared" si="3"/>
        <v>56.136363636363633</v>
      </c>
      <c r="S21" t="s">
        <v>8310</v>
      </c>
      <c r="T21" t="s">
        <v>8311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 s="8">
        <f t="shared" si="0"/>
        <v>42260.424907407411</v>
      </c>
      <c r="J22" s="8">
        <f t="shared" si="1"/>
        <v>42200.424907407411</v>
      </c>
      <c r="K22" s="10">
        <v>1442167912</v>
      </c>
      <c r="L22" s="10">
        <v>1436983912</v>
      </c>
      <c r="M22" t="b">
        <v>0</v>
      </c>
      <c r="N22">
        <v>25</v>
      </c>
      <c r="O22" t="b">
        <v>1</v>
      </c>
      <c r="P22" t="s">
        <v>8265</v>
      </c>
      <c r="Q22" s="13">
        <f t="shared" si="2"/>
        <v>100.2</v>
      </c>
      <c r="R22" s="14">
        <f t="shared" si="3"/>
        <v>80.16</v>
      </c>
      <c r="S22" t="s">
        <v>8310</v>
      </c>
      <c r="T22" t="s">
        <v>8311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 s="8">
        <f t="shared" si="0"/>
        <v>41908.293854166666</v>
      </c>
      <c r="J23" s="8">
        <f t="shared" si="1"/>
        <v>41878.293854166666</v>
      </c>
      <c r="K23" s="10">
        <v>1411743789</v>
      </c>
      <c r="L23" s="10">
        <v>1409151789</v>
      </c>
      <c r="M23" t="b">
        <v>0</v>
      </c>
      <c r="N23">
        <v>101</v>
      </c>
      <c r="O23" t="b">
        <v>1</v>
      </c>
      <c r="P23" t="s">
        <v>8265</v>
      </c>
      <c r="Q23" s="13">
        <f t="shared" si="2"/>
        <v>109.13513513513513</v>
      </c>
      <c r="R23" s="14">
        <f t="shared" si="3"/>
        <v>199.9009900990099</v>
      </c>
      <c r="S23" t="s">
        <v>8310</v>
      </c>
      <c r="T23" t="s">
        <v>8311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 s="8">
        <f t="shared" si="0"/>
        <v>42004.999305555553</v>
      </c>
      <c r="J24" s="8">
        <f t="shared" si="1"/>
        <v>41989.578009259254</v>
      </c>
      <c r="K24" s="10">
        <v>1420099140</v>
      </c>
      <c r="L24" s="10">
        <v>1418766740</v>
      </c>
      <c r="M24" t="b">
        <v>0</v>
      </c>
      <c r="N24">
        <v>8</v>
      </c>
      <c r="O24" t="b">
        <v>1</v>
      </c>
      <c r="P24" t="s">
        <v>8265</v>
      </c>
      <c r="Q24" s="13">
        <f t="shared" si="2"/>
        <v>117.14285714285715</v>
      </c>
      <c r="R24" s="14">
        <f t="shared" si="3"/>
        <v>51.25</v>
      </c>
      <c r="S24" t="s">
        <v>8310</v>
      </c>
      <c r="T24" t="s">
        <v>8311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 s="8">
        <f t="shared" si="0"/>
        <v>42124.305555555555</v>
      </c>
      <c r="J25" s="8">
        <f t="shared" si="1"/>
        <v>42097.445613425924</v>
      </c>
      <c r="K25" s="10">
        <v>1430407200</v>
      </c>
      <c r="L25" s="10">
        <v>1428086501</v>
      </c>
      <c r="M25" t="b">
        <v>0</v>
      </c>
      <c r="N25">
        <v>23</v>
      </c>
      <c r="O25" t="b">
        <v>1</v>
      </c>
      <c r="P25" t="s">
        <v>8265</v>
      </c>
      <c r="Q25" s="13">
        <f t="shared" si="2"/>
        <v>118.5</v>
      </c>
      <c r="R25" s="14">
        <f t="shared" si="3"/>
        <v>103.04347826086956</v>
      </c>
      <c r="S25" t="s">
        <v>8310</v>
      </c>
      <c r="T25" t="s">
        <v>8311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 s="8">
        <f t="shared" si="0"/>
        <v>42262.48541666667</v>
      </c>
      <c r="J26" s="8">
        <f t="shared" si="1"/>
        <v>42229.486840277772</v>
      </c>
      <c r="K26" s="10">
        <v>1442345940</v>
      </c>
      <c r="L26" s="10">
        <v>1439494863</v>
      </c>
      <c r="M26" t="b">
        <v>0</v>
      </c>
      <c r="N26">
        <v>574</v>
      </c>
      <c r="O26" t="b">
        <v>1</v>
      </c>
      <c r="P26" t="s">
        <v>8265</v>
      </c>
      <c r="Q26" s="13">
        <f t="shared" si="2"/>
        <v>108.80768571428572</v>
      </c>
      <c r="R26" s="14">
        <f t="shared" si="3"/>
        <v>66.346149825783982</v>
      </c>
      <c r="S26" t="s">
        <v>8310</v>
      </c>
      <c r="T26" t="s">
        <v>8311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 s="8">
        <f t="shared" si="0"/>
        <v>42377.691678240742</v>
      </c>
      <c r="J27" s="8">
        <f t="shared" si="1"/>
        <v>42317.691678240742</v>
      </c>
      <c r="K27" s="10">
        <v>1452299761</v>
      </c>
      <c r="L27" s="10">
        <v>1447115761</v>
      </c>
      <c r="M27" t="b">
        <v>0</v>
      </c>
      <c r="N27">
        <v>14</v>
      </c>
      <c r="O27" t="b">
        <v>1</v>
      </c>
      <c r="P27" t="s">
        <v>8265</v>
      </c>
      <c r="Q27" s="13">
        <f t="shared" si="2"/>
        <v>133.33333333333331</v>
      </c>
      <c r="R27" s="14">
        <f t="shared" si="3"/>
        <v>57.142857142857146</v>
      </c>
      <c r="S27" t="s">
        <v>8310</v>
      </c>
      <c r="T27" t="s">
        <v>8311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 s="8">
        <f t="shared" si="0"/>
        <v>41868.182222222218</v>
      </c>
      <c r="J28" s="8">
        <f t="shared" si="1"/>
        <v>41828.182222222218</v>
      </c>
      <c r="K28" s="10">
        <v>1408278144</v>
      </c>
      <c r="L28" s="10">
        <v>1404822144</v>
      </c>
      <c r="M28" t="b">
        <v>0</v>
      </c>
      <c r="N28">
        <v>19</v>
      </c>
      <c r="O28" t="b">
        <v>1</v>
      </c>
      <c r="P28" t="s">
        <v>8265</v>
      </c>
      <c r="Q28" s="13">
        <f t="shared" si="2"/>
        <v>155.20000000000002</v>
      </c>
      <c r="R28" s="14">
        <f t="shared" si="3"/>
        <v>102.10526315789474</v>
      </c>
      <c r="S28" t="s">
        <v>8310</v>
      </c>
      <c r="T28" t="s">
        <v>8311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 s="8">
        <f t="shared" si="0"/>
        <v>41958.873067129629</v>
      </c>
      <c r="J29" s="8">
        <f t="shared" si="1"/>
        <v>41928.831400462957</v>
      </c>
      <c r="K29" s="10">
        <v>1416113833</v>
      </c>
      <c r="L29" s="10">
        <v>1413518233</v>
      </c>
      <c r="M29" t="b">
        <v>0</v>
      </c>
      <c r="N29">
        <v>150</v>
      </c>
      <c r="O29" t="b">
        <v>1</v>
      </c>
      <c r="P29" t="s">
        <v>8265</v>
      </c>
      <c r="Q29" s="13">
        <f t="shared" si="2"/>
        <v>111.72500000000001</v>
      </c>
      <c r="R29" s="14">
        <f t="shared" si="3"/>
        <v>148.96666666666667</v>
      </c>
      <c r="S29" t="s">
        <v>8310</v>
      </c>
      <c r="T29" t="s">
        <v>8311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 s="8">
        <f t="shared" si="0"/>
        <v>42354.630601851844</v>
      </c>
      <c r="J30" s="8">
        <f t="shared" si="1"/>
        <v>42324.630601851844</v>
      </c>
      <c r="K30" s="10">
        <v>1450307284</v>
      </c>
      <c r="L30" s="10">
        <v>1447715284</v>
      </c>
      <c r="M30" t="b">
        <v>0</v>
      </c>
      <c r="N30">
        <v>71</v>
      </c>
      <c r="O30" t="b">
        <v>1</v>
      </c>
      <c r="P30" t="s">
        <v>8265</v>
      </c>
      <c r="Q30" s="13">
        <f t="shared" si="2"/>
        <v>100.35000000000001</v>
      </c>
      <c r="R30" s="14">
        <f t="shared" si="3"/>
        <v>169.6056338028169</v>
      </c>
      <c r="S30" t="s">
        <v>8310</v>
      </c>
      <c r="T30" t="s">
        <v>8311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 s="8">
        <f t="shared" si="0"/>
        <v>41842.339907407404</v>
      </c>
      <c r="J31" s="8">
        <f t="shared" si="1"/>
        <v>41812.339907407404</v>
      </c>
      <c r="K31" s="10">
        <v>1406045368</v>
      </c>
      <c r="L31" s="10">
        <v>1403453368</v>
      </c>
      <c r="M31" t="b">
        <v>0</v>
      </c>
      <c r="N31">
        <v>117</v>
      </c>
      <c r="O31" t="b">
        <v>1</v>
      </c>
      <c r="P31" t="s">
        <v>8265</v>
      </c>
      <c r="Q31" s="13">
        <f t="shared" si="2"/>
        <v>123.33333333333334</v>
      </c>
      <c r="R31" s="14">
        <f t="shared" si="3"/>
        <v>31.623931623931625</v>
      </c>
      <c r="S31" t="s">
        <v>8310</v>
      </c>
      <c r="T31" t="s">
        <v>8311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 s="8">
        <f t="shared" si="0"/>
        <v>41871.959664351853</v>
      </c>
      <c r="J32" s="8">
        <f t="shared" si="1"/>
        <v>41841.959664351853</v>
      </c>
      <c r="K32" s="10">
        <v>1408604515</v>
      </c>
      <c r="L32" s="10">
        <v>1406012515</v>
      </c>
      <c r="M32" t="b">
        <v>0</v>
      </c>
      <c r="N32">
        <v>53</v>
      </c>
      <c r="O32" t="b">
        <v>1</v>
      </c>
      <c r="P32" t="s">
        <v>8265</v>
      </c>
      <c r="Q32" s="13">
        <f t="shared" si="2"/>
        <v>101.29975</v>
      </c>
      <c r="R32" s="14">
        <f t="shared" si="3"/>
        <v>76.45264150943396</v>
      </c>
      <c r="S32" t="s">
        <v>8310</v>
      </c>
      <c r="T32" t="s">
        <v>8311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 s="8">
        <f t="shared" si="0"/>
        <v>42394.458726851844</v>
      </c>
      <c r="J33" s="8">
        <f t="shared" si="1"/>
        <v>42376.458726851844</v>
      </c>
      <c r="K33" s="10">
        <v>1453748434</v>
      </c>
      <c r="L33" s="10">
        <v>1452193234</v>
      </c>
      <c r="M33" t="b">
        <v>0</v>
      </c>
      <c r="N33">
        <v>1</v>
      </c>
      <c r="O33" t="b">
        <v>1</v>
      </c>
      <c r="P33" t="s">
        <v>8265</v>
      </c>
      <c r="Q33" s="13">
        <f t="shared" si="2"/>
        <v>100</v>
      </c>
      <c r="R33" s="14">
        <f t="shared" si="3"/>
        <v>13</v>
      </c>
      <c r="S33" t="s">
        <v>8310</v>
      </c>
      <c r="T33" t="s">
        <v>8311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 s="8">
        <f t="shared" si="0"/>
        <v>42502.832638888889</v>
      </c>
      <c r="J34" s="8">
        <f t="shared" si="1"/>
        <v>42461.294178240736</v>
      </c>
      <c r="K34" s="10">
        <v>1463111940</v>
      </c>
      <c r="L34" s="10">
        <v>1459523017</v>
      </c>
      <c r="M34" t="b">
        <v>0</v>
      </c>
      <c r="N34">
        <v>89</v>
      </c>
      <c r="O34" t="b">
        <v>1</v>
      </c>
      <c r="P34" t="s">
        <v>8265</v>
      </c>
      <c r="Q34" s="13">
        <f t="shared" si="2"/>
        <v>100.24604569420035</v>
      </c>
      <c r="R34" s="14">
        <f t="shared" si="3"/>
        <v>320.44943820224717</v>
      </c>
      <c r="S34" t="s">
        <v>8310</v>
      </c>
      <c r="T34" t="s">
        <v>8311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 s="8">
        <f t="shared" si="0"/>
        <v>42316.36922453704</v>
      </c>
      <c r="J35" s="8">
        <f t="shared" si="1"/>
        <v>42286.327557870369</v>
      </c>
      <c r="K35" s="10">
        <v>1447001501</v>
      </c>
      <c r="L35" s="10">
        <v>1444405901</v>
      </c>
      <c r="M35" t="b">
        <v>0</v>
      </c>
      <c r="N35">
        <v>64</v>
      </c>
      <c r="O35" t="b">
        <v>1</v>
      </c>
      <c r="P35" t="s">
        <v>8265</v>
      </c>
      <c r="Q35" s="13">
        <f t="shared" si="2"/>
        <v>102.0952380952381</v>
      </c>
      <c r="R35" s="14">
        <f t="shared" si="3"/>
        <v>83.75</v>
      </c>
      <c r="S35" t="s">
        <v>8310</v>
      </c>
      <c r="T35" t="s">
        <v>8311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 s="8">
        <f t="shared" si="0"/>
        <v>41855.988437499997</v>
      </c>
      <c r="J36" s="8">
        <f t="shared" si="1"/>
        <v>41840.988437499997</v>
      </c>
      <c r="K36" s="10">
        <v>1407224601</v>
      </c>
      <c r="L36" s="10">
        <v>1405928601</v>
      </c>
      <c r="M36" t="b">
        <v>0</v>
      </c>
      <c r="N36">
        <v>68</v>
      </c>
      <c r="O36" t="b">
        <v>1</v>
      </c>
      <c r="P36" t="s">
        <v>8265</v>
      </c>
      <c r="Q36" s="13">
        <f t="shared" si="2"/>
        <v>130.46153846153845</v>
      </c>
      <c r="R36" s="14">
        <f t="shared" si="3"/>
        <v>49.882352941176471</v>
      </c>
      <c r="S36" t="s">
        <v>8310</v>
      </c>
      <c r="T36" t="s">
        <v>8311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 s="8">
        <f t="shared" si="0"/>
        <v>42121.666666666664</v>
      </c>
      <c r="J37" s="8">
        <f t="shared" si="1"/>
        <v>42097.958495370367</v>
      </c>
      <c r="K37" s="10">
        <v>1430179200</v>
      </c>
      <c r="L37" s="10">
        <v>1428130814</v>
      </c>
      <c r="M37" t="b">
        <v>0</v>
      </c>
      <c r="N37">
        <v>28</v>
      </c>
      <c r="O37" t="b">
        <v>1</v>
      </c>
      <c r="P37" t="s">
        <v>8265</v>
      </c>
      <c r="Q37" s="13">
        <f t="shared" si="2"/>
        <v>166.5</v>
      </c>
      <c r="R37" s="14">
        <f t="shared" si="3"/>
        <v>59.464285714285715</v>
      </c>
      <c r="S37" t="s">
        <v>8310</v>
      </c>
      <c r="T37" t="s">
        <v>8311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 s="8">
        <f t="shared" si="0"/>
        <v>42097.93200231481</v>
      </c>
      <c r="J38" s="8">
        <f t="shared" si="1"/>
        <v>42067.973668981482</v>
      </c>
      <c r="K38" s="10">
        <v>1428128525</v>
      </c>
      <c r="L38" s="10">
        <v>1425540125</v>
      </c>
      <c r="M38" t="b">
        <v>0</v>
      </c>
      <c r="N38">
        <v>44</v>
      </c>
      <c r="O38" t="b">
        <v>1</v>
      </c>
      <c r="P38" t="s">
        <v>8265</v>
      </c>
      <c r="Q38" s="13">
        <f t="shared" si="2"/>
        <v>142.15</v>
      </c>
      <c r="R38" s="14">
        <f t="shared" si="3"/>
        <v>193.84090909090909</v>
      </c>
      <c r="S38" t="s">
        <v>8310</v>
      </c>
      <c r="T38" t="s">
        <v>8311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 s="8">
        <f t="shared" si="0"/>
        <v>42062.359710648147</v>
      </c>
      <c r="J39" s="8">
        <f t="shared" si="1"/>
        <v>42032.359710648147</v>
      </c>
      <c r="K39" s="10">
        <v>1425055079</v>
      </c>
      <c r="L39" s="10">
        <v>1422463079</v>
      </c>
      <c r="M39" t="b">
        <v>0</v>
      </c>
      <c r="N39">
        <v>253</v>
      </c>
      <c r="O39" t="b">
        <v>1</v>
      </c>
      <c r="P39" t="s">
        <v>8265</v>
      </c>
      <c r="Q39" s="13">
        <f t="shared" si="2"/>
        <v>183.44090909090909</v>
      </c>
      <c r="R39" s="14">
        <f t="shared" si="3"/>
        <v>159.51383399209487</v>
      </c>
      <c r="S39" t="s">
        <v>8310</v>
      </c>
      <c r="T39" t="s">
        <v>8311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 s="8">
        <f t="shared" si="0"/>
        <v>41404.723888888882</v>
      </c>
      <c r="J40" s="8">
        <f t="shared" si="1"/>
        <v>41374.723888888882</v>
      </c>
      <c r="K40" s="10">
        <v>1368235344</v>
      </c>
      <c r="L40" s="10">
        <v>1365643344</v>
      </c>
      <c r="M40" t="b">
        <v>0</v>
      </c>
      <c r="N40">
        <v>66</v>
      </c>
      <c r="O40" t="b">
        <v>1</v>
      </c>
      <c r="P40" t="s">
        <v>8265</v>
      </c>
      <c r="Q40" s="13">
        <f t="shared" si="2"/>
        <v>110.04</v>
      </c>
      <c r="R40" s="14">
        <f t="shared" si="3"/>
        <v>41.68181818181818</v>
      </c>
      <c r="S40" t="s">
        <v>8310</v>
      </c>
      <c r="T40" t="s">
        <v>8311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 s="8">
        <f t="shared" si="0"/>
        <v>41784.624305555553</v>
      </c>
      <c r="J41" s="8">
        <f t="shared" si="1"/>
        <v>41753.713749999995</v>
      </c>
      <c r="K41" s="10">
        <v>1401058740</v>
      </c>
      <c r="L41" s="10">
        <v>1398388068</v>
      </c>
      <c r="M41" t="b">
        <v>0</v>
      </c>
      <c r="N41">
        <v>217</v>
      </c>
      <c r="O41" t="b">
        <v>1</v>
      </c>
      <c r="P41" t="s">
        <v>8265</v>
      </c>
      <c r="Q41" s="13">
        <f t="shared" si="2"/>
        <v>130.98000000000002</v>
      </c>
      <c r="R41" s="14">
        <f t="shared" si="3"/>
        <v>150.89861751152074</v>
      </c>
      <c r="S41" t="s">
        <v>8310</v>
      </c>
      <c r="T41" t="s">
        <v>8311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 s="8">
        <f t="shared" si="0"/>
        <v>41808.833333333328</v>
      </c>
      <c r="J42" s="8">
        <f t="shared" si="1"/>
        <v>41788.880648148144</v>
      </c>
      <c r="K42" s="10">
        <v>1403150400</v>
      </c>
      <c r="L42" s="10">
        <v>1401426488</v>
      </c>
      <c r="M42" t="b">
        <v>0</v>
      </c>
      <c r="N42">
        <v>16</v>
      </c>
      <c r="O42" t="b">
        <v>1</v>
      </c>
      <c r="P42" t="s">
        <v>8265</v>
      </c>
      <c r="Q42" s="13">
        <f t="shared" si="2"/>
        <v>101.35000000000001</v>
      </c>
      <c r="R42" s="14">
        <f t="shared" si="3"/>
        <v>126.6875</v>
      </c>
      <c r="S42" t="s">
        <v>8310</v>
      </c>
      <c r="T42" t="s">
        <v>8311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 s="8">
        <f t="shared" si="0"/>
        <v>41917.235578703701</v>
      </c>
      <c r="J43" s="8">
        <f t="shared" si="1"/>
        <v>41887.235578703701</v>
      </c>
      <c r="K43" s="10">
        <v>1412516354</v>
      </c>
      <c r="L43" s="10">
        <v>1409924354</v>
      </c>
      <c r="M43" t="b">
        <v>0</v>
      </c>
      <c r="N43">
        <v>19</v>
      </c>
      <c r="O43" t="b">
        <v>1</v>
      </c>
      <c r="P43" t="s">
        <v>8265</v>
      </c>
      <c r="Q43" s="13">
        <f t="shared" si="2"/>
        <v>100</v>
      </c>
      <c r="R43" s="14">
        <f t="shared" si="3"/>
        <v>105.26315789473684</v>
      </c>
      <c r="S43" t="s">
        <v>8310</v>
      </c>
      <c r="T43" t="s">
        <v>8311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 s="8">
        <f t="shared" si="0"/>
        <v>42001.305856481478</v>
      </c>
      <c r="J44" s="8">
        <f t="shared" si="1"/>
        <v>41971.305856481478</v>
      </c>
      <c r="K44" s="10">
        <v>1419780026</v>
      </c>
      <c r="L44" s="10">
        <v>1417188026</v>
      </c>
      <c r="M44" t="b">
        <v>0</v>
      </c>
      <c r="N44">
        <v>169</v>
      </c>
      <c r="O44" t="b">
        <v>1</v>
      </c>
      <c r="P44" t="s">
        <v>8265</v>
      </c>
      <c r="Q44" s="13">
        <f t="shared" si="2"/>
        <v>141.85714285714286</v>
      </c>
      <c r="R44" s="14">
        <f t="shared" si="3"/>
        <v>117.51479289940828</v>
      </c>
      <c r="S44" t="s">
        <v>8310</v>
      </c>
      <c r="T44" t="s">
        <v>8311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 s="8">
        <f t="shared" si="0"/>
        <v>41832.666666666664</v>
      </c>
      <c r="J45" s="8">
        <f t="shared" si="1"/>
        <v>41802.457013888888</v>
      </c>
      <c r="K45" s="10">
        <v>1405209600</v>
      </c>
      <c r="L45" s="10">
        <v>1402599486</v>
      </c>
      <c r="M45" t="b">
        <v>0</v>
      </c>
      <c r="N45">
        <v>263</v>
      </c>
      <c r="O45" t="b">
        <v>1</v>
      </c>
      <c r="P45" t="s">
        <v>8265</v>
      </c>
      <c r="Q45" s="13">
        <f t="shared" si="2"/>
        <v>308.65999999999997</v>
      </c>
      <c r="R45" s="14">
        <f t="shared" si="3"/>
        <v>117.36121673003802</v>
      </c>
      <c r="S45" t="s">
        <v>8310</v>
      </c>
      <c r="T45" t="s">
        <v>8311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 s="8">
        <f t="shared" si="0"/>
        <v>41918.765474537038</v>
      </c>
      <c r="J46" s="8">
        <f t="shared" si="1"/>
        <v>41873.765474537038</v>
      </c>
      <c r="K46" s="10">
        <v>1412648537</v>
      </c>
      <c r="L46" s="10">
        <v>1408760537</v>
      </c>
      <c r="M46" t="b">
        <v>0</v>
      </c>
      <c r="N46">
        <v>15</v>
      </c>
      <c r="O46" t="b">
        <v>1</v>
      </c>
      <c r="P46" t="s">
        <v>8265</v>
      </c>
      <c r="Q46" s="13">
        <f t="shared" si="2"/>
        <v>100</v>
      </c>
      <c r="R46" s="14">
        <f t="shared" si="3"/>
        <v>133.33333333333334</v>
      </c>
      <c r="S46" t="s">
        <v>8310</v>
      </c>
      <c r="T46" t="s">
        <v>8311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 s="8">
        <f t="shared" si="0"/>
        <v>42487.290590277778</v>
      </c>
      <c r="J47" s="8">
        <f t="shared" si="1"/>
        <v>42457.290590277778</v>
      </c>
      <c r="K47" s="10">
        <v>1461769107</v>
      </c>
      <c r="L47" s="10">
        <v>1459177107</v>
      </c>
      <c r="M47" t="b">
        <v>0</v>
      </c>
      <c r="N47">
        <v>61</v>
      </c>
      <c r="O47" t="b">
        <v>1</v>
      </c>
      <c r="P47" t="s">
        <v>8265</v>
      </c>
      <c r="Q47" s="13">
        <f t="shared" si="2"/>
        <v>120</v>
      </c>
      <c r="R47" s="14">
        <f t="shared" si="3"/>
        <v>98.360655737704917</v>
      </c>
      <c r="S47" t="s">
        <v>8310</v>
      </c>
      <c r="T47" t="s">
        <v>8311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 s="8">
        <f t="shared" si="0"/>
        <v>42353.631643518522</v>
      </c>
      <c r="J48" s="8">
        <f t="shared" si="1"/>
        <v>42323.631643518522</v>
      </c>
      <c r="K48" s="10">
        <v>1450220974</v>
      </c>
      <c r="L48" s="10">
        <v>1447628974</v>
      </c>
      <c r="M48" t="b">
        <v>0</v>
      </c>
      <c r="N48">
        <v>45</v>
      </c>
      <c r="O48" t="b">
        <v>1</v>
      </c>
      <c r="P48" t="s">
        <v>8265</v>
      </c>
      <c r="Q48" s="13">
        <f t="shared" si="2"/>
        <v>104.16666666666667</v>
      </c>
      <c r="R48" s="14">
        <f t="shared" si="3"/>
        <v>194.44444444444446</v>
      </c>
      <c r="S48" t="s">
        <v>8310</v>
      </c>
      <c r="T48" t="s">
        <v>8311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 s="8">
        <f t="shared" si="0"/>
        <v>41992.527858796289</v>
      </c>
      <c r="J49" s="8">
        <f t="shared" si="1"/>
        <v>41932.486192129625</v>
      </c>
      <c r="K49" s="10">
        <v>1419021607</v>
      </c>
      <c r="L49" s="10">
        <v>1413834007</v>
      </c>
      <c r="M49" t="b">
        <v>0</v>
      </c>
      <c r="N49">
        <v>70</v>
      </c>
      <c r="O49" t="b">
        <v>1</v>
      </c>
      <c r="P49" t="s">
        <v>8265</v>
      </c>
      <c r="Q49" s="13">
        <f t="shared" si="2"/>
        <v>107.61100000000002</v>
      </c>
      <c r="R49" s="14">
        <f t="shared" si="3"/>
        <v>76.865000000000009</v>
      </c>
      <c r="S49" t="s">
        <v>8310</v>
      </c>
      <c r="T49" t="s">
        <v>8311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 s="8">
        <f t="shared" si="0"/>
        <v>42064.166666666664</v>
      </c>
      <c r="J50" s="8">
        <f t="shared" si="1"/>
        <v>42033.183564814812</v>
      </c>
      <c r="K50" s="10">
        <v>1425211200</v>
      </c>
      <c r="L50" s="10">
        <v>1422534260</v>
      </c>
      <c r="M50" t="b">
        <v>0</v>
      </c>
      <c r="N50">
        <v>38</v>
      </c>
      <c r="O50" t="b">
        <v>1</v>
      </c>
      <c r="P50" t="s">
        <v>8265</v>
      </c>
      <c r="Q50" s="13">
        <f t="shared" si="2"/>
        <v>107.94999999999999</v>
      </c>
      <c r="R50" s="14">
        <f t="shared" si="3"/>
        <v>56.815789473684212</v>
      </c>
      <c r="S50" t="s">
        <v>8310</v>
      </c>
      <c r="T50" t="s">
        <v>8311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 s="8">
        <f t="shared" si="0"/>
        <v>42300.843113425923</v>
      </c>
      <c r="J51" s="8">
        <f t="shared" si="1"/>
        <v>42270.843113425923</v>
      </c>
      <c r="K51" s="10">
        <v>1445660045</v>
      </c>
      <c r="L51" s="10">
        <v>1443068045</v>
      </c>
      <c r="M51" t="b">
        <v>0</v>
      </c>
      <c r="N51">
        <v>87</v>
      </c>
      <c r="O51" t="b">
        <v>1</v>
      </c>
      <c r="P51" t="s">
        <v>8265</v>
      </c>
      <c r="Q51" s="13">
        <f t="shared" si="2"/>
        <v>100</v>
      </c>
      <c r="R51" s="14">
        <f t="shared" si="3"/>
        <v>137.93103448275863</v>
      </c>
      <c r="S51" t="s">
        <v>8310</v>
      </c>
      <c r="T51" t="s">
        <v>8311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 s="8">
        <f t="shared" si="0"/>
        <v>42034.374999999993</v>
      </c>
      <c r="J52" s="8">
        <f t="shared" si="1"/>
        <v>41995.419652777775</v>
      </c>
      <c r="K52" s="10">
        <v>1422637200</v>
      </c>
      <c r="L52" s="10">
        <v>1419271458</v>
      </c>
      <c r="M52" t="b">
        <v>0</v>
      </c>
      <c r="N52">
        <v>22</v>
      </c>
      <c r="O52" t="b">
        <v>1</v>
      </c>
      <c r="P52" t="s">
        <v>8265</v>
      </c>
      <c r="Q52" s="13">
        <f t="shared" si="2"/>
        <v>100</v>
      </c>
      <c r="R52" s="14">
        <f t="shared" si="3"/>
        <v>27.272727272727273</v>
      </c>
      <c r="S52" t="s">
        <v>8310</v>
      </c>
      <c r="T52" t="s">
        <v>8311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 s="8">
        <f t="shared" si="0"/>
        <v>42226.595335648148</v>
      </c>
      <c r="J53" s="8">
        <f t="shared" si="1"/>
        <v>42196.595335648148</v>
      </c>
      <c r="K53" s="10">
        <v>1439245037</v>
      </c>
      <c r="L53" s="10">
        <v>1436653037</v>
      </c>
      <c r="M53" t="b">
        <v>0</v>
      </c>
      <c r="N53">
        <v>119</v>
      </c>
      <c r="O53" t="b">
        <v>1</v>
      </c>
      <c r="P53" t="s">
        <v>8265</v>
      </c>
      <c r="Q53" s="13">
        <f t="shared" si="2"/>
        <v>128.0181818181818</v>
      </c>
      <c r="R53" s="14">
        <f t="shared" si="3"/>
        <v>118.33613445378151</v>
      </c>
      <c r="S53" t="s">
        <v>8310</v>
      </c>
      <c r="T53" t="s">
        <v>8311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 s="8">
        <f t="shared" si="0"/>
        <v>41837.368587962963</v>
      </c>
      <c r="J54" s="8">
        <f t="shared" si="1"/>
        <v>41807.368587962963</v>
      </c>
      <c r="K54" s="10">
        <v>1405615846</v>
      </c>
      <c r="L54" s="10">
        <v>1403023846</v>
      </c>
      <c r="M54" t="b">
        <v>0</v>
      </c>
      <c r="N54">
        <v>52</v>
      </c>
      <c r="O54" t="b">
        <v>1</v>
      </c>
      <c r="P54" t="s">
        <v>8265</v>
      </c>
      <c r="Q54" s="13">
        <f t="shared" si="2"/>
        <v>116.21</v>
      </c>
      <c r="R54" s="14">
        <f t="shared" si="3"/>
        <v>223.48076923076923</v>
      </c>
      <c r="S54" t="s">
        <v>8310</v>
      </c>
      <c r="T54" t="s">
        <v>8311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 s="8">
        <f t="shared" si="0"/>
        <v>41733.583333333328</v>
      </c>
      <c r="J55" s="8">
        <f t="shared" si="1"/>
        <v>41719.215798611105</v>
      </c>
      <c r="K55" s="10">
        <v>1396648800</v>
      </c>
      <c r="L55" s="10">
        <v>1395407445</v>
      </c>
      <c r="M55" t="b">
        <v>0</v>
      </c>
      <c r="N55">
        <v>117</v>
      </c>
      <c r="O55" t="b">
        <v>1</v>
      </c>
      <c r="P55" t="s">
        <v>8265</v>
      </c>
      <c r="Q55" s="13">
        <f t="shared" si="2"/>
        <v>109.63333333333334</v>
      </c>
      <c r="R55" s="14">
        <f t="shared" si="3"/>
        <v>28.111111111111111</v>
      </c>
      <c r="S55" t="s">
        <v>8310</v>
      </c>
      <c r="T55" t="s">
        <v>8311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 s="8">
        <f t="shared" si="0"/>
        <v>42363.379872685182</v>
      </c>
      <c r="J56" s="8">
        <f t="shared" si="1"/>
        <v>42333.379872685182</v>
      </c>
      <c r="K56" s="10">
        <v>1451063221</v>
      </c>
      <c r="L56" s="10">
        <v>1448471221</v>
      </c>
      <c r="M56" t="b">
        <v>0</v>
      </c>
      <c r="N56">
        <v>52</v>
      </c>
      <c r="O56" t="b">
        <v>1</v>
      </c>
      <c r="P56" t="s">
        <v>8265</v>
      </c>
      <c r="Q56" s="13">
        <f t="shared" si="2"/>
        <v>101</v>
      </c>
      <c r="R56" s="14">
        <f t="shared" si="3"/>
        <v>194.23076923076923</v>
      </c>
      <c r="S56" t="s">
        <v>8310</v>
      </c>
      <c r="T56" t="s">
        <v>8311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 s="8">
        <f t="shared" si="0"/>
        <v>42517.635601851849</v>
      </c>
      <c r="J57" s="8">
        <f t="shared" si="1"/>
        <v>42496.635601851849</v>
      </c>
      <c r="K57" s="10">
        <v>1464390916</v>
      </c>
      <c r="L57" s="10">
        <v>1462576516</v>
      </c>
      <c r="M57" t="b">
        <v>0</v>
      </c>
      <c r="N57">
        <v>86</v>
      </c>
      <c r="O57" t="b">
        <v>1</v>
      </c>
      <c r="P57" t="s">
        <v>8265</v>
      </c>
      <c r="Q57" s="13">
        <f t="shared" si="2"/>
        <v>128.95348837209301</v>
      </c>
      <c r="R57" s="14">
        <f t="shared" si="3"/>
        <v>128.95348837209303</v>
      </c>
      <c r="S57" t="s">
        <v>8310</v>
      </c>
      <c r="T57" t="s">
        <v>8311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 s="8">
        <f t="shared" si="0"/>
        <v>42163.333333333336</v>
      </c>
      <c r="J58" s="8">
        <f t="shared" si="1"/>
        <v>42149.215555555551</v>
      </c>
      <c r="K58" s="10">
        <v>1433779200</v>
      </c>
      <c r="L58" s="10">
        <v>1432559424</v>
      </c>
      <c r="M58" t="b">
        <v>0</v>
      </c>
      <c r="N58">
        <v>174</v>
      </c>
      <c r="O58" t="b">
        <v>1</v>
      </c>
      <c r="P58" t="s">
        <v>8265</v>
      </c>
      <c r="Q58" s="13">
        <f t="shared" si="2"/>
        <v>107.26249999999999</v>
      </c>
      <c r="R58" s="14">
        <f t="shared" si="3"/>
        <v>49.316091954022987</v>
      </c>
      <c r="S58" t="s">
        <v>8310</v>
      </c>
      <c r="T58" t="s">
        <v>8311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 s="8">
        <f t="shared" si="0"/>
        <v>42119.499560185184</v>
      </c>
      <c r="J59" s="8">
        <f t="shared" si="1"/>
        <v>42089.499560185184</v>
      </c>
      <c r="K59" s="10">
        <v>1429991962</v>
      </c>
      <c r="L59" s="10">
        <v>1427399962</v>
      </c>
      <c r="M59" t="b">
        <v>0</v>
      </c>
      <c r="N59">
        <v>69</v>
      </c>
      <c r="O59" t="b">
        <v>1</v>
      </c>
      <c r="P59" t="s">
        <v>8265</v>
      </c>
      <c r="Q59" s="13">
        <f t="shared" si="2"/>
        <v>101.89999999999999</v>
      </c>
      <c r="R59" s="14">
        <f t="shared" si="3"/>
        <v>221.52173913043478</v>
      </c>
      <c r="S59" t="s">
        <v>8310</v>
      </c>
      <c r="T59" t="s">
        <v>8311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 s="8">
        <f t="shared" si="0"/>
        <v>41962.453379629624</v>
      </c>
      <c r="J60" s="8">
        <f t="shared" si="1"/>
        <v>41932.411712962959</v>
      </c>
      <c r="K60" s="10">
        <v>1416423172</v>
      </c>
      <c r="L60" s="10">
        <v>1413827572</v>
      </c>
      <c r="M60" t="b">
        <v>0</v>
      </c>
      <c r="N60">
        <v>75</v>
      </c>
      <c r="O60" t="b">
        <v>1</v>
      </c>
      <c r="P60" t="s">
        <v>8265</v>
      </c>
      <c r="Q60" s="13">
        <f t="shared" si="2"/>
        <v>102.91</v>
      </c>
      <c r="R60" s="14">
        <f t="shared" si="3"/>
        <v>137.21333333333334</v>
      </c>
      <c r="S60" t="s">
        <v>8310</v>
      </c>
      <c r="T60" t="s">
        <v>8311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 s="8">
        <f t="shared" si="0"/>
        <v>42261.541666666664</v>
      </c>
      <c r="J61" s="8">
        <f t="shared" si="1"/>
        <v>42229.902500000004</v>
      </c>
      <c r="K61" s="10">
        <v>1442264400</v>
      </c>
      <c r="L61" s="10">
        <v>1439530776</v>
      </c>
      <c r="M61" t="b">
        <v>0</v>
      </c>
      <c r="N61">
        <v>33</v>
      </c>
      <c r="O61" t="b">
        <v>1</v>
      </c>
      <c r="P61" t="s">
        <v>8265</v>
      </c>
      <c r="Q61" s="13">
        <f t="shared" si="2"/>
        <v>100.12570000000001</v>
      </c>
      <c r="R61" s="14">
        <f t="shared" si="3"/>
        <v>606.82242424242418</v>
      </c>
      <c r="S61" t="s">
        <v>8310</v>
      </c>
      <c r="T61" t="s">
        <v>8311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 s="8">
        <f t="shared" si="0"/>
        <v>41720.666666666664</v>
      </c>
      <c r="J62" s="8">
        <f t="shared" si="1"/>
        <v>41701.568483796291</v>
      </c>
      <c r="K62" s="10">
        <v>1395532800</v>
      </c>
      <c r="L62" s="10">
        <v>1393882717</v>
      </c>
      <c r="M62" t="b">
        <v>0</v>
      </c>
      <c r="N62">
        <v>108</v>
      </c>
      <c r="O62" t="b">
        <v>1</v>
      </c>
      <c r="P62" t="s">
        <v>8266</v>
      </c>
      <c r="Q62" s="13">
        <f t="shared" si="2"/>
        <v>103.29622222222221</v>
      </c>
      <c r="R62" s="14">
        <f t="shared" si="3"/>
        <v>43.040092592592593</v>
      </c>
      <c r="S62" t="s">
        <v>8310</v>
      </c>
      <c r="T62" t="s">
        <v>8312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 s="8">
        <f t="shared" si="0"/>
        <v>41431.480983796297</v>
      </c>
      <c r="J63" s="8">
        <f t="shared" si="1"/>
        <v>41409.480983796297</v>
      </c>
      <c r="K63" s="10">
        <v>1370547157</v>
      </c>
      <c r="L63" s="10">
        <v>1368646357</v>
      </c>
      <c r="M63" t="b">
        <v>0</v>
      </c>
      <c r="N63">
        <v>23</v>
      </c>
      <c r="O63" t="b">
        <v>1</v>
      </c>
      <c r="P63" t="s">
        <v>8266</v>
      </c>
      <c r="Q63" s="13">
        <f t="shared" si="2"/>
        <v>148.30000000000001</v>
      </c>
      <c r="R63" s="14">
        <f t="shared" si="3"/>
        <v>322.39130434782606</v>
      </c>
      <c r="S63" t="s">
        <v>8310</v>
      </c>
      <c r="T63" t="s">
        <v>8312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 s="8">
        <f t="shared" si="0"/>
        <v>41336.466180555552</v>
      </c>
      <c r="J64" s="8">
        <f t="shared" si="1"/>
        <v>41311.466180555552</v>
      </c>
      <c r="K64" s="10">
        <v>1362337878</v>
      </c>
      <c r="L64" s="10">
        <v>1360177878</v>
      </c>
      <c r="M64" t="b">
        <v>0</v>
      </c>
      <c r="N64">
        <v>48</v>
      </c>
      <c r="O64" t="b">
        <v>1</v>
      </c>
      <c r="P64" t="s">
        <v>8266</v>
      </c>
      <c r="Q64" s="13">
        <f t="shared" si="2"/>
        <v>154.73333333333332</v>
      </c>
      <c r="R64" s="14">
        <f t="shared" si="3"/>
        <v>96.708333333333329</v>
      </c>
      <c r="S64" t="s">
        <v>8310</v>
      </c>
      <c r="T64" t="s">
        <v>8312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 s="8">
        <f t="shared" si="0"/>
        <v>41635.874305555553</v>
      </c>
      <c r="J65" s="8">
        <f t="shared" si="1"/>
        <v>41612.578854166662</v>
      </c>
      <c r="K65" s="10">
        <v>1388206740</v>
      </c>
      <c r="L65" s="10">
        <v>1386194013</v>
      </c>
      <c r="M65" t="b">
        <v>0</v>
      </c>
      <c r="N65">
        <v>64</v>
      </c>
      <c r="O65" t="b">
        <v>1</v>
      </c>
      <c r="P65" t="s">
        <v>8266</v>
      </c>
      <c r="Q65" s="13">
        <f t="shared" si="2"/>
        <v>113.51849999999999</v>
      </c>
      <c r="R65" s="14">
        <f t="shared" si="3"/>
        <v>35.474531249999998</v>
      </c>
      <c r="S65" t="s">
        <v>8310</v>
      </c>
      <c r="T65" t="s">
        <v>8312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 s="8">
        <f t="shared" si="0"/>
        <v>41462.684965277775</v>
      </c>
      <c r="J66" s="8">
        <f t="shared" si="1"/>
        <v>41432.684965277775</v>
      </c>
      <c r="K66" s="10">
        <v>1373243181</v>
      </c>
      <c r="L66" s="10">
        <v>1370651181</v>
      </c>
      <c r="M66" t="b">
        <v>0</v>
      </c>
      <c r="N66">
        <v>24</v>
      </c>
      <c r="O66" t="b">
        <v>1</v>
      </c>
      <c r="P66" t="s">
        <v>8266</v>
      </c>
      <c r="Q66" s="13">
        <f t="shared" si="2"/>
        <v>173.33333333333334</v>
      </c>
      <c r="R66" s="14">
        <f t="shared" si="3"/>
        <v>86.666666666666671</v>
      </c>
      <c r="S66" t="s">
        <v>8310</v>
      </c>
      <c r="T66" t="s">
        <v>8312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 s="8">
        <f t="shared" ref="I67:I130" si="4">(((K67/60)/60)/24)+DATE(1970,1,1)+(-8/24)</f>
        <v>41861.915972222218</v>
      </c>
      <c r="J67" s="8">
        <f t="shared" ref="J67:J130" si="5">(((L67/60)/60)/24)+DATE(1970,1,1)+(-8/24)</f>
        <v>41835.487893518519</v>
      </c>
      <c r="K67" s="10">
        <v>1407736740</v>
      </c>
      <c r="L67" s="10">
        <v>1405453354</v>
      </c>
      <c r="M67" t="b">
        <v>0</v>
      </c>
      <c r="N67">
        <v>57</v>
      </c>
      <c r="O67" t="b">
        <v>1</v>
      </c>
      <c r="P67" t="s">
        <v>8266</v>
      </c>
      <c r="Q67" s="13">
        <f t="shared" ref="Q67:Q130" si="6">(E67/D67)*100</f>
        <v>107.52857142857141</v>
      </c>
      <c r="R67" s="14">
        <f t="shared" ref="R67:R130" si="7">E67/N67</f>
        <v>132.05263157894737</v>
      </c>
      <c r="S67" t="s">
        <v>8310</v>
      </c>
      <c r="T67" t="s">
        <v>8312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 s="8">
        <f t="shared" si="4"/>
        <v>42569.516435185178</v>
      </c>
      <c r="J68" s="8">
        <f t="shared" si="5"/>
        <v>42539.516435185178</v>
      </c>
      <c r="K68" s="10">
        <v>1468873420</v>
      </c>
      <c r="L68" s="10">
        <v>1466281420</v>
      </c>
      <c r="M68" t="b">
        <v>0</v>
      </c>
      <c r="N68">
        <v>26</v>
      </c>
      <c r="O68" t="b">
        <v>1</v>
      </c>
      <c r="P68" t="s">
        <v>8266</v>
      </c>
      <c r="Q68" s="13">
        <f t="shared" si="6"/>
        <v>118.6</v>
      </c>
      <c r="R68" s="14">
        <f t="shared" si="7"/>
        <v>91.230769230769226</v>
      </c>
      <c r="S68" t="s">
        <v>8310</v>
      </c>
      <c r="T68" t="s">
        <v>8312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 s="8">
        <f t="shared" si="4"/>
        <v>41105.250046296293</v>
      </c>
      <c r="J69" s="8">
        <f t="shared" si="5"/>
        <v>41075.250046296293</v>
      </c>
      <c r="K69" s="10">
        <v>1342360804</v>
      </c>
      <c r="L69" s="10">
        <v>1339768804</v>
      </c>
      <c r="M69" t="b">
        <v>0</v>
      </c>
      <c r="N69">
        <v>20</v>
      </c>
      <c r="O69" t="b">
        <v>1</v>
      </c>
      <c r="P69" t="s">
        <v>8266</v>
      </c>
      <c r="Q69" s="13">
        <f t="shared" si="6"/>
        <v>116.25000000000001</v>
      </c>
      <c r="R69" s="14">
        <f t="shared" si="7"/>
        <v>116.25</v>
      </c>
      <c r="S69" t="s">
        <v>8310</v>
      </c>
      <c r="T69" t="s">
        <v>8312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 s="8">
        <f t="shared" si="4"/>
        <v>41693.23600694444</v>
      </c>
      <c r="J70" s="8">
        <f t="shared" si="5"/>
        <v>41663.23600694444</v>
      </c>
      <c r="K70" s="10">
        <v>1393162791</v>
      </c>
      <c r="L70" s="10">
        <v>1390570791</v>
      </c>
      <c r="M70" t="b">
        <v>0</v>
      </c>
      <c r="N70">
        <v>36</v>
      </c>
      <c r="O70" t="b">
        <v>1</v>
      </c>
      <c r="P70" t="s">
        <v>8266</v>
      </c>
      <c r="Q70" s="13">
        <f t="shared" si="6"/>
        <v>127.16666666666667</v>
      </c>
      <c r="R70" s="14">
        <f t="shared" si="7"/>
        <v>21.194444444444443</v>
      </c>
      <c r="S70" t="s">
        <v>8310</v>
      </c>
      <c r="T70" t="s">
        <v>8312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 s="8">
        <f t="shared" si="4"/>
        <v>40817.957638888889</v>
      </c>
      <c r="J71" s="8">
        <f t="shared" si="5"/>
        <v>40785.854456018518</v>
      </c>
      <c r="K71" s="10">
        <v>1317538740</v>
      </c>
      <c r="L71" s="10">
        <v>1314765025</v>
      </c>
      <c r="M71" t="b">
        <v>0</v>
      </c>
      <c r="N71">
        <v>178</v>
      </c>
      <c r="O71" t="b">
        <v>1</v>
      </c>
      <c r="P71" t="s">
        <v>8266</v>
      </c>
      <c r="Q71" s="13">
        <f t="shared" si="6"/>
        <v>110.9423</v>
      </c>
      <c r="R71" s="14">
        <f t="shared" si="7"/>
        <v>62.327134831460668</v>
      </c>
      <c r="S71" t="s">
        <v>8310</v>
      </c>
      <c r="T71" t="s">
        <v>8312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 s="8">
        <f t="shared" si="4"/>
        <v>40790.563020833331</v>
      </c>
      <c r="J72" s="8">
        <f t="shared" si="5"/>
        <v>40730.563020833331</v>
      </c>
      <c r="K72" s="10">
        <v>1315171845</v>
      </c>
      <c r="L72" s="10">
        <v>1309987845</v>
      </c>
      <c r="M72" t="b">
        <v>0</v>
      </c>
      <c r="N72">
        <v>17</v>
      </c>
      <c r="O72" t="b">
        <v>1</v>
      </c>
      <c r="P72" t="s">
        <v>8266</v>
      </c>
      <c r="Q72" s="13">
        <f t="shared" si="6"/>
        <v>127.2</v>
      </c>
      <c r="R72" s="14">
        <f t="shared" si="7"/>
        <v>37.411764705882355</v>
      </c>
      <c r="S72" t="s">
        <v>8310</v>
      </c>
      <c r="T72" t="s">
        <v>8312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 s="8">
        <f t="shared" si="4"/>
        <v>41056.938159722216</v>
      </c>
      <c r="J73" s="8">
        <f t="shared" si="5"/>
        <v>40996.938159722216</v>
      </c>
      <c r="K73" s="10">
        <v>1338186657</v>
      </c>
      <c r="L73" s="10">
        <v>1333002657</v>
      </c>
      <c r="M73" t="b">
        <v>0</v>
      </c>
      <c r="N73">
        <v>32</v>
      </c>
      <c r="O73" t="b">
        <v>1</v>
      </c>
      <c r="P73" t="s">
        <v>8266</v>
      </c>
      <c r="Q73" s="13">
        <f t="shared" si="6"/>
        <v>123.94444444444443</v>
      </c>
      <c r="R73" s="14">
        <f t="shared" si="7"/>
        <v>69.71875</v>
      </c>
      <c r="S73" t="s">
        <v>8310</v>
      </c>
      <c r="T73" t="s">
        <v>8312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 s="8">
        <f t="shared" si="4"/>
        <v>41227.666666666664</v>
      </c>
      <c r="J74" s="8">
        <f t="shared" si="5"/>
        <v>41207.676863425921</v>
      </c>
      <c r="K74" s="10">
        <v>1352937600</v>
      </c>
      <c r="L74" s="10">
        <v>1351210481</v>
      </c>
      <c r="M74" t="b">
        <v>0</v>
      </c>
      <c r="N74">
        <v>41</v>
      </c>
      <c r="O74" t="b">
        <v>1</v>
      </c>
      <c r="P74" t="s">
        <v>8266</v>
      </c>
      <c r="Q74" s="13">
        <f t="shared" si="6"/>
        <v>108.40909090909091</v>
      </c>
      <c r="R74" s="14">
        <f t="shared" si="7"/>
        <v>58.170731707317074</v>
      </c>
      <c r="S74" t="s">
        <v>8310</v>
      </c>
      <c r="T74" t="s">
        <v>8312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 s="8">
        <f t="shared" si="4"/>
        <v>40665.832638888889</v>
      </c>
      <c r="J75" s="8">
        <f t="shared" si="5"/>
        <v>40587.423425925925</v>
      </c>
      <c r="K75" s="10">
        <v>1304395140</v>
      </c>
      <c r="L75" s="10">
        <v>1297620584</v>
      </c>
      <c r="M75" t="b">
        <v>0</v>
      </c>
      <c r="N75">
        <v>18</v>
      </c>
      <c r="O75" t="b">
        <v>1</v>
      </c>
      <c r="P75" t="s">
        <v>8266</v>
      </c>
      <c r="Q75" s="13">
        <f t="shared" si="6"/>
        <v>100</v>
      </c>
      <c r="R75" s="14">
        <f t="shared" si="7"/>
        <v>50</v>
      </c>
      <c r="S75" t="s">
        <v>8310</v>
      </c>
      <c r="T75" t="s">
        <v>8312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 s="8">
        <f t="shared" si="4"/>
        <v>42390.153877314813</v>
      </c>
      <c r="J76" s="8">
        <f t="shared" si="5"/>
        <v>42360.153877314813</v>
      </c>
      <c r="K76" s="10">
        <v>1453376495</v>
      </c>
      <c r="L76" s="10">
        <v>1450784495</v>
      </c>
      <c r="M76" t="b">
        <v>0</v>
      </c>
      <c r="N76">
        <v>29</v>
      </c>
      <c r="O76" t="b">
        <v>1</v>
      </c>
      <c r="P76" t="s">
        <v>8266</v>
      </c>
      <c r="Q76" s="13">
        <f t="shared" si="6"/>
        <v>112.93199999999999</v>
      </c>
      <c r="R76" s="14">
        <f t="shared" si="7"/>
        <v>19.471034482758618</v>
      </c>
      <c r="S76" t="s">
        <v>8310</v>
      </c>
      <c r="T76" t="s">
        <v>8312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 s="8">
        <f t="shared" si="4"/>
        <v>41386.875833333332</v>
      </c>
      <c r="J77" s="8">
        <f t="shared" si="5"/>
        <v>41356.875833333332</v>
      </c>
      <c r="K77" s="10">
        <v>1366693272</v>
      </c>
      <c r="L77" s="10">
        <v>1364101272</v>
      </c>
      <c r="M77" t="b">
        <v>0</v>
      </c>
      <c r="N77">
        <v>47</v>
      </c>
      <c r="O77" t="b">
        <v>1</v>
      </c>
      <c r="P77" t="s">
        <v>8266</v>
      </c>
      <c r="Q77" s="13">
        <f t="shared" si="6"/>
        <v>115.42857142857143</v>
      </c>
      <c r="R77" s="14">
        <f t="shared" si="7"/>
        <v>85.957446808510639</v>
      </c>
      <c r="S77" t="s">
        <v>8310</v>
      </c>
      <c r="T77" t="s">
        <v>8312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 s="8">
        <f t="shared" si="4"/>
        <v>40904.399976851848</v>
      </c>
      <c r="J78" s="8">
        <f t="shared" si="5"/>
        <v>40844.358310185184</v>
      </c>
      <c r="K78" s="10">
        <v>1325007358</v>
      </c>
      <c r="L78" s="10">
        <v>1319819758</v>
      </c>
      <c r="M78" t="b">
        <v>0</v>
      </c>
      <c r="N78">
        <v>15</v>
      </c>
      <c r="O78" t="b">
        <v>1</v>
      </c>
      <c r="P78" t="s">
        <v>8266</v>
      </c>
      <c r="Q78" s="13">
        <f t="shared" si="6"/>
        <v>153.33333333333334</v>
      </c>
      <c r="R78" s="14">
        <f t="shared" si="7"/>
        <v>30.666666666666668</v>
      </c>
      <c r="S78" t="s">
        <v>8310</v>
      </c>
      <c r="T78" t="s">
        <v>8312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 s="8">
        <f t="shared" si="4"/>
        <v>41049.790972222218</v>
      </c>
      <c r="J79" s="8">
        <f t="shared" si="5"/>
        <v>40996.811539351853</v>
      </c>
      <c r="K79" s="10">
        <v>1337569140</v>
      </c>
      <c r="L79" s="10">
        <v>1332991717</v>
      </c>
      <c r="M79" t="b">
        <v>0</v>
      </c>
      <c r="N79">
        <v>26</v>
      </c>
      <c r="O79" t="b">
        <v>1</v>
      </c>
      <c r="P79" t="s">
        <v>8266</v>
      </c>
      <c r="Q79" s="13">
        <f t="shared" si="6"/>
        <v>392.5</v>
      </c>
      <c r="R79" s="14">
        <f t="shared" si="7"/>
        <v>60.384615384615387</v>
      </c>
      <c r="S79" t="s">
        <v>8310</v>
      </c>
      <c r="T79" t="s">
        <v>8312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 s="8">
        <f t="shared" si="4"/>
        <v>42614.397233796299</v>
      </c>
      <c r="J80" s="8">
        <f t="shared" si="5"/>
        <v>42604.397233796299</v>
      </c>
      <c r="K80" s="10">
        <v>1472751121</v>
      </c>
      <c r="L80" s="10">
        <v>1471887121</v>
      </c>
      <c r="M80" t="b">
        <v>0</v>
      </c>
      <c r="N80">
        <v>35</v>
      </c>
      <c r="O80" t="b">
        <v>1</v>
      </c>
      <c r="P80" t="s">
        <v>8266</v>
      </c>
      <c r="Q80" s="13">
        <f t="shared" si="6"/>
        <v>2702</v>
      </c>
      <c r="R80" s="14">
        <f t="shared" si="7"/>
        <v>38.6</v>
      </c>
      <c r="S80" t="s">
        <v>8310</v>
      </c>
      <c r="T80" t="s">
        <v>8312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 s="8">
        <f t="shared" si="4"/>
        <v>41754.443206018514</v>
      </c>
      <c r="J81" s="8">
        <f t="shared" si="5"/>
        <v>41724.443206018514</v>
      </c>
      <c r="K81" s="10">
        <v>1398451093</v>
      </c>
      <c r="L81" s="10">
        <v>1395859093</v>
      </c>
      <c r="M81" t="b">
        <v>0</v>
      </c>
      <c r="N81">
        <v>41</v>
      </c>
      <c r="O81" t="b">
        <v>1</v>
      </c>
      <c r="P81" t="s">
        <v>8266</v>
      </c>
      <c r="Q81" s="13">
        <f t="shared" si="6"/>
        <v>127</v>
      </c>
      <c r="R81" s="14">
        <f t="shared" si="7"/>
        <v>40.268292682926827</v>
      </c>
      <c r="S81" t="s">
        <v>8310</v>
      </c>
      <c r="T81" t="s">
        <v>8312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 s="8">
        <f t="shared" si="4"/>
        <v>41617.750648148147</v>
      </c>
      <c r="J82" s="8">
        <f t="shared" si="5"/>
        <v>41582.750648148147</v>
      </c>
      <c r="K82" s="10">
        <v>1386640856</v>
      </c>
      <c r="L82" s="10">
        <v>1383616856</v>
      </c>
      <c r="M82" t="b">
        <v>0</v>
      </c>
      <c r="N82">
        <v>47</v>
      </c>
      <c r="O82" t="b">
        <v>1</v>
      </c>
      <c r="P82" t="s">
        <v>8266</v>
      </c>
      <c r="Q82" s="13">
        <f t="shared" si="6"/>
        <v>107.25</v>
      </c>
      <c r="R82" s="14">
        <f t="shared" si="7"/>
        <v>273.82978723404256</v>
      </c>
      <c r="S82" t="s">
        <v>8310</v>
      </c>
      <c r="T82" t="s">
        <v>8312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 s="8">
        <f t="shared" si="4"/>
        <v>41103.79305555555</v>
      </c>
      <c r="J83" s="8">
        <f t="shared" si="5"/>
        <v>41099.825543981482</v>
      </c>
      <c r="K83" s="10">
        <v>1342234920</v>
      </c>
      <c r="L83" s="10">
        <v>1341892127</v>
      </c>
      <c r="M83" t="b">
        <v>0</v>
      </c>
      <c r="N83">
        <v>28</v>
      </c>
      <c r="O83" t="b">
        <v>1</v>
      </c>
      <c r="P83" t="s">
        <v>8266</v>
      </c>
      <c r="Q83" s="13">
        <f t="shared" si="6"/>
        <v>198</v>
      </c>
      <c r="R83" s="14">
        <f t="shared" si="7"/>
        <v>53.035714285714285</v>
      </c>
      <c r="S83" t="s">
        <v>8310</v>
      </c>
      <c r="T83" t="s">
        <v>8312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 s="8">
        <f t="shared" si="4"/>
        <v>40825.486817129626</v>
      </c>
      <c r="J84" s="8">
        <f t="shared" si="5"/>
        <v>40795.486817129626</v>
      </c>
      <c r="K84" s="10">
        <v>1318189261</v>
      </c>
      <c r="L84" s="10">
        <v>1315597261</v>
      </c>
      <c r="M84" t="b">
        <v>0</v>
      </c>
      <c r="N84">
        <v>100</v>
      </c>
      <c r="O84" t="b">
        <v>1</v>
      </c>
      <c r="P84" t="s">
        <v>8266</v>
      </c>
      <c r="Q84" s="13">
        <f t="shared" si="6"/>
        <v>100.01249999999999</v>
      </c>
      <c r="R84" s="14">
        <f t="shared" si="7"/>
        <v>40.005000000000003</v>
      </c>
      <c r="S84" t="s">
        <v>8310</v>
      </c>
      <c r="T84" t="s">
        <v>8312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 s="8">
        <f t="shared" si="4"/>
        <v>42057.145833333336</v>
      </c>
      <c r="J85" s="8">
        <f t="shared" si="5"/>
        <v>42042.282280092586</v>
      </c>
      <c r="K85" s="10">
        <v>1424604600</v>
      </c>
      <c r="L85" s="10">
        <v>1423320389</v>
      </c>
      <c r="M85" t="b">
        <v>0</v>
      </c>
      <c r="N85">
        <v>13</v>
      </c>
      <c r="O85" t="b">
        <v>1</v>
      </c>
      <c r="P85" t="s">
        <v>8266</v>
      </c>
      <c r="Q85" s="13">
        <f t="shared" si="6"/>
        <v>102.49999999999999</v>
      </c>
      <c r="R85" s="14">
        <f t="shared" si="7"/>
        <v>15.76923076923077</v>
      </c>
      <c r="S85" t="s">
        <v>8310</v>
      </c>
      <c r="T85" t="s">
        <v>8312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 s="8">
        <f t="shared" si="4"/>
        <v>40678.42460648148</v>
      </c>
      <c r="J86" s="8">
        <f t="shared" si="5"/>
        <v>40648.42460648148</v>
      </c>
      <c r="K86" s="10">
        <v>1305483086</v>
      </c>
      <c r="L86" s="10">
        <v>1302891086</v>
      </c>
      <c r="M86" t="b">
        <v>0</v>
      </c>
      <c r="N86">
        <v>7</v>
      </c>
      <c r="O86" t="b">
        <v>1</v>
      </c>
      <c r="P86" t="s">
        <v>8266</v>
      </c>
      <c r="Q86" s="13">
        <f t="shared" si="6"/>
        <v>100</v>
      </c>
      <c r="R86" s="14">
        <f t="shared" si="7"/>
        <v>71.428571428571431</v>
      </c>
      <c r="S86" t="s">
        <v>8310</v>
      </c>
      <c r="T86" t="s">
        <v>8312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 s="8">
        <f t="shared" si="4"/>
        <v>40808.792094907403</v>
      </c>
      <c r="J87" s="8">
        <f t="shared" si="5"/>
        <v>40778.792094907403</v>
      </c>
      <c r="K87" s="10">
        <v>1316746837</v>
      </c>
      <c r="L87" s="10">
        <v>1314154837</v>
      </c>
      <c r="M87" t="b">
        <v>0</v>
      </c>
      <c r="N87">
        <v>21</v>
      </c>
      <c r="O87" t="b">
        <v>1</v>
      </c>
      <c r="P87" t="s">
        <v>8266</v>
      </c>
      <c r="Q87" s="13">
        <f t="shared" si="6"/>
        <v>125.49999999999999</v>
      </c>
      <c r="R87" s="14">
        <f t="shared" si="7"/>
        <v>71.714285714285708</v>
      </c>
      <c r="S87" t="s">
        <v>8310</v>
      </c>
      <c r="T87" t="s">
        <v>8312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 s="8">
        <f t="shared" si="4"/>
        <v>42365.264409722215</v>
      </c>
      <c r="J88" s="8">
        <f t="shared" si="5"/>
        <v>42291.222743055558</v>
      </c>
      <c r="K88" s="10">
        <v>1451226045</v>
      </c>
      <c r="L88" s="10">
        <v>1444828845</v>
      </c>
      <c r="M88" t="b">
        <v>0</v>
      </c>
      <c r="N88">
        <v>17</v>
      </c>
      <c r="O88" t="b">
        <v>1</v>
      </c>
      <c r="P88" t="s">
        <v>8266</v>
      </c>
      <c r="Q88" s="13">
        <f t="shared" si="6"/>
        <v>106.46666666666667</v>
      </c>
      <c r="R88" s="14">
        <f t="shared" si="7"/>
        <v>375.76470588235293</v>
      </c>
      <c r="S88" t="s">
        <v>8310</v>
      </c>
      <c r="T88" t="s">
        <v>8312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 s="8">
        <f t="shared" si="4"/>
        <v>40331.736805555556</v>
      </c>
      <c r="J89" s="8">
        <f t="shared" si="5"/>
        <v>40322.206053240734</v>
      </c>
      <c r="K89" s="10">
        <v>1275529260</v>
      </c>
      <c r="L89" s="10">
        <v>1274705803</v>
      </c>
      <c r="M89" t="b">
        <v>0</v>
      </c>
      <c r="N89">
        <v>25</v>
      </c>
      <c r="O89" t="b">
        <v>1</v>
      </c>
      <c r="P89" t="s">
        <v>8266</v>
      </c>
      <c r="Q89" s="13">
        <f t="shared" si="6"/>
        <v>104.60000000000001</v>
      </c>
      <c r="R89" s="14">
        <f t="shared" si="7"/>
        <v>104.6</v>
      </c>
      <c r="S89" t="s">
        <v>8310</v>
      </c>
      <c r="T89" t="s">
        <v>8312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 s="8">
        <f t="shared" si="4"/>
        <v>41812.325590277775</v>
      </c>
      <c r="J90" s="8">
        <f t="shared" si="5"/>
        <v>41786.325590277775</v>
      </c>
      <c r="K90" s="10">
        <v>1403452131</v>
      </c>
      <c r="L90" s="10">
        <v>1401205731</v>
      </c>
      <c r="M90" t="b">
        <v>0</v>
      </c>
      <c r="N90">
        <v>60</v>
      </c>
      <c r="O90" t="b">
        <v>1</v>
      </c>
      <c r="P90" t="s">
        <v>8266</v>
      </c>
      <c r="Q90" s="13">
        <f t="shared" si="6"/>
        <v>102.85714285714285</v>
      </c>
      <c r="R90" s="14">
        <f t="shared" si="7"/>
        <v>60</v>
      </c>
      <c r="S90" t="s">
        <v>8310</v>
      </c>
      <c r="T90" t="s">
        <v>8312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 s="8">
        <f t="shared" si="4"/>
        <v>41427.418888888889</v>
      </c>
      <c r="J91" s="8">
        <f t="shared" si="5"/>
        <v>41402.418888888889</v>
      </c>
      <c r="K91" s="10">
        <v>1370196192</v>
      </c>
      <c r="L91" s="10">
        <v>1368036192</v>
      </c>
      <c r="M91" t="b">
        <v>0</v>
      </c>
      <c r="N91">
        <v>56</v>
      </c>
      <c r="O91" t="b">
        <v>1</v>
      </c>
      <c r="P91" t="s">
        <v>8266</v>
      </c>
      <c r="Q91" s="13">
        <f t="shared" si="6"/>
        <v>115.06666666666668</v>
      </c>
      <c r="R91" s="14">
        <f t="shared" si="7"/>
        <v>123.28571428571429</v>
      </c>
      <c r="S91" t="s">
        <v>8310</v>
      </c>
      <c r="T91" t="s">
        <v>8312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 s="8">
        <f t="shared" si="4"/>
        <v>40735.964108796295</v>
      </c>
      <c r="J92" s="8">
        <f t="shared" si="5"/>
        <v>40705.964108796295</v>
      </c>
      <c r="K92" s="10">
        <v>1310454499</v>
      </c>
      <c r="L92" s="10">
        <v>1307862499</v>
      </c>
      <c r="M92" t="b">
        <v>0</v>
      </c>
      <c r="N92">
        <v>16</v>
      </c>
      <c r="O92" t="b">
        <v>1</v>
      </c>
      <c r="P92" t="s">
        <v>8266</v>
      </c>
      <c r="Q92" s="13">
        <f t="shared" si="6"/>
        <v>100.4</v>
      </c>
      <c r="R92" s="14">
        <f t="shared" si="7"/>
        <v>31.375</v>
      </c>
      <c r="S92" t="s">
        <v>8310</v>
      </c>
      <c r="T92" t="s">
        <v>8312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 s="8">
        <f t="shared" si="4"/>
        <v>40680.069027777776</v>
      </c>
      <c r="J93" s="8">
        <f t="shared" si="5"/>
        <v>40619.069027777776</v>
      </c>
      <c r="K93" s="10">
        <v>1305625164</v>
      </c>
      <c r="L93" s="10">
        <v>1300354764</v>
      </c>
      <c r="M93" t="b">
        <v>0</v>
      </c>
      <c r="N93">
        <v>46</v>
      </c>
      <c r="O93" t="b">
        <v>1</v>
      </c>
      <c r="P93" t="s">
        <v>8266</v>
      </c>
      <c r="Q93" s="13">
        <f t="shared" si="6"/>
        <v>120</v>
      </c>
      <c r="R93" s="14">
        <f t="shared" si="7"/>
        <v>78.260869565217391</v>
      </c>
      <c r="S93" t="s">
        <v>8310</v>
      </c>
      <c r="T93" t="s">
        <v>8312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 s="8">
        <f t="shared" si="4"/>
        <v>42766.999999999993</v>
      </c>
      <c r="J94" s="8">
        <f t="shared" si="5"/>
        <v>42720.865543981483</v>
      </c>
      <c r="K94" s="10">
        <v>1485936000</v>
      </c>
      <c r="L94" s="10">
        <v>1481949983</v>
      </c>
      <c r="M94" t="b">
        <v>0</v>
      </c>
      <c r="N94">
        <v>43</v>
      </c>
      <c r="O94" t="b">
        <v>1</v>
      </c>
      <c r="P94" t="s">
        <v>8266</v>
      </c>
      <c r="Q94" s="13">
        <f t="shared" si="6"/>
        <v>105.2</v>
      </c>
      <c r="R94" s="14">
        <f t="shared" si="7"/>
        <v>122.32558139534883</v>
      </c>
      <c r="S94" t="s">
        <v>8310</v>
      </c>
      <c r="T94" t="s">
        <v>8312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 s="8">
        <f t="shared" si="4"/>
        <v>41093.541666666664</v>
      </c>
      <c r="J95" s="8">
        <f t="shared" si="5"/>
        <v>41065.524733796294</v>
      </c>
      <c r="K95" s="10">
        <v>1341349200</v>
      </c>
      <c r="L95" s="10">
        <v>1338928537</v>
      </c>
      <c r="M95" t="b">
        <v>0</v>
      </c>
      <c r="N95">
        <v>15</v>
      </c>
      <c r="O95" t="b">
        <v>1</v>
      </c>
      <c r="P95" t="s">
        <v>8266</v>
      </c>
      <c r="Q95" s="13">
        <f t="shared" si="6"/>
        <v>110.60000000000001</v>
      </c>
      <c r="R95" s="14">
        <f t="shared" si="7"/>
        <v>73.733333333333334</v>
      </c>
      <c r="S95" t="s">
        <v>8310</v>
      </c>
      <c r="T95" t="s">
        <v>8312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 s="8">
        <f t="shared" si="4"/>
        <v>41736.384513888886</v>
      </c>
      <c r="J96" s="8">
        <f t="shared" si="5"/>
        <v>41716.384513888886</v>
      </c>
      <c r="K96" s="10">
        <v>1396890822</v>
      </c>
      <c r="L96" s="10">
        <v>1395162822</v>
      </c>
      <c r="M96" t="b">
        <v>0</v>
      </c>
      <c r="N96">
        <v>12</v>
      </c>
      <c r="O96" t="b">
        <v>1</v>
      </c>
      <c r="P96" t="s">
        <v>8266</v>
      </c>
      <c r="Q96" s="13">
        <f t="shared" si="6"/>
        <v>104</v>
      </c>
      <c r="R96" s="14">
        <f t="shared" si="7"/>
        <v>21.666666666666668</v>
      </c>
      <c r="S96" t="s">
        <v>8310</v>
      </c>
      <c r="T96" t="s">
        <v>8312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 s="8">
        <f t="shared" si="4"/>
        <v>40964.671770833331</v>
      </c>
      <c r="J97" s="8">
        <f t="shared" si="5"/>
        <v>40934.671770833331</v>
      </c>
      <c r="K97" s="10">
        <v>1330214841</v>
      </c>
      <c r="L97" s="10">
        <v>1327622841</v>
      </c>
      <c r="M97" t="b">
        <v>0</v>
      </c>
      <c r="N97">
        <v>21</v>
      </c>
      <c r="O97" t="b">
        <v>1</v>
      </c>
      <c r="P97" t="s">
        <v>8266</v>
      </c>
      <c r="Q97" s="13">
        <f t="shared" si="6"/>
        <v>131.42857142857142</v>
      </c>
      <c r="R97" s="14">
        <f t="shared" si="7"/>
        <v>21.904761904761905</v>
      </c>
      <c r="S97" t="s">
        <v>8310</v>
      </c>
      <c r="T97" t="s">
        <v>8312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 s="8">
        <f t="shared" si="4"/>
        <v>40390.791666666664</v>
      </c>
      <c r="J98" s="8">
        <f t="shared" si="5"/>
        <v>40324.32917824074</v>
      </c>
      <c r="K98" s="10">
        <v>1280631600</v>
      </c>
      <c r="L98" s="10">
        <v>1274889241</v>
      </c>
      <c r="M98" t="b">
        <v>0</v>
      </c>
      <c r="N98">
        <v>34</v>
      </c>
      <c r="O98" t="b">
        <v>1</v>
      </c>
      <c r="P98" t="s">
        <v>8266</v>
      </c>
      <c r="Q98" s="13">
        <f t="shared" si="6"/>
        <v>114.66666666666667</v>
      </c>
      <c r="R98" s="14">
        <f t="shared" si="7"/>
        <v>50.588235294117645</v>
      </c>
      <c r="S98" t="s">
        <v>8310</v>
      </c>
      <c r="T98" t="s">
        <v>8312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 s="8">
        <f t="shared" si="4"/>
        <v>40735.801874999997</v>
      </c>
      <c r="J99" s="8">
        <f t="shared" si="5"/>
        <v>40705.801874999997</v>
      </c>
      <c r="K99" s="10">
        <v>1310440482</v>
      </c>
      <c r="L99" s="10">
        <v>1307848482</v>
      </c>
      <c r="M99" t="b">
        <v>0</v>
      </c>
      <c r="N99">
        <v>8</v>
      </c>
      <c r="O99" t="b">
        <v>1</v>
      </c>
      <c r="P99" t="s">
        <v>8266</v>
      </c>
      <c r="Q99" s="13">
        <f t="shared" si="6"/>
        <v>106.25</v>
      </c>
      <c r="R99" s="14">
        <f t="shared" si="7"/>
        <v>53.125</v>
      </c>
      <c r="S99" t="s">
        <v>8310</v>
      </c>
      <c r="T99" t="s">
        <v>8312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 s="8">
        <f t="shared" si="4"/>
        <v>41250.645833333328</v>
      </c>
      <c r="J100" s="8">
        <f t="shared" si="5"/>
        <v>41214.461504629624</v>
      </c>
      <c r="K100" s="10">
        <v>1354923000</v>
      </c>
      <c r="L100" s="10">
        <v>1351796674</v>
      </c>
      <c r="M100" t="b">
        <v>0</v>
      </c>
      <c r="N100">
        <v>60</v>
      </c>
      <c r="O100" t="b">
        <v>1</v>
      </c>
      <c r="P100" t="s">
        <v>8266</v>
      </c>
      <c r="Q100" s="13">
        <f t="shared" si="6"/>
        <v>106.25</v>
      </c>
      <c r="R100" s="14">
        <f t="shared" si="7"/>
        <v>56.666666666666664</v>
      </c>
      <c r="S100" t="s">
        <v>8310</v>
      </c>
      <c r="T100" t="s">
        <v>8312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 s="8">
        <f t="shared" si="4"/>
        <v>41661.569432870368</v>
      </c>
      <c r="J101" s="8">
        <f t="shared" si="5"/>
        <v>41631.569432870368</v>
      </c>
      <c r="K101" s="10">
        <v>1390426799</v>
      </c>
      <c r="L101" s="10">
        <v>1387834799</v>
      </c>
      <c r="M101" t="b">
        <v>0</v>
      </c>
      <c r="N101">
        <v>39</v>
      </c>
      <c r="O101" t="b">
        <v>1</v>
      </c>
      <c r="P101" t="s">
        <v>8266</v>
      </c>
      <c r="Q101" s="13">
        <f t="shared" si="6"/>
        <v>106.01933333333334</v>
      </c>
      <c r="R101" s="14">
        <f t="shared" si="7"/>
        <v>40.776666666666664</v>
      </c>
      <c r="S101" t="s">
        <v>8310</v>
      </c>
      <c r="T101" t="s">
        <v>8312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 s="8">
        <f t="shared" si="4"/>
        <v>41217.461643518516</v>
      </c>
      <c r="J102" s="8">
        <f t="shared" si="5"/>
        <v>41197.419976851852</v>
      </c>
      <c r="K102" s="10">
        <v>1352055886</v>
      </c>
      <c r="L102" s="10">
        <v>1350324286</v>
      </c>
      <c r="M102" t="b">
        <v>0</v>
      </c>
      <c r="N102">
        <v>26</v>
      </c>
      <c r="O102" t="b">
        <v>1</v>
      </c>
      <c r="P102" t="s">
        <v>8266</v>
      </c>
      <c r="Q102" s="13">
        <f t="shared" si="6"/>
        <v>100</v>
      </c>
      <c r="R102" s="14">
        <f t="shared" si="7"/>
        <v>192.30769230769232</v>
      </c>
      <c r="S102" t="s">
        <v>8310</v>
      </c>
      <c r="T102" t="s">
        <v>8312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 s="8">
        <f t="shared" si="4"/>
        <v>41298.443402777775</v>
      </c>
      <c r="J103" s="8">
        <f t="shared" si="5"/>
        <v>41274.443402777775</v>
      </c>
      <c r="K103" s="10">
        <v>1359052710</v>
      </c>
      <c r="L103" s="10">
        <v>1356979110</v>
      </c>
      <c r="M103" t="b">
        <v>0</v>
      </c>
      <c r="N103">
        <v>35</v>
      </c>
      <c r="O103" t="b">
        <v>1</v>
      </c>
      <c r="P103" t="s">
        <v>8266</v>
      </c>
      <c r="Q103" s="13">
        <f t="shared" si="6"/>
        <v>100</v>
      </c>
      <c r="R103" s="14">
        <f t="shared" si="7"/>
        <v>100</v>
      </c>
      <c r="S103" t="s">
        <v>8310</v>
      </c>
      <c r="T103" t="s">
        <v>8312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 s="8">
        <f t="shared" si="4"/>
        <v>40534.797835648147</v>
      </c>
      <c r="J104" s="8">
        <f t="shared" si="5"/>
        <v>40504.797835648147</v>
      </c>
      <c r="K104" s="10">
        <v>1293073733</v>
      </c>
      <c r="L104" s="10">
        <v>1290481733</v>
      </c>
      <c r="M104" t="b">
        <v>0</v>
      </c>
      <c r="N104">
        <v>65</v>
      </c>
      <c r="O104" t="b">
        <v>1</v>
      </c>
      <c r="P104" t="s">
        <v>8266</v>
      </c>
      <c r="Q104" s="13">
        <f t="shared" si="6"/>
        <v>127.75000000000001</v>
      </c>
      <c r="R104" s="14">
        <f t="shared" si="7"/>
        <v>117.92307692307692</v>
      </c>
      <c r="S104" t="s">
        <v>8310</v>
      </c>
      <c r="T104" t="s">
        <v>8312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 s="8">
        <f t="shared" si="4"/>
        <v>41705.472569444442</v>
      </c>
      <c r="J105" s="8">
        <f t="shared" si="5"/>
        <v>41682.472569444442</v>
      </c>
      <c r="K105" s="10">
        <v>1394220030</v>
      </c>
      <c r="L105" s="10">
        <v>1392232830</v>
      </c>
      <c r="M105" t="b">
        <v>0</v>
      </c>
      <c r="N105">
        <v>49</v>
      </c>
      <c r="O105" t="b">
        <v>1</v>
      </c>
      <c r="P105" t="s">
        <v>8266</v>
      </c>
      <c r="Q105" s="13">
        <f t="shared" si="6"/>
        <v>105.15384615384616</v>
      </c>
      <c r="R105" s="14">
        <f t="shared" si="7"/>
        <v>27.897959183673468</v>
      </c>
      <c r="S105" t="s">
        <v>8310</v>
      </c>
      <c r="T105" t="s">
        <v>8312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 s="8">
        <f t="shared" si="4"/>
        <v>40635.708333333328</v>
      </c>
      <c r="J106" s="8">
        <f t="shared" si="5"/>
        <v>40612.361874999995</v>
      </c>
      <c r="K106" s="10">
        <v>1301792400</v>
      </c>
      <c r="L106" s="10">
        <v>1299775266</v>
      </c>
      <c r="M106" t="b">
        <v>0</v>
      </c>
      <c r="N106">
        <v>10</v>
      </c>
      <c r="O106" t="b">
        <v>1</v>
      </c>
      <c r="P106" t="s">
        <v>8266</v>
      </c>
      <c r="Q106" s="13">
        <f t="shared" si="6"/>
        <v>120</v>
      </c>
      <c r="R106" s="14">
        <f t="shared" si="7"/>
        <v>60</v>
      </c>
      <c r="S106" t="s">
        <v>8310</v>
      </c>
      <c r="T106" t="s">
        <v>8312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 s="8">
        <f t="shared" si="4"/>
        <v>42503.666666666664</v>
      </c>
      <c r="J107" s="8">
        <f t="shared" si="5"/>
        <v>42485.391435185178</v>
      </c>
      <c r="K107" s="10">
        <v>1463184000</v>
      </c>
      <c r="L107" s="10">
        <v>1461605020</v>
      </c>
      <c r="M107" t="b">
        <v>0</v>
      </c>
      <c r="N107">
        <v>60</v>
      </c>
      <c r="O107" t="b">
        <v>1</v>
      </c>
      <c r="P107" t="s">
        <v>8266</v>
      </c>
      <c r="Q107" s="13">
        <f t="shared" si="6"/>
        <v>107.40909090909089</v>
      </c>
      <c r="R107" s="14">
        <f t="shared" si="7"/>
        <v>39.383333333333333</v>
      </c>
      <c r="S107" t="s">
        <v>8310</v>
      </c>
      <c r="T107" t="s">
        <v>8312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 s="8">
        <f t="shared" si="4"/>
        <v>41001.443298611113</v>
      </c>
      <c r="J108" s="8">
        <f t="shared" si="5"/>
        <v>40987.443298611113</v>
      </c>
      <c r="K108" s="10">
        <v>1333391901</v>
      </c>
      <c r="L108" s="10">
        <v>1332182301</v>
      </c>
      <c r="M108" t="b">
        <v>0</v>
      </c>
      <c r="N108">
        <v>27</v>
      </c>
      <c r="O108" t="b">
        <v>1</v>
      </c>
      <c r="P108" t="s">
        <v>8266</v>
      </c>
      <c r="Q108" s="13">
        <f t="shared" si="6"/>
        <v>100.49999999999999</v>
      </c>
      <c r="R108" s="14">
        <f t="shared" si="7"/>
        <v>186.11111111111111</v>
      </c>
      <c r="S108" t="s">
        <v>8310</v>
      </c>
      <c r="T108" t="s">
        <v>8312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 s="8">
        <f t="shared" si="4"/>
        <v>40657.649155092593</v>
      </c>
      <c r="J109" s="8">
        <f t="shared" si="5"/>
        <v>40635.649155092593</v>
      </c>
      <c r="K109" s="10">
        <v>1303688087</v>
      </c>
      <c r="L109" s="10">
        <v>1301787287</v>
      </c>
      <c r="M109" t="b">
        <v>0</v>
      </c>
      <c r="N109">
        <v>69</v>
      </c>
      <c r="O109" t="b">
        <v>1</v>
      </c>
      <c r="P109" t="s">
        <v>8266</v>
      </c>
      <c r="Q109" s="13">
        <f t="shared" si="6"/>
        <v>102.46666666666667</v>
      </c>
      <c r="R109" s="14">
        <f t="shared" si="7"/>
        <v>111.37681159420291</v>
      </c>
      <c r="S109" t="s">
        <v>8310</v>
      </c>
      <c r="T109" t="s">
        <v>8312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 s="8">
        <f t="shared" si="4"/>
        <v>41425.279745370368</v>
      </c>
      <c r="J110" s="8">
        <f t="shared" si="5"/>
        <v>41365.279745370368</v>
      </c>
      <c r="K110" s="10">
        <v>1370011370</v>
      </c>
      <c r="L110" s="10">
        <v>1364827370</v>
      </c>
      <c r="M110" t="b">
        <v>0</v>
      </c>
      <c r="N110">
        <v>47</v>
      </c>
      <c r="O110" t="b">
        <v>1</v>
      </c>
      <c r="P110" t="s">
        <v>8266</v>
      </c>
      <c r="Q110" s="13">
        <f t="shared" si="6"/>
        <v>246.66666666666669</v>
      </c>
      <c r="R110" s="14">
        <f t="shared" si="7"/>
        <v>78.723404255319153</v>
      </c>
      <c r="S110" t="s">
        <v>8310</v>
      </c>
      <c r="T110" t="s">
        <v>8312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 s="8">
        <f t="shared" si="4"/>
        <v>40599.692476851851</v>
      </c>
      <c r="J111" s="8">
        <f t="shared" si="5"/>
        <v>40569.692476851851</v>
      </c>
      <c r="K111" s="10">
        <v>1298680630</v>
      </c>
      <c r="L111" s="10">
        <v>1296088630</v>
      </c>
      <c r="M111" t="b">
        <v>0</v>
      </c>
      <c r="N111">
        <v>47</v>
      </c>
      <c r="O111" t="b">
        <v>1</v>
      </c>
      <c r="P111" t="s">
        <v>8266</v>
      </c>
      <c r="Q111" s="13">
        <f t="shared" si="6"/>
        <v>219.49999999999997</v>
      </c>
      <c r="R111" s="14">
        <f t="shared" si="7"/>
        <v>46.702127659574465</v>
      </c>
      <c r="S111" t="s">
        <v>8310</v>
      </c>
      <c r="T111" t="s">
        <v>8312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 s="8">
        <f t="shared" si="4"/>
        <v>41591.915972222218</v>
      </c>
      <c r="J112" s="8">
        <f t="shared" si="5"/>
        <v>41557.616354166668</v>
      </c>
      <c r="K112" s="10">
        <v>1384408740</v>
      </c>
      <c r="L112" s="10">
        <v>1381445253</v>
      </c>
      <c r="M112" t="b">
        <v>0</v>
      </c>
      <c r="N112">
        <v>26</v>
      </c>
      <c r="O112" t="b">
        <v>1</v>
      </c>
      <c r="P112" t="s">
        <v>8266</v>
      </c>
      <c r="Q112" s="13">
        <f t="shared" si="6"/>
        <v>130.76923076923077</v>
      </c>
      <c r="R112" s="14">
        <f t="shared" si="7"/>
        <v>65.384615384615387</v>
      </c>
      <c r="S112" t="s">
        <v>8310</v>
      </c>
      <c r="T112" t="s">
        <v>8312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 s="8">
        <f t="shared" si="4"/>
        <v>42154.999849537031</v>
      </c>
      <c r="J113" s="8">
        <f t="shared" si="5"/>
        <v>42124.999849537031</v>
      </c>
      <c r="K113" s="10">
        <v>1433059187</v>
      </c>
      <c r="L113" s="10">
        <v>1430467187</v>
      </c>
      <c r="M113" t="b">
        <v>0</v>
      </c>
      <c r="N113">
        <v>53</v>
      </c>
      <c r="O113" t="b">
        <v>1</v>
      </c>
      <c r="P113" t="s">
        <v>8266</v>
      </c>
      <c r="Q113" s="13">
        <f t="shared" si="6"/>
        <v>154.57142857142858</v>
      </c>
      <c r="R113" s="14">
        <f t="shared" si="7"/>
        <v>102.0754716981132</v>
      </c>
      <c r="S113" t="s">
        <v>8310</v>
      </c>
      <c r="T113" t="s">
        <v>8312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 s="8">
        <f t="shared" si="4"/>
        <v>41741.75</v>
      </c>
      <c r="J114" s="8">
        <f t="shared" si="5"/>
        <v>41717.709699074068</v>
      </c>
      <c r="K114" s="10">
        <v>1397354400</v>
      </c>
      <c r="L114" s="10">
        <v>1395277318</v>
      </c>
      <c r="M114" t="b">
        <v>0</v>
      </c>
      <c r="N114">
        <v>81</v>
      </c>
      <c r="O114" t="b">
        <v>1</v>
      </c>
      <c r="P114" t="s">
        <v>8266</v>
      </c>
      <c r="Q114" s="13">
        <f t="shared" si="6"/>
        <v>104</v>
      </c>
      <c r="R114" s="14">
        <f t="shared" si="7"/>
        <v>64.197530864197532</v>
      </c>
      <c r="S114" t="s">
        <v>8310</v>
      </c>
      <c r="T114" t="s">
        <v>8312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 s="8">
        <f t="shared" si="4"/>
        <v>40761.291666666664</v>
      </c>
      <c r="J115" s="8">
        <f t="shared" si="5"/>
        <v>40753.425092592588</v>
      </c>
      <c r="K115" s="10">
        <v>1312642800</v>
      </c>
      <c r="L115" s="10">
        <v>1311963128</v>
      </c>
      <c r="M115" t="b">
        <v>0</v>
      </c>
      <c r="N115">
        <v>78</v>
      </c>
      <c r="O115" t="b">
        <v>1</v>
      </c>
      <c r="P115" t="s">
        <v>8266</v>
      </c>
      <c r="Q115" s="13">
        <f t="shared" si="6"/>
        <v>141</v>
      </c>
      <c r="R115" s="14">
        <f t="shared" si="7"/>
        <v>90.384615384615387</v>
      </c>
      <c r="S115" t="s">
        <v>8310</v>
      </c>
      <c r="T115" t="s">
        <v>8312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 s="8">
        <f t="shared" si="4"/>
        <v>40920.940833333334</v>
      </c>
      <c r="J116" s="8">
        <f t="shared" si="5"/>
        <v>40860.940833333334</v>
      </c>
      <c r="K116" s="10">
        <v>1326436488</v>
      </c>
      <c r="L116" s="10">
        <v>1321252488</v>
      </c>
      <c r="M116" t="b">
        <v>0</v>
      </c>
      <c r="N116">
        <v>35</v>
      </c>
      <c r="O116" t="b">
        <v>1</v>
      </c>
      <c r="P116" t="s">
        <v>8266</v>
      </c>
      <c r="Q116" s="13">
        <f t="shared" si="6"/>
        <v>103.33333333333334</v>
      </c>
      <c r="R116" s="14">
        <f t="shared" si="7"/>
        <v>88.571428571428569</v>
      </c>
      <c r="S116" t="s">
        <v>8310</v>
      </c>
      <c r="T116" t="s">
        <v>8312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 s="8">
        <f t="shared" si="4"/>
        <v>40943.405601851846</v>
      </c>
      <c r="J117" s="8">
        <f t="shared" si="5"/>
        <v>40918.405601851846</v>
      </c>
      <c r="K117" s="10">
        <v>1328377444</v>
      </c>
      <c r="L117" s="10">
        <v>1326217444</v>
      </c>
      <c r="M117" t="b">
        <v>0</v>
      </c>
      <c r="N117">
        <v>22</v>
      </c>
      <c r="O117" t="b">
        <v>1</v>
      </c>
      <c r="P117" t="s">
        <v>8266</v>
      </c>
      <c r="Q117" s="13">
        <f t="shared" si="6"/>
        <v>140.44444444444443</v>
      </c>
      <c r="R117" s="14">
        <f t="shared" si="7"/>
        <v>28.727272727272727</v>
      </c>
      <c r="S117" t="s">
        <v>8310</v>
      </c>
      <c r="T117" t="s">
        <v>8312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 s="8">
        <f t="shared" si="4"/>
        <v>40641.122164351851</v>
      </c>
      <c r="J118" s="8">
        <f t="shared" si="5"/>
        <v>40595.163831018515</v>
      </c>
      <c r="K118" s="10">
        <v>1302260155</v>
      </c>
      <c r="L118" s="10">
        <v>1298289355</v>
      </c>
      <c r="M118" t="b">
        <v>0</v>
      </c>
      <c r="N118">
        <v>57</v>
      </c>
      <c r="O118" t="b">
        <v>1</v>
      </c>
      <c r="P118" t="s">
        <v>8266</v>
      </c>
      <c r="Q118" s="13">
        <f t="shared" si="6"/>
        <v>113.65714285714286</v>
      </c>
      <c r="R118" s="14">
        <f t="shared" si="7"/>
        <v>69.78947368421052</v>
      </c>
      <c r="S118" t="s">
        <v>8310</v>
      </c>
      <c r="T118" t="s">
        <v>8312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 s="8">
        <f t="shared" si="4"/>
        <v>40338.458333333328</v>
      </c>
      <c r="J119" s="8">
        <f t="shared" si="5"/>
        <v>40248.501666666663</v>
      </c>
      <c r="K119" s="10">
        <v>1276110000</v>
      </c>
      <c r="L119" s="10">
        <v>1268337744</v>
      </c>
      <c r="M119" t="b">
        <v>0</v>
      </c>
      <c r="N119">
        <v>27</v>
      </c>
      <c r="O119" t="b">
        <v>1</v>
      </c>
      <c r="P119" t="s">
        <v>8266</v>
      </c>
      <c r="Q119" s="13">
        <f t="shared" si="6"/>
        <v>100.49377777777779</v>
      </c>
      <c r="R119" s="14">
        <f t="shared" si="7"/>
        <v>167.48962962962963</v>
      </c>
      <c r="S119" t="s">
        <v>8310</v>
      </c>
      <c r="T119" t="s">
        <v>8312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 s="8">
        <f t="shared" si="4"/>
        <v>40752.720324074071</v>
      </c>
      <c r="J120" s="8">
        <f t="shared" si="5"/>
        <v>40722.720324074071</v>
      </c>
      <c r="K120" s="10">
        <v>1311902236</v>
      </c>
      <c r="L120" s="10">
        <v>1309310236</v>
      </c>
      <c r="M120" t="b">
        <v>0</v>
      </c>
      <c r="N120">
        <v>39</v>
      </c>
      <c r="O120" t="b">
        <v>1</v>
      </c>
      <c r="P120" t="s">
        <v>8266</v>
      </c>
      <c r="Q120" s="13">
        <f t="shared" si="6"/>
        <v>113.03159999999998</v>
      </c>
      <c r="R120" s="14">
        <f t="shared" si="7"/>
        <v>144.91230769230768</v>
      </c>
      <c r="S120" t="s">
        <v>8310</v>
      </c>
      <c r="T120" t="s">
        <v>8312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 s="8">
        <f t="shared" si="4"/>
        <v>40768.625</v>
      </c>
      <c r="J121" s="8">
        <f t="shared" si="5"/>
        <v>40738.735949074071</v>
      </c>
      <c r="K121" s="10">
        <v>1313276400</v>
      </c>
      <c r="L121" s="10">
        <v>1310693986</v>
      </c>
      <c r="M121" t="b">
        <v>0</v>
      </c>
      <c r="N121">
        <v>37</v>
      </c>
      <c r="O121" t="b">
        <v>1</v>
      </c>
      <c r="P121" t="s">
        <v>8266</v>
      </c>
      <c r="Q121" s="13">
        <f t="shared" si="6"/>
        <v>104.55692307692308</v>
      </c>
      <c r="R121" s="14">
        <f t="shared" si="7"/>
        <v>91.840540540540545</v>
      </c>
      <c r="S121" t="s">
        <v>8310</v>
      </c>
      <c r="T121" t="s">
        <v>8312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 s="8">
        <f t="shared" si="4"/>
        <v>42645.716516203705</v>
      </c>
      <c r="J122" s="8">
        <f t="shared" si="5"/>
        <v>42615.716516203705</v>
      </c>
      <c r="K122" s="10">
        <v>1475457107</v>
      </c>
      <c r="L122" s="10">
        <v>1472865107</v>
      </c>
      <c r="M122" t="b">
        <v>0</v>
      </c>
      <c r="N122">
        <v>1</v>
      </c>
      <c r="O122" t="b">
        <v>0</v>
      </c>
      <c r="P122" t="s">
        <v>8267</v>
      </c>
      <c r="Q122" s="13">
        <f t="shared" si="6"/>
        <v>1.4285714285714287E-2</v>
      </c>
      <c r="R122" s="14">
        <f t="shared" si="7"/>
        <v>10</v>
      </c>
      <c r="S122" t="s">
        <v>8310</v>
      </c>
      <c r="T122" t="s">
        <v>8313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 s="8">
        <f t="shared" si="4"/>
        <v>42112.094444444439</v>
      </c>
      <c r="J123" s="8">
        <f t="shared" si="5"/>
        <v>42096.371643518512</v>
      </c>
      <c r="K123" s="10">
        <v>1429352160</v>
      </c>
      <c r="L123" s="10">
        <v>1427993710</v>
      </c>
      <c r="M123" t="b">
        <v>0</v>
      </c>
      <c r="N123">
        <v>1</v>
      </c>
      <c r="O123" t="b">
        <v>0</v>
      </c>
      <c r="P123" t="s">
        <v>8267</v>
      </c>
      <c r="Q123" s="13">
        <f t="shared" si="6"/>
        <v>3.3333333333333333E-2</v>
      </c>
      <c r="R123" s="14">
        <f t="shared" si="7"/>
        <v>1</v>
      </c>
      <c r="S123" t="s">
        <v>8310</v>
      </c>
      <c r="T123" t="s">
        <v>8313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 s="8">
        <f t="shared" si="4"/>
        <v>42653.098460648143</v>
      </c>
      <c r="J124" s="8">
        <f t="shared" si="5"/>
        <v>42593.098460648143</v>
      </c>
      <c r="K124" s="10">
        <v>1476094907</v>
      </c>
      <c r="L124" s="10">
        <v>1470910907</v>
      </c>
      <c r="M124" t="b">
        <v>0</v>
      </c>
      <c r="N124">
        <v>0</v>
      </c>
      <c r="O124" t="b">
        <v>0</v>
      </c>
      <c r="P124" t="s">
        <v>8267</v>
      </c>
      <c r="Q124" s="13">
        <f t="shared" si="6"/>
        <v>0</v>
      </c>
      <c r="R124" s="14" t="e">
        <f t="shared" si="7"/>
        <v>#DIV/0!</v>
      </c>
      <c r="S124" t="s">
        <v>8310</v>
      </c>
      <c r="T124" t="s">
        <v>8313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 s="8">
        <f t="shared" si="4"/>
        <v>41940.583333333328</v>
      </c>
      <c r="J125" s="8">
        <f t="shared" si="5"/>
        <v>41904.448657407404</v>
      </c>
      <c r="K125" s="10">
        <v>1414533600</v>
      </c>
      <c r="L125" s="10">
        <v>1411411564</v>
      </c>
      <c r="M125" t="b">
        <v>0</v>
      </c>
      <c r="N125">
        <v>6</v>
      </c>
      <c r="O125" t="b">
        <v>0</v>
      </c>
      <c r="P125" t="s">
        <v>8267</v>
      </c>
      <c r="Q125" s="13">
        <f t="shared" si="6"/>
        <v>0.27454545454545454</v>
      </c>
      <c r="R125" s="14">
        <f t="shared" si="7"/>
        <v>25.166666666666668</v>
      </c>
      <c r="S125" t="s">
        <v>8310</v>
      </c>
      <c r="T125" t="s">
        <v>8313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 s="8">
        <f t="shared" si="4"/>
        <v>42139.595393518517</v>
      </c>
      <c r="J126" s="8">
        <f t="shared" si="5"/>
        <v>42114.595393518517</v>
      </c>
      <c r="K126" s="10">
        <v>1431728242</v>
      </c>
      <c r="L126" s="10">
        <v>1429568242</v>
      </c>
      <c r="M126" t="b">
        <v>0</v>
      </c>
      <c r="N126">
        <v>0</v>
      </c>
      <c r="O126" t="b">
        <v>0</v>
      </c>
      <c r="P126" t="s">
        <v>8267</v>
      </c>
      <c r="Q126" s="13">
        <f t="shared" si="6"/>
        <v>0</v>
      </c>
      <c r="R126" s="14" t="e">
        <f t="shared" si="7"/>
        <v>#DIV/0!</v>
      </c>
      <c r="S126" t="s">
        <v>8310</v>
      </c>
      <c r="T126" t="s">
        <v>8313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 s="8">
        <f t="shared" si="4"/>
        <v>42769.66064814815</v>
      </c>
      <c r="J127" s="8">
        <f t="shared" si="5"/>
        <v>42709.66064814815</v>
      </c>
      <c r="K127" s="10">
        <v>1486165880</v>
      </c>
      <c r="L127" s="10">
        <v>1480981880</v>
      </c>
      <c r="M127" t="b">
        <v>0</v>
      </c>
      <c r="N127">
        <v>6</v>
      </c>
      <c r="O127" t="b">
        <v>0</v>
      </c>
      <c r="P127" t="s">
        <v>8267</v>
      </c>
      <c r="Q127" s="13">
        <f t="shared" si="6"/>
        <v>14.000000000000002</v>
      </c>
      <c r="R127" s="14">
        <f t="shared" si="7"/>
        <v>11.666666666666666</v>
      </c>
      <c r="S127" t="s">
        <v>8310</v>
      </c>
      <c r="T127" t="s">
        <v>8313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 s="8">
        <f t="shared" si="4"/>
        <v>42165.749999999993</v>
      </c>
      <c r="J128" s="8">
        <f t="shared" si="5"/>
        <v>42135.256215277775</v>
      </c>
      <c r="K128" s="10">
        <v>1433988000</v>
      </c>
      <c r="L128" s="10">
        <v>1431353337</v>
      </c>
      <c r="M128" t="b">
        <v>0</v>
      </c>
      <c r="N128">
        <v>13</v>
      </c>
      <c r="O128" t="b">
        <v>0</v>
      </c>
      <c r="P128" t="s">
        <v>8267</v>
      </c>
      <c r="Q128" s="13">
        <f t="shared" si="6"/>
        <v>5.548</v>
      </c>
      <c r="R128" s="14">
        <f t="shared" si="7"/>
        <v>106.69230769230769</v>
      </c>
      <c r="S128" t="s">
        <v>8310</v>
      </c>
      <c r="T128" t="s">
        <v>8313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 s="8">
        <f t="shared" si="4"/>
        <v>42097.24931712963</v>
      </c>
      <c r="J129" s="8">
        <f t="shared" si="5"/>
        <v>42067.290983796294</v>
      </c>
      <c r="K129" s="10">
        <v>1428069541</v>
      </c>
      <c r="L129" s="10">
        <v>1425481141</v>
      </c>
      <c r="M129" t="b">
        <v>0</v>
      </c>
      <c r="N129">
        <v>4</v>
      </c>
      <c r="O129" t="b">
        <v>0</v>
      </c>
      <c r="P129" t="s">
        <v>8267</v>
      </c>
      <c r="Q129" s="13">
        <f t="shared" si="6"/>
        <v>2.375</v>
      </c>
      <c r="R129" s="14">
        <f t="shared" si="7"/>
        <v>47.5</v>
      </c>
      <c r="S129" t="s">
        <v>8310</v>
      </c>
      <c r="T129" t="s">
        <v>8313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 s="8">
        <f t="shared" si="4"/>
        <v>42662.894594907404</v>
      </c>
      <c r="J130" s="8">
        <f t="shared" si="5"/>
        <v>42627.894594907404</v>
      </c>
      <c r="K130" s="10">
        <v>1476941293</v>
      </c>
      <c r="L130" s="10">
        <v>1473917293</v>
      </c>
      <c r="M130" t="b">
        <v>0</v>
      </c>
      <c r="N130">
        <v>6</v>
      </c>
      <c r="O130" t="b">
        <v>0</v>
      </c>
      <c r="P130" t="s">
        <v>8267</v>
      </c>
      <c r="Q130" s="13">
        <f t="shared" si="6"/>
        <v>1.867</v>
      </c>
      <c r="R130" s="14">
        <f t="shared" si="7"/>
        <v>311.16666666666669</v>
      </c>
      <c r="S130" t="s">
        <v>8310</v>
      </c>
      <c r="T130" t="s">
        <v>8313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 s="8">
        <f t="shared" ref="I131:I194" si="8">(((K131/60)/60)/24)+DATE(1970,1,1)+(-8/24)</f>
        <v>41942.603969907403</v>
      </c>
      <c r="J131" s="8">
        <f t="shared" ref="J131:J194" si="9">(((L131/60)/60)/24)+DATE(1970,1,1)+(-8/24)</f>
        <v>41882.603969907403</v>
      </c>
      <c r="K131" s="10">
        <v>1414708183</v>
      </c>
      <c r="L131" s="10">
        <v>1409524183</v>
      </c>
      <c r="M131" t="b">
        <v>0</v>
      </c>
      <c r="N131">
        <v>0</v>
      </c>
      <c r="O131" t="b">
        <v>0</v>
      </c>
      <c r="P131" t="s">
        <v>8267</v>
      </c>
      <c r="Q131" s="13">
        <f t="shared" ref="Q131:Q194" si="10">(E131/D131)*100</f>
        <v>0</v>
      </c>
      <c r="R131" s="14" t="e">
        <f t="shared" ref="R131:R194" si="11">E131/N131</f>
        <v>#DIV/0!</v>
      </c>
      <c r="S131" t="s">
        <v>8310</v>
      </c>
      <c r="T131" t="s">
        <v>8313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 s="8">
        <f t="shared" si="8"/>
        <v>41806.511111111111</v>
      </c>
      <c r="J132" s="8">
        <f t="shared" si="9"/>
        <v>41778.582083333327</v>
      </c>
      <c r="K132" s="10">
        <v>1402949760</v>
      </c>
      <c r="L132" s="10">
        <v>1400536692</v>
      </c>
      <c r="M132" t="b">
        <v>0</v>
      </c>
      <c r="N132">
        <v>0</v>
      </c>
      <c r="O132" t="b">
        <v>0</v>
      </c>
      <c r="P132" t="s">
        <v>8267</v>
      </c>
      <c r="Q132" s="13">
        <f t="shared" si="10"/>
        <v>0</v>
      </c>
      <c r="R132" s="14" t="e">
        <f t="shared" si="11"/>
        <v>#DIV/0!</v>
      </c>
      <c r="S132" t="s">
        <v>8310</v>
      </c>
      <c r="T132" t="s">
        <v>8313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 s="8">
        <f t="shared" si="8"/>
        <v>42556.666666666664</v>
      </c>
      <c r="J133" s="8">
        <f t="shared" si="9"/>
        <v>42541.504178240742</v>
      </c>
      <c r="K133" s="10">
        <v>1467763200</v>
      </c>
      <c r="L133" s="10">
        <v>1466453161</v>
      </c>
      <c r="M133" t="b">
        <v>0</v>
      </c>
      <c r="N133">
        <v>0</v>
      </c>
      <c r="O133" t="b">
        <v>0</v>
      </c>
      <c r="P133" t="s">
        <v>8267</v>
      </c>
      <c r="Q133" s="13">
        <f t="shared" si="10"/>
        <v>0</v>
      </c>
      <c r="R133" s="14" t="e">
        <f t="shared" si="11"/>
        <v>#DIV/0!</v>
      </c>
      <c r="S133" t="s">
        <v>8310</v>
      </c>
      <c r="T133" t="s">
        <v>8313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 s="8">
        <f t="shared" si="8"/>
        <v>41950.520914351851</v>
      </c>
      <c r="J134" s="8">
        <f t="shared" si="9"/>
        <v>41905.47924768518</v>
      </c>
      <c r="K134" s="10">
        <v>1415392207</v>
      </c>
      <c r="L134" s="10">
        <v>1411500607</v>
      </c>
      <c r="M134" t="b">
        <v>0</v>
      </c>
      <c r="N134">
        <v>81</v>
      </c>
      <c r="O134" t="b">
        <v>0</v>
      </c>
      <c r="P134" t="s">
        <v>8267</v>
      </c>
      <c r="Q134" s="13">
        <f t="shared" si="10"/>
        <v>9.5687499999999996</v>
      </c>
      <c r="R134" s="14">
        <f t="shared" si="11"/>
        <v>94.506172839506178</v>
      </c>
      <c r="S134" t="s">
        <v>8310</v>
      </c>
      <c r="T134" t="s">
        <v>8313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 s="8">
        <f t="shared" si="8"/>
        <v>42521.396527777775</v>
      </c>
      <c r="J135" s="8">
        <f t="shared" si="9"/>
        <v>42491.474351851844</v>
      </c>
      <c r="K135" s="10">
        <v>1464715860</v>
      </c>
      <c r="L135" s="10">
        <v>1462130584</v>
      </c>
      <c r="M135" t="b">
        <v>0</v>
      </c>
      <c r="N135">
        <v>0</v>
      </c>
      <c r="O135" t="b">
        <v>0</v>
      </c>
      <c r="P135" t="s">
        <v>8267</v>
      </c>
      <c r="Q135" s="13">
        <f t="shared" si="10"/>
        <v>0</v>
      </c>
      <c r="R135" s="14" t="e">
        <f t="shared" si="11"/>
        <v>#DIV/0!</v>
      </c>
      <c r="S135" t="s">
        <v>8310</v>
      </c>
      <c r="T135" t="s">
        <v>8313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 s="8">
        <f t="shared" si="8"/>
        <v>42251.374999999993</v>
      </c>
      <c r="J136" s="8">
        <f t="shared" si="9"/>
        <v>42221.576597222222</v>
      </c>
      <c r="K136" s="10">
        <v>1441386000</v>
      </c>
      <c r="L136" s="10">
        <v>1438811418</v>
      </c>
      <c r="M136" t="b">
        <v>0</v>
      </c>
      <c r="N136">
        <v>0</v>
      </c>
      <c r="O136" t="b">
        <v>0</v>
      </c>
      <c r="P136" t="s">
        <v>8267</v>
      </c>
      <c r="Q136" s="13">
        <f t="shared" si="10"/>
        <v>0</v>
      </c>
      <c r="R136" s="14" t="e">
        <f t="shared" si="11"/>
        <v>#DIV/0!</v>
      </c>
      <c r="S136" t="s">
        <v>8310</v>
      </c>
      <c r="T136" t="s">
        <v>8313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 s="8">
        <f t="shared" si="8"/>
        <v>41821.458333333328</v>
      </c>
      <c r="J137" s="8">
        <f t="shared" si="9"/>
        <v>41788.048576388886</v>
      </c>
      <c r="K137" s="10">
        <v>1404241200</v>
      </c>
      <c r="L137" s="10">
        <v>1401354597</v>
      </c>
      <c r="M137" t="b">
        <v>0</v>
      </c>
      <c r="N137">
        <v>5</v>
      </c>
      <c r="O137" t="b">
        <v>0</v>
      </c>
      <c r="P137" t="s">
        <v>8267</v>
      </c>
      <c r="Q137" s="13">
        <f t="shared" si="10"/>
        <v>13.433333333333334</v>
      </c>
      <c r="R137" s="14">
        <f t="shared" si="11"/>
        <v>80.599999999999994</v>
      </c>
      <c r="S137" t="s">
        <v>8310</v>
      </c>
      <c r="T137" t="s">
        <v>8313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 s="8">
        <f t="shared" si="8"/>
        <v>42140.094444444439</v>
      </c>
      <c r="J138" s="8">
        <f t="shared" si="9"/>
        <v>42096.076782407406</v>
      </c>
      <c r="K138" s="10">
        <v>1431771360</v>
      </c>
      <c r="L138" s="10">
        <v>1427968234</v>
      </c>
      <c r="M138" t="b">
        <v>0</v>
      </c>
      <c r="N138">
        <v>0</v>
      </c>
      <c r="O138" t="b">
        <v>0</v>
      </c>
      <c r="P138" t="s">
        <v>8267</v>
      </c>
      <c r="Q138" s="13">
        <f t="shared" si="10"/>
        <v>0</v>
      </c>
      <c r="R138" s="14" t="e">
        <f t="shared" si="11"/>
        <v>#DIV/0!</v>
      </c>
      <c r="S138" t="s">
        <v>8310</v>
      </c>
      <c r="T138" t="s">
        <v>8313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 s="8">
        <f t="shared" si="8"/>
        <v>42289.240659722222</v>
      </c>
      <c r="J139" s="8">
        <f t="shared" si="9"/>
        <v>42239.240659722222</v>
      </c>
      <c r="K139" s="10">
        <v>1444657593</v>
      </c>
      <c r="L139" s="10">
        <v>1440337593</v>
      </c>
      <c r="M139" t="b">
        <v>0</v>
      </c>
      <c r="N139">
        <v>0</v>
      </c>
      <c r="O139" t="b">
        <v>0</v>
      </c>
      <c r="P139" t="s">
        <v>8267</v>
      </c>
      <c r="Q139" s="13">
        <f t="shared" si="10"/>
        <v>0</v>
      </c>
      <c r="R139" s="14" t="e">
        <f t="shared" si="11"/>
        <v>#DIV/0!</v>
      </c>
      <c r="S139" t="s">
        <v>8310</v>
      </c>
      <c r="T139" t="s">
        <v>8313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 s="8">
        <f t="shared" si="8"/>
        <v>42216.874305555553</v>
      </c>
      <c r="J140" s="8">
        <f t="shared" si="9"/>
        <v>42185.924085648141</v>
      </c>
      <c r="K140" s="10">
        <v>1438405140</v>
      </c>
      <c r="L140" s="10">
        <v>1435731041</v>
      </c>
      <c r="M140" t="b">
        <v>0</v>
      </c>
      <c r="N140">
        <v>58</v>
      </c>
      <c r="O140" t="b">
        <v>0</v>
      </c>
      <c r="P140" t="s">
        <v>8267</v>
      </c>
      <c r="Q140" s="13">
        <f t="shared" si="10"/>
        <v>3.1413333333333333</v>
      </c>
      <c r="R140" s="14">
        <f t="shared" si="11"/>
        <v>81.241379310344826</v>
      </c>
      <c r="S140" t="s">
        <v>8310</v>
      </c>
      <c r="T140" t="s">
        <v>8313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 s="8">
        <f t="shared" si="8"/>
        <v>42197.587638888886</v>
      </c>
      <c r="J141" s="8">
        <f t="shared" si="9"/>
        <v>42187.587638888886</v>
      </c>
      <c r="K141" s="10">
        <v>1436738772</v>
      </c>
      <c r="L141" s="10">
        <v>1435874772</v>
      </c>
      <c r="M141" t="b">
        <v>0</v>
      </c>
      <c r="N141">
        <v>1</v>
      </c>
      <c r="O141" t="b">
        <v>0</v>
      </c>
      <c r="P141" t="s">
        <v>8267</v>
      </c>
      <c r="Q141" s="13">
        <f t="shared" si="10"/>
        <v>100</v>
      </c>
      <c r="R141" s="14">
        <f t="shared" si="11"/>
        <v>500</v>
      </c>
      <c r="S141" t="s">
        <v>8310</v>
      </c>
      <c r="T141" t="s">
        <v>8313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 s="8">
        <f t="shared" si="8"/>
        <v>42082.823287037034</v>
      </c>
      <c r="J142" s="8">
        <f t="shared" si="9"/>
        <v>42052.864953703705</v>
      </c>
      <c r="K142" s="10">
        <v>1426823132</v>
      </c>
      <c r="L142" s="10">
        <v>1424234732</v>
      </c>
      <c r="M142" t="b">
        <v>0</v>
      </c>
      <c r="N142">
        <v>0</v>
      </c>
      <c r="O142" t="b">
        <v>0</v>
      </c>
      <c r="P142" t="s">
        <v>8267</v>
      </c>
      <c r="Q142" s="13">
        <f t="shared" si="10"/>
        <v>0</v>
      </c>
      <c r="R142" s="14" t="e">
        <f t="shared" si="11"/>
        <v>#DIV/0!</v>
      </c>
      <c r="S142" t="s">
        <v>8310</v>
      </c>
      <c r="T142" t="s">
        <v>8313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 s="8">
        <f t="shared" si="8"/>
        <v>42154.819710648146</v>
      </c>
      <c r="J143" s="8">
        <f t="shared" si="9"/>
        <v>42109.819710648146</v>
      </c>
      <c r="K143" s="10">
        <v>1433043623</v>
      </c>
      <c r="L143" s="10">
        <v>1429155623</v>
      </c>
      <c r="M143" t="b">
        <v>0</v>
      </c>
      <c r="N143">
        <v>28</v>
      </c>
      <c r="O143" t="b">
        <v>0</v>
      </c>
      <c r="P143" t="s">
        <v>8267</v>
      </c>
      <c r="Q143" s="13">
        <f t="shared" si="10"/>
        <v>10.775</v>
      </c>
      <c r="R143" s="14">
        <f t="shared" si="11"/>
        <v>46.178571428571431</v>
      </c>
      <c r="S143" t="s">
        <v>8310</v>
      </c>
      <c r="T143" t="s">
        <v>8313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 s="8">
        <f t="shared" si="8"/>
        <v>41959.601597222216</v>
      </c>
      <c r="J144" s="8">
        <f t="shared" si="9"/>
        <v>41938.559930555552</v>
      </c>
      <c r="K144" s="10">
        <v>1416176778</v>
      </c>
      <c r="L144" s="10">
        <v>1414358778</v>
      </c>
      <c r="M144" t="b">
        <v>0</v>
      </c>
      <c r="N144">
        <v>1</v>
      </c>
      <c r="O144" t="b">
        <v>0</v>
      </c>
      <c r="P144" t="s">
        <v>8267</v>
      </c>
      <c r="Q144" s="13">
        <f t="shared" si="10"/>
        <v>0.33333333333333337</v>
      </c>
      <c r="R144" s="14">
        <f t="shared" si="11"/>
        <v>10</v>
      </c>
      <c r="S144" t="s">
        <v>8310</v>
      </c>
      <c r="T144" t="s">
        <v>8313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 s="8">
        <f t="shared" si="8"/>
        <v>42615.913194444445</v>
      </c>
      <c r="J145" s="8">
        <f t="shared" si="9"/>
        <v>42558.730810185189</v>
      </c>
      <c r="K145" s="10">
        <v>1472882100</v>
      </c>
      <c r="L145" s="10">
        <v>1467941542</v>
      </c>
      <c r="M145" t="b">
        <v>0</v>
      </c>
      <c r="N145">
        <v>0</v>
      </c>
      <c r="O145" t="b">
        <v>0</v>
      </c>
      <c r="P145" t="s">
        <v>8267</v>
      </c>
      <c r="Q145" s="13">
        <f t="shared" si="10"/>
        <v>0</v>
      </c>
      <c r="R145" s="14" t="e">
        <f t="shared" si="11"/>
        <v>#DIV/0!</v>
      </c>
      <c r="S145" t="s">
        <v>8310</v>
      </c>
      <c r="T145" t="s">
        <v>8313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 s="8">
        <f t="shared" si="8"/>
        <v>42107.387407407405</v>
      </c>
      <c r="J146" s="8">
        <f t="shared" si="9"/>
        <v>42047.429074074076</v>
      </c>
      <c r="K146" s="10">
        <v>1428945472</v>
      </c>
      <c r="L146" s="10">
        <v>1423765072</v>
      </c>
      <c r="M146" t="b">
        <v>0</v>
      </c>
      <c r="N146">
        <v>37</v>
      </c>
      <c r="O146" t="b">
        <v>0</v>
      </c>
      <c r="P146" t="s">
        <v>8267</v>
      </c>
      <c r="Q146" s="13">
        <f t="shared" si="10"/>
        <v>27.6</v>
      </c>
      <c r="R146" s="14">
        <f t="shared" si="11"/>
        <v>55.945945945945944</v>
      </c>
      <c r="S146" t="s">
        <v>8310</v>
      </c>
      <c r="T146" t="s">
        <v>8313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 s="8">
        <f t="shared" si="8"/>
        <v>42227.208935185183</v>
      </c>
      <c r="J147" s="8">
        <f t="shared" si="9"/>
        <v>42200.208935185183</v>
      </c>
      <c r="K147" s="10">
        <v>1439298052</v>
      </c>
      <c r="L147" s="10">
        <v>1436965252</v>
      </c>
      <c r="M147" t="b">
        <v>0</v>
      </c>
      <c r="N147">
        <v>9</v>
      </c>
      <c r="O147" t="b">
        <v>0</v>
      </c>
      <c r="P147" t="s">
        <v>8267</v>
      </c>
      <c r="Q147" s="13">
        <f t="shared" si="10"/>
        <v>7.5111111111111111</v>
      </c>
      <c r="R147" s="14">
        <f t="shared" si="11"/>
        <v>37.555555555555557</v>
      </c>
      <c r="S147" t="s">
        <v>8310</v>
      </c>
      <c r="T147" t="s">
        <v>8313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 s="8">
        <f t="shared" si="8"/>
        <v>42752.682847222219</v>
      </c>
      <c r="J148" s="8">
        <f t="shared" si="9"/>
        <v>42692.682847222219</v>
      </c>
      <c r="K148" s="10">
        <v>1484698998</v>
      </c>
      <c r="L148" s="10">
        <v>1479514998</v>
      </c>
      <c r="M148" t="b">
        <v>0</v>
      </c>
      <c r="N148">
        <v>3</v>
      </c>
      <c r="O148" t="b">
        <v>0</v>
      </c>
      <c r="P148" t="s">
        <v>8267</v>
      </c>
      <c r="Q148" s="13">
        <f t="shared" si="10"/>
        <v>0.57499999999999996</v>
      </c>
      <c r="R148" s="14">
        <f t="shared" si="11"/>
        <v>38.333333333333336</v>
      </c>
      <c r="S148" t="s">
        <v>8310</v>
      </c>
      <c r="T148" t="s">
        <v>8313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 s="8">
        <f t="shared" si="8"/>
        <v>42012.429166666661</v>
      </c>
      <c r="J149" s="8">
        <f t="shared" si="9"/>
        <v>41969.434490740743</v>
      </c>
      <c r="K149" s="10">
        <v>1420741080</v>
      </c>
      <c r="L149" s="10">
        <v>1417026340</v>
      </c>
      <c r="M149" t="b">
        <v>0</v>
      </c>
      <c r="N149">
        <v>0</v>
      </c>
      <c r="O149" t="b">
        <v>0</v>
      </c>
      <c r="P149" t="s">
        <v>8267</v>
      </c>
      <c r="Q149" s="13">
        <f t="shared" si="10"/>
        <v>0</v>
      </c>
      <c r="R149" s="14" t="e">
        <f t="shared" si="11"/>
        <v>#DIV/0!</v>
      </c>
      <c r="S149" t="s">
        <v>8310</v>
      </c>
      <c r="T149" t="s">
        <v>8313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 s="8">
        <f t="shared" si="8"/>
        <v>42426.948333333326</v>
      </c>
      <c r="J150" s="8">
        <f t="shared" si="9"/>
        <v>42396.948333333326</v>
      </c>
      <c r="K150" s="10">
        <v>1456555536</v>
      </c>
      <c r="L150" s="10">
        <v>1453963536</v>
      </c>
      <c r="M150" t="b">
        <v>0</v>
      </c>
      <c r="N150">
        <v>2</v>
      </c>
      <c r="O150" t="b">
        <v>0</v>
      </c>
      <c r="P150" t="s">
        <v>8267</v>
      </c>
      <c r="Q150" s="13">
        <f t="shared" si="10"/>
        <v>0.08</v>
      </c>
      <c r="R150" s="14">
        <f t="shared" si="11"/>
        <v>20</v>
      </c>
      <c r="S150" t="s">
        <v>8310</v>
      </c>
      <c r="T150" t="s">
        <v>8313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 s="8">
        <f t="shared" si="8"/>
        <v>41997.999999999993</v>
      </c>
      <c r="J151" s="8">
        <f t="shared" si="9"/>
        <v>41967.838773148142</v>
      </c>
      <c r="K151" s="10">
        <v>1419494400</v>
      </c>
      <c r="L151" s="10">
        <v>1416888470</v>
      </c>
      <c r="M151" t="b">
        <v>0</v>
      </c>
      <c r="N151">
        <v>6</v>
      </c>
      <c r="O151" t="b">
        <v>0</v>
      </c>
      <c r="P151" t="s">
        <v>8267</v>
      </c>
      <c r="Q151" s="13">
        <f t="shared" si="10"/>
        <v>0.91999999999999993</v>
      </c>
      <c r="R151" s="14">
        <f t="shared" si="11"/>
        <v>15.333333333333334</v>
      </c>
      <c r="S151" t="s">
        <v>8310</v>
      </c>
      <c r="T151" t="s">
        <v>8313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 s="8">
        <f t="shared" si="8"/>
        <v>42149.82849537037</v>
      </c>
      <c r="J152" s="8">
        <f t="shared" si="9"/>
        <v>42089.82849537037</v>
      </c>
      <c r="K152" s="10">
        <v>1432612382</v>
      </c>
      <c r="L152" s="10">
        <v>1427428382</v>
      </c>
      <c r="M152" t="b">
        <v>0</v>
      </c>
      <c r="N152">
        <v>67</v>
      </c>
      <c r="O152" t="b">
        <v>0</v>
      </c>
      <c r="P152" t="s">
        <v>8267</v>
      </c>
      <c r="Q152" s="13">
        <f t="shared" si="10"/>
        <v>23.163076923076922</v>
      </c>
      <c r="R152" s="14">
        <f t="shared" si="11"/>
        <v>449.43283582089555</v>
      </c>
      <c r="S152" t="s">
        <v>8310</v>
      </c>
      <c r="T152" t="s">
        <v>8313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 s="8">
        <f t="shared" si="8"/>
        <v>42173.217488425922</v>
      </c>
      <c r="J153" s="8">
        <f t="shared" si="9"/>
        <v>42113.217488425922</v>
      </c>
      <c r="K153" s="10">
        <v>1434633191</v>
      </c>
      <c r="L153" s="10">
        <v>1429449191</v>
      </c>
      <c r="M153" t="b">
        <v>0</v>
      </c>
      <c r="N153">
        <v>5</v>
      </c>
      <c r="O153" t="b">
        <v>0</v>
      </c>
      <c r="P153" t="s">
        <v>8267</v>
      </c>
      <c r="Q153" s="13">
        <f t="shared" si="10"/>
        <v>5.5999999999999994E-2</v>
      </c>
      <c r="R153" s="14">
        <f t="shared" si="11"/>
        <v>28</v>
      </c>
      <c r="S153" t="s">
        <v>8310</v>
      </c>
      <c r="T153" t="s">
        <v>8313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 s="8">
        <f t="shared" si="8"/>
        <v>41904.744212962964</v>
      </c>
      <c r="J154" s="8">
        <f t="shared" si="9"/>
        <v>41874.744212962964</v>
      </c>
      <c r="K154" s="10">
        <v>1411437100</v>
      </c>
      <c r="L154" s="10">
        <v>1408845100</v>
      </c>
      <c r="M154" t="b">
        <v>0</v>
      </c>
      <c r="N154">
        <v>2</v>
      </c>
      <c r="O154" t="b">
        <v>0</v>
      </c>
      <c r="P154" t="s">
        <v>8267</v>
      </c>
      <c r="Q154" s="13">
        <f t="shared" si="10"/>
        <v>7.8947368421052634E-3</v>
      </c>
      <c r="R154" s="14">
        <f t="shared" si="11"/>
        <v>15</v>
      </c>
      <c r="S154" t="s">
        <v>8310</v>
      </c>
      <c r="T154" t="s">
        <v>8313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 s="8">
        <f t="shared" si="8"/>
        <v>41975.294490740744</v>
      </c>
      <c r="J155" s="8">
        <f t="shared" si="9"/>
        <v>41933.252824074072</v>
      </c>
      <c r="K155" s="10">
        <v>1417532644</v>
      </c>
      <c r="L155" s="10">
        <v>1413900244</v>
      </c>
      <c r="M155" t="b">
        <v>0</v>
      </c>
      <c r="N155">
        <v>10</v>
      </c>
      <c r="O155" t="b">
        <v>0</v>
      </c>
      <c r="P155" t="s">
        <v>8267</v>
      </c>
      <c r="Q155" s="13">
        <f t="shared" si="10"/>
        <v>0.71799999999999997</v>
      </c>
      <c r="R155" s="14">
        <f t="shared" si="11"/>
        <v>35.9</v>
      </c>
      <c r="S155" t="s">
        <v>8310</v>
      </c>
      <c r="T155" t="s">
        <v>8313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 s="8">
        <f t="shared" si="8"/>
        <v>42158.214062499996</v>
      </c>
      <c r="J156" s="8">
        <f t="shared" si="9"/>
        <v>42115.214062499996</v>
      </c>
      <c r="K156" s="10">
        <v>1433336895</v>
      </c>
      <c r="L156" s="10">
        <v>1429621695</v>
      </c>
      <c r="M156" t="b">
        <v>0</v>
      </c>
      <c r="N156">
        <v>3</v>
      </c>
      <c r="O156" t="b">
        <v>0</v>
      </c>
      <c r="P156" t="s">
        <v>8267</v>
      </c>
      <c r="Q156" s="13">
        <f t="shared" si="10"/>
        <v>2.666666666666667</v>
      </c>
      <c r="R156" s="14">
        <f t="shared" si="11"/>
        <v>13.333333333333334</v>
      </c>
      <c r="S156" t="s">
        <v>8310</v>
      </c>
      <c r="T156" t="s">
        <v>8313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 s="8">
        <f t="shared" si="8"/>
        <v>42208.226099537038</v>
      </c>
      <c r="J157" s="8">
        <f t="shared" si="9"/>
        <v>42168.226099537038</v>
      </c>
      <c r="K157" s="10">
        <v>1437657935</v>
      </c>
      <c r="L157" s="10">
        <v>1434201935</v>
      </c>
      <c r="M157" t="b">
        <v>0</v>
      </c>
      <c r="N157">
        <v>4</v>
      </c>
      <c r="O157" t="b">
        <v>0</v>
      </c>
      <c r="P157" t="s">
        <v>8267</v>
      </c>
      <c r="Q157" s="13">
        <f t="shared" si="10"/>
        <v>6.0000000000000001E-3</v>
      </c>
      <c r="R157" s="14">
        <f t="shared" si="11"/>
        <v>20.25</v>
      </c>
      <c r="S157" t="s">
        <v>8310</v>
      </c>
      <c r="T157" t="s">
        <v>8313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 s="8">
        <f t="shared" si="8"/>
        <v>41853.791620370372</v>
      </c>
      <c r="J158" s="8">
        <f t="shared" si="9"/>
        <v>41793.791620370372</v>
      </c>
      <c r="K158" s="10">
        <v>1407034796</v>
      </c>
      <c r="L158" s="10">
        <v>1401850796</v>
      </c>
      <c r="M158" t="b">
        <v>0</v>
      </c>
      <c r="N158">
        <v>15</v>
      </c>
      <c r="O158" t="b">
        <v>0</v>
      </c>
      <c r="P158" t="s">
        <v>8267</v>
      </c>
      <c r="Q158" s="13">
        <f t="shared" si="10"/>
        <v>5.0999999999999996</v>
      </c>
      <c r="R158" s="14">
        <f t="shared" si="11"/>
        <v>119</v>
      </c>
      <c r="S158" t="s">
        <v>8310</v>
      </c>
      <c r="T158" t="s">
        <v>8313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 s="8">
        <f t="shared" si="8"/>
        <v>42426.578379629624</v>
      </c>
      <c r="J159" s="8">
        <f t="shared" si="9"/>
        <v>42396.578379629624</v>
      </c>
      <c r="K159" s="10">
        <v>1456523572</v>
      </c>
      <c r="L159" s="10">
        <v>1453931572</v>
      </c>
      <c r="M159" t="b">
        <v>0</v>
      </c>
      <c r="N159">
        <v>2</v>
      </c>
      <c r="O159" t="b">
        <v>0</v>
      </c>
      <c r="P159" t="s">
        <v>8267</v>
      </c>
      <c r="Q159" s="13">
        <f t="shared" si="10"/>
        <v>0.26711185308848079</v>
      </c>
      <c r="R159" s="14">
        <f t="shared" si="11"/>
        <v>4</v>
      </c>
      <c r="S159" t="s">
        <v>8310</v>
      </c>
      <c r="T159" t="s">
        <v>8313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 s="8">
        <f t="shared" si="8"/>
        <v>41933.743379629625</v>
      </c>
      <c r="J160" s="8">
        <f t="shared" si="9"/>
        <v>41903.743379629625</v>
      </c>
      <c r="K160" s="10">
        <v>1413942628</v>
      </c>
      <c r="L160" s="10">
        <v>1411350628</v>
      </c>
      <c r="M160" t="b">
        <v>0</v>
      </c>
      <c r="N160">
        <v>0</v>
      </c>
      <c r="O160" t="b">
        <v>0</v>
      </c>
      <c r="P160" t="s">
        <v>8267</v>
      </c>
      <c r="Q160" s="13">
        <f t="shared" si="10"/>
        <v>0</v>
      </c>
      <c r="R160" s="14" t="e">
        <f t="shared" si="11"/>
        <v>#DIV/0!</v>
      </c>
      <c r="S160" t="s">
        <v>8310</v>
      </c>
      <c r="T160" t="s">
        <v>8313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 s="8">
        <f t="shared" si="8"/>
        <v>42554.101215277777</v>
      </c>
      <c r="J161" s="8">
        <f t="shared" si="9"/>
        <v>42514.101215277777</v>
      </c>
      <c r="K161" s="10">
        <v>1467541545</v>
      </c>
      <c r="L161" s="10">
        <v>1464085545</v>
      </c>
      <c r="M161" t="b">
        <v>0</v>
      </c>
      <c r="N161">
        <v>1</v>
      </c>
      <c r="O161" t="b">
        <v>0</v>
      </c>
      <c r="P161" t="s">
        <v>8267</v>
      </c>
      <c r="Q161" s="13">
        <f t="shared" si="10"/>
        <v>2E-3</v>
      </c>
      <c r="R161" s="14">
        <f t="shared" si="11"/>
        <v>10</v>
      </c>
      <c r="S161" t="s">
        <v>8310</v>
      </c>
      <c r="T161" t="s">
        <v>8313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 s="8">
        <f t="shared" si="8"/>
        <v>42231.579756944448</v>
      </c>
      <c r="J162" s="8">
        <f t="shared" si="9"/>
        <v>42171.579756944448</v>
      </c>
      <c r="K162" s="10">
        <v>1439675691</v>
      </c>
      <c r="L162" s="10">
        <v>1434491691</v>
      </c>
      <c r="M162" t="b">
        <v>0</v>
      </c>
      <c r="N162">
        <v>0</v>
      </c>
      <c r="O162" t="b">
        <v>0</v>
      </c>
      <c r="P162" t="s">
        <v>8268</v>
      </c>
      <c r="Q162" s="13">
        <f t="shared" si="10"/>
        <v>0</v>
      </c>
      <c r="R162" s="14" t="e">
        <f t="shared" si="11"/>
        <v>#DIV/0!</v>
      </c>
      <c r="S162" t="s">
        <v>8310</v>
      </c>
      <c r="T162" t="s">
        <v>8314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 s="8">
        <f t="shared" si="8"/>
        <v>41822.354108796295</v>
      </c>
      <c r="J163" s="8">
        <f t="shared" si="9"/>
        <v>41792.354108796295</v>
      </c>
      <c r="K163" s="10">
        <v>1404318595</v>
      </c>
      <c r="L163" s="10">
        <v>1401726595</v>
      </c>
      <c r="M163" t="b">
        <v>0</v>
      </c>
      <c r="N163">
        <v>1</v>
      </c>
      <c r="O163" t="b">
        <v>0</v>
      </c>
      <c r="P163" t="s">
        <v>8268</v>
      </c>
      <c r="Q163" s="13">
        <f t="shared" si="10"/>
        <v>0.01</v>
      </c>
      <c r="R163" s="14">
        <f t="shared" si="11"/>
        <v>5</v>
      </c>
      <c r="S163" t="s">
        <v>8310</v>
      </c>
      <c r="T163" t="s">
        <v>8314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 s="8">
        <f t="shared" si="8"/>
        <v>41867.654166666667</v>
      </c>
      <c r="J164" s="8">
        <f t="shared" si="9"/>
        <v>41834.79347222222</v>
      </c>
      <c r="K164" s="10">
        <v>1408232520</v>
      </c>
      <c r="L164" s="10">
        <v>1405393356</v>
      </c>
      <c r="M164" t="b">
        <v>0</v>
      </c>
      <c r="N164">
        <v>10</v>
      </c>
      <c r="O164" t="b">
        <v>0</v>
      </c>
      <c r="P164" t="s">
        <v>8268</v>
      </c>
      <c r="Q164" s="13">
        <f t="shared" si="10"/>
        <v>15.535714285714286</v>
      </c>
      <c r="R164" s="14">
        <f t="shared" si="11"/>
        <v>43.5</v>
      </c>
      <c r="S164" t="s">
        <v>8310</v>
      </c>
      <c r="T164" t="s">
        <v>8314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 s="8">
        <f t="shared" si="8"/>
        <v>42277.666666666664</v>
      </c>
      <c r="J165" s="8">
        <f t="shared" si="9"/>
        <v>42243.627939814811</v>
      </c>
      <c r="K165" s="10">
        <v>1443657600</v>
      </c>
      <c r="L165" s="10">
        <v>1440716654</v>
      </c>
      <c r="M165" t="b">
        <v>0</v>
      </c>
      <c r="N165">
        <v>0</v>
      </c>
      <c r="O165" t="b">
        <v>0</v>
      </c>
      <c r="P165" t="s">
        <v>8268</v>
      </c>
      <c r="Q165" s="13">
        <f t="shared" si="10"/>
        <v>0</v>
      </c>
      <c r="R165" s="14" t="e">
        <f t="shared" si="11"/>
        <v>#DIV/0!</v>
      </c>
      <c r="S165" t="s">
        <v>8310</v>
      </c>
      <c r="T165" t="s">
        <v>8314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 s="8">
        <f t="shared" si="8"/>
        <v>41901.429409722223</v>
      </c>
      <c r="J166" s="8">
        <f t="shared" si="9"/>
        <v>41841.429409722223</v>
      </c>
      <c r="K166" s="10">
        <v>1411150701</v>
      </c>
      <c r="L166" s="10">
        <v>1405966701</v>
      </c>
      <c r="M166" t="b">
        <v>0</v>
      </c>
      <c r="N166">
        <v>7</v>
      </c>
      <c r="O166" t="b">
        <v>0</v>
      </c>
      <c r="P166" t="s">
        <v>8268</v>
      </c>
      <c r="Q166" s="13">
        <f t="shared" si="10"/>
        <v>0.53333333333333333</v>
      </c>
      <c r="R166" s="14">
        <f t="shared" si="11"/>
        <v>91.428571428571431</v>
      </c>
      <c r="S166" t="s">
        <v>8310</v>
      </c>
      <c r="T166" t="s">
        <v>8314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 s="8">
        <f t="shared" si="8"/>
        <v>42381.325509259252</v>
      </c>
      <c r="J167" s="8">
        <f t="shared" si="9"/>
        <v>42351.325509259252</v>
      </c>
      <c r="K167" s="10">
        <v>1452613724</v>
      </c>
      <c r="L167" s="10">
        <v>1450021724</v>
      </c>
      <c r="M167" t="b">
        <v>0</v>
      </c>
      <c r="N167">
        <v>0</v>
      </c>
      <c r="O167" t="b">
        <v>0</v>
      </c>
      <c r="P167" t="s">
        <v>8268</v>
      </c>
      <c r="Q167" s="13">
        <f t="shared" si="10"/>
        <v>0</v>
      </c>
      <c r="R167" s="14" t="e">
        <f t="shared" si="11"/>
        <v>#DIV/0!</v>
      </c>
      <c r="S167" t="s">
        <v>8310</v>
      </c>
      <c r="T167" t="s">
        <v>8314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 s="8">
        <f t="shared" si="8"/>
        <v>42750.742615740739</v>
      </c>
      <c r="J168" s="8">
        <f t="shared" si="9"/>
        <v>42720.742615740739</v>
      </c>
      <c r="K168" s="10">
        <v>1484531362</v>
      </c>
      <c r="L168" s="10">
        <v>1481939362</v>
      </c>
      <c r="M168" t="b">
        <v>0</v>
      </c>
      <c r="N168">
        <v>1</v>
      </c>
      <c r="O168" t="b">
        <v>0</v>
      </c>
      <c r="P168" t="s">
        <v>8268</v>
      </c>
      <c r="Q168" s="13">
        <f t="shared" si="10"/>
        <v>60</v>
      </c>
      <c r="R168" s="14">
        <f t="shared" si="11"/>
        <v>3000</v>
      </c>
      <c r="S168" t="s">
        <v>8310</v>
      </c>
      <c r="T168" t="s">
        <v>8314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 s="8">
        <f t="shared" si="8"/>
        <v>42220.594155092585</v>
      </c>
      <c r="J169" s="8">
        <f t="shared" si="9"/>
        <v>42160.594155092585</v>
      </c>
      <c r="K169" s="10">
        <v>1438726535</v>
      </c>
      <c r="L169" s="10">
        <v>1433542535</v>
      </c>
      <c r="M169" t="b">
        <v>0</v>
      </c>
      <c r="N169">
        <v>2</v>
      </c>
      <c r="O169" t="b">
        <v>0</v>
      </c>
      <c r="P169" t="s">
        <v>8268</v>
      </c>
      <c r="Q169" s="13">
        <f t="shared" si="10"/>
        <v>0.01</v>
      </c>
      <c r="R169" s="14">
        <f t="shared" si="11"/>
        <v>5.5</v>
      </c>
      <c r="S169" t="s">
        <v>8310</v>
      </c>
      <c r="T169" t="s">
        <v>8314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 s="8">
        <f t="shared" si="8"/>
        <v>42082.460300925923</v>
      </c>
      <c r="J170" s="8">
        <f t="shared" si="9"/>
        <v>42052.501967592594</v>
      </c>
      <c r="K170" s="10">
        <v>1426791770</v>
      </c>
      <c r="L170" s="10">
        <v>1424203370</v>
      </c>
      <c r="M170" t="b">
        <v>0</v>
      </c>
      <c r="N170">
        <v>3</v>
      </c>
      <c r="O170" t="b">
        <v>0</v>
      </c>
      <c r="P170" t="s">
        <v>8268</v>
      </c>
      <c r="Q170" s="13">
        <f t="shared" si="10"/>
        <v>4.0625</v>
      </c>
      <c r="R170" s="14">
        <f t="shared" si="11"/>
        <v>108.33333333333333</v>
      </c>
      <c r="S170" t="s">
        <v>8310</v>
      </c>
      <c r="T170" t="s">
        <v>8314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 s="8">
        <f t="shared" si="8"/>
        <v>41930.171979166662</v>
      </c>
      <c r="J171" s="8">
        <f t="shared" si="9"/>
        <v>41900.171979166662</v>
      </c>
      <c r="K171" s="10">
        <v>1413634059</v>
      </c>
      <c r="L171" s="10">
        <v>1411042059</v>
      </c>
      <c r="M171" t="b">
        <v>0</v>
      </c>
      <c r="N171">
        <v>10</v>
      </c>
      <c r="O171" t="b">
        <v>0</v>
      </c>
      <c r="P171" t="s">
        <v>8268</v>
      </c>
      <c r="Q171" s="13">
        <f t="shared" si="10"/>
        <v>22.400000000000002</v>
      </c>
      <c r="R171" s="14">
        <f t="shared" si="11"/>
        <v>56</v>
      </c>
      <c r="S171" t="s">
        <v>8310</v>
      </c>
      <c r="T171" t="s">
        <v>8314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 s="8">
        <f t="shared" si="8"/>
        <v>42245.894444444442</v>
      </c>
      <c r="J172" s="8">
        <f t="shared" si="9"/>
        <v>42216.644479166665</v>
      </c>
      <c r="K172" s="10">
        <v>1440912480</v>
      </c>
      <c r="L172" s="10">
        <v>1438385283</v>
      </c>
      <c r="M172" t="b">
        <v>0</v>
      </c>
      <c r="N172">
        <v>10</v>
      </c>
      <c r="O172" t="b">
        <v>0</v>
      </c>
      <c r="P172" t="s">
        <v>8268</v>
      </c>
      <c r="Q172" s="13">
        <f t="shared" si="10"/>
        <v>3.25</v>
      </c>
      <c r="R172" s="14">
        <f t="shared" si="11"/>
        <v>32.5</v>
      </c>
      <c r="S172" t="s">
        <v>8310</v>
      </c>
      <c r="T172" t="s">
        <v>8314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 s="8">
        <f t="shared" si="8"/>
        <v>42593.847384259258</v>
      </c>
      <c r="J173" s="8">
        <f t="shared" si="9"/>
        <v>42533.847384259258</v>
      </c>
      <c r="K173" s="10">
        <v>1470975614</v>
      </c>
      <c r="L173" s="10">
        <v>1465791614</v>
      </c>
      <c r="M173" t="b">
        <v>0</v>
      </c>
      <c r="N173">
        <v>1</v>
      </c>
      <c r="O173" t="b">
        <v>0</v>
      </c>
      <c r="P173" t="s">
        <v>8268</v>
      </c>
      <c r="Q173" s="13">
        <f t="shared" si="10"/>
        <v>2E-3</v>
      </c>
      <c r="R173" s="14">
        <f t="shared" si="11"/>
        <v>1</v>
      </c>
      <c r="S173" t="s">
        <v>8310</v>
      </c>
      <c r="T173" t="s">
        <v>8314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 s="8">
        <f t="shared" si="8"/>
        <v>42082.01994212962</v>
      </c>
      <c r="J174" s="8">
        <f t="shared" si="9"/>
        <v>42047.061608796292</v>
      </c>
      <c r="K174" s="10">
        <v>1426753723</v>
      </c>
      <c r="L174" s="10">
        <v>1423733323</v>
      </c>
      <c r="M174" t="b">
        <v>0</v>
      </c>
      <c r="N174">
        <v>0</v>
      </c>
      <c r="O174" t="b">
        <v>0</v>
      </c>
      <c r="P174" t="s">
        <v>8268</v>
      </c>
      <c r="Q174" s="13">
        <f t="shared" si="10"/>
        <v>0</v>
      </c>
      <c r="R174" s="14" t="e">
        <f t="shared" si="11"/>
        <v>#DIV/0!</v>
      </c>
      <c r="S174" t="s">
        <v>8310</v>
      </c>
      <c r="T174" t="s">
        <v>8314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 s="8">
        <f t="shared" si="8"/>
        <v>42063.239675925921</v>
      </c>
      <c r="J175" s="8">
        <f t="shared" si="9"/>
        <v>42033.239675925921</v>
      </c>
      <c r="K175" s="10">
        <v>1425131108</v>
      </c>
      <c r="L175" s="10">
        <v>1422539108</v>
      </c>
      <c r="M175" t="b">
        <v>0</v>
      </c>
      <c r="N175">
        <v>0</v>
      </c>
      <c r="O175" t="b">
        <v>0</v>
      </c>
      <c r="P175" t="s">
        <v>8268</v>
      </c>
      <c r="Q175" s="13">
        <f t="shared" si="10"/>
        <v>0</v>
      </c>
      <c r="R175" s="14" t="e">
        <f t="shared" si="11"/>
        <v>#DIV/0!</v>
      </c>
      <c r="S175" t="s">
        <v>8310</v>
      </c>
      <c r="T175" t="s">
        <v>8314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 s="8">
        <f t="shared" si="8"/>
        <v>42132.42564814815</v>
      </c>
      <c r="J176" s="8">
        <f t="shared" si="9"/>
        <v>42072.42564814815</v>
      </c>
      <c r="K176" s="10">
        <v>1431108776</v>
      </c>
      <c r="L176" s="10">
        <v>1425924776</v>
      </c>
      <c r="M176" t="b">
        <v>0</v>
      </c>
      <c r="N176">
        <v>0</v>
      </c>
      <c r="O176" t="b">
        <v>0</v>
      </c>
      <c r="P176" t="s">
        <v>8268</v>
      </c>
      <c r="Q176" s="13">
        <f t="shared" si="10"/>
        <v>0</v>
      </c>
      <c r="R176" s="14" t="e">
        <f t="shared" si="11"/>
        <v>#DIV/0!</v>
      </c>
      <c r="S176" t="s">
        <v>8310</v>
      </c>
      <c r="T176" t="s">
        <v>8314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 s="8">
        <f t="shared" si="8"/>
        <v>41880.444571759253</v>
      </c>
      <c r="J177" s="8">
        <f t="shared" si="9"/>
        <v>41855.444571759253</v>
      </c>
      <c r="K177" s="10">
        <v>1409337611</v>
      </c>
      <c r="L177" s="10">
        <v>1407177611</v>
      </c>
      <c r="M177" t="b">
        <v>0</v>
      </c>
      <c r="N177">
        <v>26</v>
      </c>
      <c r="O177" t="b">
        <v>0</v>
      </c>
      <c r="P177" t="s">
        <v>8268</v>
      </c>
      <c r="Q177" s="13">
        <f t="shared" si="10"/>
        <v>6.4850000000000003</v>
      </c>
      <c r="R177" s="14">
        <f t="shared" si="11"/>
        <v>49.884615384615387</v>
      </c>
      <c r="S177" t="s">
        <v>8310</v>
      </c>
      <c r="T177" t="s">
        <v>8314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 s="8">
        <f t="shared" si="8"/>
        <v>42221.490729166668</v>
      </c>
      <c r="J178" s="8">
        <f t="shared" si="9"/>
        <v>42191.490729166668</v>
      </c>
      <c r="K178" s="10">
        <v>1438803999</v>
      </c>
      <c r="L178" s="10">
        <v>1436211999</v>
      </c>
      <c r="M178" t="b">
        <v>0</v>
      </c>
      <c r="N178">
        <v>0</v>
      </c>
      <c r="O178" t="b">
        <v>0</v>
      </c>
      <c r="P178" t="s">
        <v>8268</v>
      </c>
      <c r="Q178" s="13">
        <f t="shared" si="10"/>
        <v>0</v>
      </c>
      <c r="R178" s="14" t="e">
        <f t="shared" si="11"/>
        <v>#DIV/0!</v>
      </c>
      <c r="S178" t="s">
        <v>8310</v>
      </c>
      <c r="T178" t="s">
        <v>8314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 s="8">
        <f t="shared" si="8"/>
        <v>42086.672754629624</v>
      </c>
      <c r="J179" s="8">
        <f t="shared" si="9"/>
        <v>42069.714421296296</v>
      </c>
      <c r="K179" s="10">
        <v>1427155726</v>
      </c>
      <c r="L179" s="10">
        <v>1425690526</v>
      </c>
      <c r="M179" t="b">
        <v>0</v>
      </c>
      <c r="N179">
        <v>7</v>
      </c>
      <c r="O179" t="b">
        <v>0</v>
      </c>
      <c r="P179" t="s">
        <v>8268</v>
      </c>
      <c r="Q179" s="13">
        <f t="shared" si="10"/>
        <v>40</v>
      </c>
      <c r="R179" s="14">
        <f t="shared" si="11"/>
        <v>25.714285714285715</v>
      </c>
      <c r="S179" t="s">
        <v>8310</v>
      </c>
      <c r="T179" t="s">
        <v>8314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 s="8">
        <f t="shared" si="8"/>
        <v>42334.663715277777</v>
      </c>
      <c r="J180" s="8">
        <f t="shared" si="9"/>
        <v>42304.622048611105</v>
      </c>
      <c r="K180" s="10">
        <v>1448582145</v>
      </c>
      <c r="L180" s="10">
        <v>1445986545</v>
      </c>
      <c r="M180" t="b">
        <v>0</v>
      </c>
      <c r="N180">
        <v>0</v>
      </c>
      <c r="O180" t="b">
        <v>0</v>
      </c>
      <c r="P180" t="s">
        <v>8268</v>
      </c>
      <c r="Q180" s="13">
        <f t="shared" si="10"/>
        <v>0</v>
      </c>
      <c r="R180" s="14" t="e">
        <f t="shared" si="11"/>
        <v>#DIV/0!</v>
      </c>
      <c r="S180" t="s">
        <v>8310</v>
      </c>
      <c r="T180" t="s">
        <v>8314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 s="8">
        <f t="shared" si="8"/>
        <v>42432.747164351851</v>
      </c>
      <c r="J181" s="8">
        <f t="shared" si="9"/>
        <v>42402.747164351851</v>
      </c>
      <c r="K181" s="10">
        <v>1457056555</v>
      </c>
      <c r="L181" s="10">
        <v>1454464555</v>
      </c>
      <c r="M181" t="b">
        <v>0</v>
      </c>
      <c r="N181">
        <v>2</v>
      </c>
      <c r="O181" t="b">
        <v>0</v>
      </c>
      <c r="P181" t="s">
        <v>8268</v>
      </c>
      <c r="Q181" s="13">
        <f t="shared" si="10"/>
        <v>20</v>
      </c>
      <c r="R181" s="14">
        <f t="shared" si="11"/>
        <v>100</v>
      </c>
      <c r="S181" t="s">
        <v>8310</v>
      </c>
      <c r="T181" t="s">
        <v>8314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 s="8">
        <f t="shared" si="8"/>
        <v>42107.458333333336</v>
      </c>
      <c r="J182" s="8">
        <f t="shared" si="9"/>
        <v>42067.657905092587</v>
      </c>
      <c r="K182" s="10">
        <v>1428951600</v>
      </c>
      <c r="L182" s="10">
        <v>1425512843</v>
      </c>
      <c r="M182" t="b">
        <v>0</v>
      </c>
      <c r="N182">
        <v>13</v>
      </c>
      <c r="O182" t="b">
        <v>0</v>
      </c>
      <c r="P182" t="s">
        <v>8268</v>
      </c>
      <c r="Q182" s="13">
        <f t="shared" si="10"/>
        <v>33.416666666666664</v>
      </c>
      <c r="R182" s="14">
        <f t="shared" si="11"/>
        <v>30.846153846153847</v>
      </c>
      <c r="S182" t="s">
        <v>8310</v>
      </c>
      <c r="T182" t="s">
        <v>8314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 s="8">
        <f t="shared" si="8"/>
        <v>42177.408506944441</v>
      </c>
      <c r="J183" s="8">
        <f t="shared" si="9"/>
        <v>42147.408506944441</v>
      </c>
      <c r="K183" s="10">
        <v>1434995295</v>
      </c>
      <c r="L183" s="10">
        <v>1432403295</v>
      </c>
      <c r="M183" t="b">
        <v>0</v>
      </c>
      <c r="N183">
        <v>4</v>
      </c>
      <c r="O183" t="b">
        <v>0</v>
      </c>
      <c r="P183" t="s">
        <v>8268</v>
      </c>
      <c r="Q183" s="13">
        <f t="shared" si="10"/>
        <v>21.092608822670172</v>
      </c>
      <c r="R183" s="14">
        <f t="shared" si="11"/>
        <v>180.5</v>
      </c>
      <c r="S183" t="s">
        <v>8310</v>
      </c>
      <c r="T183" t="s">
        <v>8314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 s="8">
        <f t="shared" si="8"/>
        <v>42741.678611111107</v>
      </c>
      <c r="J184" s="8">
        <f t="shared" si="9"/>
        <v>42711.678611111107</v>
      </c>
      <c r="K184" s="10">
        <v>1483748232</v>
      </c>
      <c r="L184" s="10">
        <v>1481156232</v>
      </c>
      <c r="M184" t="b">
        <v>0</v>
      </c>
      <c r="N184">
        <v>0</v>
      </c>
      <c r="O184" t="b">
        <v>0</v>
      </c>
      <c r="P184" t="s">
        <v>8268</v>
      </c>
      <c r="Q184" s="13">
        <f t="shared" si="10"/>
        <v>0</v>
      </c>
      <c r="R184" s="14" t="e">
        <f t="shared" si="11"/>
        <v>#DIV/0!</v>
      </c>
      <c r="S184" t="s">
        <v>8310</v>
      </c>
      <c r="T184" t="s">
        <v>8314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 s="8">
        <f t="shared" si="8"/>
        <v>41969.518634259257</v>
      </c>
      <c r="J185" s="8">
        <f t="shared" si="9"/>
        <v>41939.476967592593</v>
      </c>
      <c r="K185" s="10">
        <v>1417033610</v>
      </c>
      <c r="L185" s="10">
        <v>1414438010</v>
      </c>
      <c r="M185" t="b">
        <v>0</v>
      </c>
      <c r="N185">
        <v>12</v>
      </c>
      <c r="O185" t="b">
        <v>0</v>
      </c>
      <c r="P185" t="s">
        <v>8268</v>
      </c>
      <c r="Q185" s="13">
        <f t="shared" si="10"/>
        <v>35.856000000000002</v>
      </c>
      <c r="R185" s="14">
        <f t="shared" si="11"/>
        <v>373.5</v>
      </c>
      <c r="S185" t="s">
        <v>8310</v>
      </c>
      <c r="T185" t="s">
        <v>8314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 s="8">
        <f t="shared" si="8"/>
        <v>41882.832638888889</v>
      </c>
      <c r="J186" s="8">
        <f t="shared" si="9"/>
        <v>41825.45789351852</v>
      </c>
      <c r="K186" s="10">
        <v>1409543940</v>
      </c>
      <c r="L186" s="10">
        <v>1404586762</v>
      </c>
      <c r="M186" t="b">
        <v>0</v>
      </c>
      <c r="N186">
        <v>2</v>
      </c>
      <c r="O186" t="b">
        <v>0</v>
      </c>
      <c r="P186" t="s">
        <v>8268</v>
      </c>
      <c r="Q186" s="13">
        <f t="shared" si="10"/>
        <v>3.4000000000000004</v>
      </c>
      <c r="R186" s="14">
        <f t="shared" si="11"/>
        <v>25.5</v>
      </c>
      <c r="S186" t="s">
        <v>8310</v>
      </c>
      <c r="T186" t="s">
        <v>8314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 s="8">
        <f t="shared" si="8"/>
        <v>42600.577997685185</v>
      </c>
      <c r="J187" s="8">
        <f t="shared" si="9"/>
        <v>42570.577997685185</v>
      </c>
      <c r="K187" s="10">
        <v>1471557139</v>
      </c>
      <c r="L187" s="10">
        <v>1468965139</v>
      </c>
      <c r="M187" t="b">
        <v>0</v>
      </c>
      <c r="N187">
        <v>10</v>
      </c>
      <c r="O187" t="b">
        <v>0</v>
      </c>
      <c r="P187" t="s">
        <v>8268</v>
      </c>
      <c r="Q187" s="13">
        <f t="shared" si="10"/>
        <v>5.5</v>
      </c>
      <c r="R187" s="14">
        <f t="shared" si="11"/>
        <v>220</v>
      </c>
      <c r="S187" t="s">
        <v>8310</v>
      </c>
      <c r="T187" t="s">
        <v>8314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 s="8">
        <f t="shared" si="8"/>
        <v>42797.499999999993</v>
      </c>
      <c r="J188" s="8">
        <f t="shared" si="9"/>
        <v>42767.479560185187</v>
      </c>
      <c r="K188" s="10">
        <v>1488571200</v>
      </c>
      <c r="L188" s="10">
        <v>1485977434</v>
      </c>
      <c r="M188" t="b">
        <v>0</v>
      </c>
      <c r="N188">
        <v>0</v>
      </c>
      <c r="O188" t="b">
        <v>0</v>
      </c>
      <c r="P188" t="s">
        <v>8268</v>
      </c>
      <c r="Q188" s="13">
        <f t="shared" si="10"/>
        <v>0</v>
      </c>
      <c r="R188" s="14" t="e">
        <f t="shared" si="11"/>
        <v>#DIV/0!</v>
      </c>
      <c r="S188" t="s">
        <v>8310</v>
      </c>
      <c r="T188" t="s">
        <v>8314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 s="8">
        <f t="shared" si="8"/>
        <v>42205.957638888889</v>
      </c>
      <c r="J189" s="8">
        <f t="shared" si="9"/>
        <v>42181.90112268518</v>
      </c>
      <c r="K189" s="10">
        <v>1437461940</v>
      </c>
      <c r="L189" s="10">
        <v>1435383457</v>
      </c>
      <c r="M189" t="b">
        <v>0</v>
      </c>
      <c r="N189">
        <v>5</v>
      </c>
      <c r="O189" t="b">
        <v>0</v>
      </c>
      <c r="P189" t="s">
        <v>8268</v>
      </c>
      <c r="Q189" s="13">
        <f t="shared" si="10"/>
        <v>16</v>
      </c>
      <c r="R189" s="14">
        <f t="shared" si="11"/>
        <v>160</v>
      </c>
      <c r="S189" t="s">
        <v>8310</v>
      </c>
      <c r="T189" t="s">
        <v>8314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 s="8">
        <f t="shared" si="8"/>
        <v>41886.849710648145</v>
      </c>
      <c r="J190" s="8">
        <f t="shared" si="9"/>
        <v>41856.849710648145</v>
      </c>
      <c r="K190" s="10">
        <v>1409891015</v>
      </c>
      <c r="L190" s="10">
        <v>1407299015</v>
      </c>
      <c r="M190" t="b">
        <v>0</v>
      </c>
      <c r="N190">
        <v>0</v>
      </c>
      <c r="O190" t="b">
        <v>0</v>
      </c>
      <c r="P190" t="s">
        <v>8268</v>
      </c>
      <c r="Q190" s="13">
        <f t="shared" si="10"/>
        <v>0</v>
      </c>
      <c r="R190" s="14" t="e">
        <f t="shared" si="11"/>
        <v>#DIV/0!</v>
      </c>
      <c r="S190" t="s">
        <v>8310</v>
      </c>
      <c r="T190" t="s">
        <v>8314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 s="8">
        <f t="shared" si="8"/>
        <v>42616.357372685183</v>
      </c>
      <c r="J191" s="8">
        <f t="shared" si="9"/>
        <v>42556.357372685183</v>
      </c>
      <c r="K191" s="10">
        <v>1472920477</v>
      </c>
      <c r="L191" s="10">
        <v>1467736477</v>
      </c>
      <c r="M191" t="b">
        <v>0</v>
      </c>
      <c r="N191">
        <v>5</v>
      </c>
      <c r="O191" t="b">
        <v>0</v>
      </c>
      <c r="P191" t="s">
        <v>8268</v>
      </c>
      <c r="Q191" s="13">
        <f t="shared" si="10"/>
        <v>6.8999999999999992E-2</v>
      </c>
      <c r="R191" s="14">
        <f t="shared" si="11"/>
        <v>69</v>
      </c>
      <c r="S191" t="s">
        <v>8310</v>
      </c>
      <c r="T191" t="s">
        <v>8314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 s="8">
        <f t="shared" si="8"/>
        <v>42537.317662037036</v>
      </c>
      <c r="J192" s="8">
        <f t="shared" si="9"/>
        <v>42527.317662037036</v>
      </c>
      <c r="K192" s="10">
        <v>1466091446</v>
      </c>
      <c r="L192" s="10">
        <v>1465227446</v>
      </c>
      <c r="M192" t="b">
        <v>0</v>
      </c>
      <c r="N192">
        <v>1</v>
      </c>
      <c r="O192" t="b">
        <v>0</v>
      </c>
      <c r="P192" t="s">
        <v>8268</v>
      </c>
      <c r="Q192" s="13">
        <f t="shared" si="10"/>
        <v>0.41666666666666669</v>
      </c>
      <c r="R192" s="14">
        <f t="shared" si="11"/>
        <v>50</v>
      </c>
      <c r="S192" t="s">
        <v>8310</v>
      </c>
      <c r="T192" t="s">
        <v>8314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 s="8">
        <f t="shared" si="8"/>
        <v>42279.108078703699</v>
      </c>
      <c r="J193" s="8">
        <f t="shared" si="9"/>
        <v>42239.108078703699</v>
      </c>
      <c r="K193" s="10">
        <v>1443782138</v>
      </c>
      <c r="L193" s="10">
        <v>1440326138</v>
      </c>
      <c r="M193" t="b">
        <v>0</v>
      </c>
      <c r="N193">
        <v>3</v>
      </c>
      <c r="O193" t="b">
        <v>0</v>
      </c>
      <c r="P193" t="s">
        <v>8268</v>
      </c>
      <c r="Q193" s="13">
        <f t="shared" si="10"/>
        <v>5</v>
      </c>
      <c r="R193" s="14">
        <f t="shared" si="11"/>
        <v>83.333333333333329</v>
      </c>
      <c r="S193" t="s">
        <v>8310</v>
      </c>
      <c r="T193" t="s">
        <v>8314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 s="8">
        <f t="shared" si="8"/>
        <v>41929.458703703705</v>
      </c>
      <c r="J194" s="8">
        <f t="shared" si="9"/>
        <v>41899.458703703705</v>
      </c>
      <c r="K194" s="10">
        <v>1413572432</v>
      </c>
      <c r="L194" s="10">
        <v>1410980432</v>
      </c>
      <c r="M194" t="b">
        <v>0</v>
      </c>
      <c r="N194">
        <v>3</v>
      </c>
      <c r="O194" t="b">
        <v>0</v>
      </c>
      <c r="P194" t="s">
        <v>8268</v>
      </c>
      <c r="Q194" s="13">
        <f t="shared" si="10"/>
        <v>1.6999999999999999E-3</v>
      </c>
      <c r="R194" s="14">
        <f t="shared" si="11"/>
        <v>5.666666666666667</v>
      </c>
      <c r="S194" t="s">
        <v>8310</v>
      </c>
      <c r="T194" t="s">
        <v>8314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 s="8">
        <f t="shared" ref="I195:I258" si="12">(((K195/60)/60)/24)+DATE(1970,1,1)+(-8/24)</f>
        <v>41971.643124999995</v>
      </c>
      <c r="J195" s="8">
        <f t="shared" ref="J195:J258" si="13">(((L195/60)/60)/24)+DATE(1970,1,1)+(-8/24)</f>
        <v>41911.601458333331</v>
      </c>
      <c r="K195" s="10">
        <v>1417217166</v>
      </c>
      <c r="L195" s="10">
        <v>1412029566</v>
      </c>
      <c r="M195" t="b">
        <v>0</v>
      </c>
      <c r="N195">
        <v>0</v>
      </c>
      <c r="O195" t="b">
        <v>0</v>
      </c>
      <c r="P195" t="s">
        <v>8268</v>
      </c>
      <c r="Q195" s="13">
        <f t="shared" ref="Q195:Q258" si="14">(E195/D195)*100</f>
        <v>0</v>
      </c>
      <c r="R195" s="14" t="e">
        <f t="shared" ref="R195:R258" si="15">E195/N195</f>
        <v>#DIV/0!</v>
      </c>
      <c r="S195" t="s">
        <v>8310</v>
      </c>
      <c r="T195" t="s">
        <v>8314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 s="8">
        <f t="shared" si="12"/>
        <v>42435.663553240738</v>
      </c>
      <c r="J196" s="8">
        <f t="shared" si="13"/>
        <v>42375.663553240738</v>
      </c>
      <c r="K196" s="10">
        <v>1457308531</v>
      </c>
      <c r="L196" s="10">
        <v>1452124531</v>
      </c>
      <c r="M196" t="b">
        <v>0</v>
      </c>
      <c r="N196">
        <v>3</v>
      </c>
      <c r="O196" t="b">
        <v>0</v>
      </c>
      <c r="P196" t="s">
        <v>8268</v>
      </c>
      <c r="Q196" s="13">
        <f t="shared" si="14"/>
        <v>0.12</v>
      </c>
      <c r="R196" s="14">
        <f t="shared" si="15"/>
        <v>1</v>
      </c>
      <c r="S196" t="s">
        <v>8310</v>
      </c>
      <c r="T196" t="s">
        <v>8314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 s="8">
        <f t="shared" si="12"/>
        <v>42195.337175925924</v>
      </c>
      <c r="J197" s="8">
        <f t="shared" si="13"/>
        <v>42135.337175925924</v>
      </c>
      <c r="K197" s="10">
        <v>1436544332</v>
      </c>
      <c r="L197" s="10">
        <v>1431360332</v>
      </c>
      <c r="M197" t="b">
        <v>0</v>
      </c>
      <c r="N197">
        <v>0</v>
      </c>
      <c r="O197" t="b">
        <v>0</v>
      </c>
      <c r="P197" t="s">
        <v>8268</v>
      </c>
      <c r="Q197" s="13">
        <f t="shared" si="14"/>
        <v>0</v>
      </c>
      <c r="R197" s="14" t="e">
        <f t="shared" si="15"/>
        <v>#DIV/0!</v>
      </c>
      <c r="S197" t="s">
        <v>8310</v>
      </c>
      <c r="T197" t="s">
        <v>8314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 s="8">
        <f t="shared" si="12"/>
        <v>42287.541666666664</v>
      </c>
      <c r="J198" s="8">
        <f t="shared" si="13"/>
        <v>42259.209467592591</v>
      </c>
      <c r="K198" s="10">
        <v>1444510800</v>
      </c>
      <c r="L198" s="10">
        <v>1442062898</v>
      </c>
      <c r="M198" t="b">
        <v>0</v>
      </c>
      <c r="N198">
        <v>19</v>
      </c>
      <c r="O198" t="b">
        <v>0</v>
      </c>
      <c r="P198" t="s">
        <v>8268</v>
      </c>
      <c r="Q198" s="13">
        <f t="shared" si="14"/>
        <v>41.857142857142861</v>
      </c>
      <c r="R198" s="14">
        <f t="shared" si="15"/>
        <v>77.10526315789474</v>
      </c>
      <c r="S198" t="s">
        <v>8310</v>
      </c>
      <c r="T198" t="s">
        <v>8314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 s="8">
        <f t="shared" si="12"/>
        <v>42783.541666666664</v>
      </c>
      <c r="J199" s="8">
        <f t="shared" si="13"/>
        <v>42741.515046296299</v>
      </c>
      <c r="K199" s="10">
        <v>1487365200</v>
      </c>
      <c r="L199" s="10">
        <v>1483734100</v>
      </c>
      <c r="M199" t="b">
        <v>0</v>
      </c>
      <c r="N199">
        <v>8</v>
      </c>
      <c r="O199" t="b">
        <v>0</v>
      </c>
      <c r="P199" t="s">
        <v>8268</v>
      </c>
      <c r="Q199" s="13">
        <f t="shared" si="14"/>
        <v>10.48</v>
      </c>
      <c r="R199" s="14">
        <f t="shared" si="15"/>
        <v>32.75</v>
      </c>
      <c r="S199" t="s">
        <v>8310</v>
      </c>
      <c r="T199" t="s">
        <v>8314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 s="8">
        <f t="shared" si="12"/>
        <v>41917.050023148149</v>
      </c>
      <c r="J200" s="8">
        <f t="shared" si="13"/>
        <v>41887.050023148149</v>
      </c>
      <c r="K200" s="10">
        <v>1412500322</v>
      </c>
      <c r="L200" s="10">
        <v>1409908322</v>
      </c>
      <c r="M200" t="b">
        <v>0</v>
      </c>
      <c r="N200">
        <v>6</v>
      </c>
      <c r="O200" t="b">
        <v>0</v>
      </c>
      <c r="P200" t="s">
        <v>8268</v>
      </c>
      <c r="Q200" s="13">
        <f t="shared" si="14"/>
        <v>1.1159999999999999</v>
      </c>
      <c r="R200" s="14">
        <f t="shared" si="15"/>
        <v>46.5</v>
      </c>
      <c r="S200" t="s">
        <v>8310</v>
      </c>
      <c r="T200" t="s">
        <v>8314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 s="8">
        <f t="shared" si="12"/>
        <v>42613.790532407402</v>
      </c>
      <c r="J201" s="8">
        <f t="shared" si="13"/>
        <v>42583.790532407402</v>
      </c>
      <c r="K201" s="10">
        <v>1472698702</v>
      </c>
      <c r="L201" s="10">
        <v>1470106702</v>
      </c>
      <c r="M201" t="b">
        <v>0</v>
      </c>
      <c r="N201">
        <v>0</v>
      </c>
      <c r="O201" t="b">
        <v>0</v>
      </c>
      <c r="P201" t="s">
        <v>8268</v>
      </c>
      <c r="Q201" s="13">
        <f t="shared" si="14"/>
        <v>0</v>
      </c>
      <c r="R201" s="14" t="e">
        <f t="shared" si="15"/>
        <v>#DIV/0!</v>
      </c>
      <c r="S201" t="s">
        <v>8310</v>
      </c>
      <c r="T201" t="s">
        <v>8314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 s="8">
        <f t="shared" si="12"/>
        <v>41896.750034722223</v>
      </c>
      <c r="J202" s="8">
        <f t="shared" si="13"/>
        <v>41866.750034722223</v>
      </c>
      <c r="K202" s="10">
        <v>1410746403</v>
      </c>
      <c r="L202" s="10">
        <v>1408154403</v>
      </c>
      <c r="M202" t="b">
        <v>0</v>
      </c>
      <c r="N202">
        <v>18</v>
      </c>
      <c r="O202" t="b">
        <v>0</v>
      </c>
      <c r="P202" t="s">
        <v>8268</v>
      </c>
      <c r="Q202" s="13">
        <f t="shared" si="14"/>
        <v>26.192500000000003</v>
      </c>
      <c r="R202" s="14">
        <f t="shared" si="15"/>
        <v>87.308333333333337</v>
      </c>
      <c r="S202" t="s">
        <v>8310</v>
      </c>
      <c r="T202" t="s">
        <v>8314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 s="8">
        <f t="shared" si="12"/>
        <v>42043.485289351847</v>
      </c>
      <c r="J203" s="8">
        <f t="shared" si="13"/>
        <v>42023.485289351847</v>
      </c>
      <c r="K203" s="10">
        <v>1423424329</v>
      </c>
      <c r="L203" s="10">
        <v>1421696329</v>
      </c>
      <c r="M203" t="b">
        <v>0</v>
      </c>
      <c r="N203">
        <v>7</v>
      </c>
      <c r="O203" t="b">
        <v>0</v>
      </c>
      <c r="P203" t="s">
        <v>8268</v>
      </c>
      <c r="Q203" s="13">
        <f t="shared" si="14"/>
        <v>58.461538461538467</v>
      </c>
      <c r="R203" s="14">
        <f t="shared" si="15"/>
        <v>54.285714285714285</v>
      </c>
      <c r="S203" t="s">
        <v>8310</v>
      </c>
      <c r="T203" t="s">
        <v>8314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 s="8">
        <f t="shared" si="12"/>
        <v>42285.540972222218</v>
      </c>
      <c r="J204" s="8">
        <f t="shared" si="13"/>
        <v>42255.594490740739</v>
      </c>
      <c r="K204" s="10">
        <v>1444337940</v>
      </c>
      <c r="L204" s="10">
        <v>1441750564</v>
      </c>
      <c r="M204" t="b">
        <v>0</v>
      </c>
      <c r="N204">
        <v>0</v>
      </c>
      <c r="O204" t="b">
        <v>0</v>
      </c>
      <c r="P204" t="s">
        <v>8268</v>
      </c>
      <c r="Q204" s="13">
        <f t="shared" si="14"/>
        <v>0</v>
      </c>
      <c r="R204" s="14" t="e">
        <f t="shared" si="15"/>
        <v>#DIV/0!</v>
      </c>
      <c r="S204" t="s">
        <v>8310</v>
      </c>
      <c r="T204" t="s">
        <v>8314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 s="8">
        <f t="shared" si="12"/>
        <v>42033.514629629623</v>
      </c>
      <c r="J205" s="8">
        <f t="shared" si="13"/>
        <v>41973.514629629623</v>
      </c>
      <c r="K205" s="10">
        <v>1422562864</v>
      </c>
      <c r="L205" s="10">
        <v>1417378864</v>
      </c>
      <c r="M205" t="b">
        <v>0</v>
      </c>
      <c r="N205">
        <v>8</v>
      </c>
      <c r="O205" t="b">
        <v>0</v>
      </c>
      <c r="P205" t="s">
        <v>8268</v>
      </c>
      <c r="Q205" s="13">
        <f t="shared" si="14"/>
        <v>29.84</v>
      </c>
      <c r="R205" s="14">
        <f t="shared" si="15"/>
        <v>93.25</v>
      </c>
      <c r="S205" t="s">
        <v>8310</v>
      </c>
      <c r="T205" t="s">
        <v>8314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 s="8">
        <f t="shared" si="12"/>
        <v>42586.250034722216</v>
      </c>
      <c r="J206" s="8">
        <f t="shared" si="13"/>
        <v>42556.250034722216</v>
      </c>
      <c r="K206" s="10">
        <v>1470319203</v>
      </c>
      <c r="L206" s="10">
        <v>1467727203</v>
      </c>
      <c r="M206" t="b">
        <v>0</v>
      </c>
      <c r="N206">
        <v>1293</v>
      </c>
      <c r="O206" t="b">
        <v>0</v>
      </c>
      <c r="P206" t="s">
        <v>8268</v>
      </c>
      <c r="Q206" s="13">
        <f t="shared" si="14"/>
        <v>50.721666666666664</v>
      </c>
      <c r="R206" s="14">
        <f t="shared" si="15"/>
        <v>117.68368136117556</v>
      </c>
      <c r="S206" t="s">
        <v>8310</v>
      </c>
      <c r="T206" t="s">
        <v>8314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 s="8">
        <f t="shared" si="12"/>
        <v>42283.298865740733</v>
      </c>
      <c r="J207" s="8">
        <f t="shared" si="13"/>
        <v>42248.298865740733</v>
      </c>
      <c r="K207" s="10">
        <v>1444144222</v>
      </c>
      <c r="L207" s="10">
        <v>1441120222</v>
      </c>
      <c r="M207" t="b">
        <v>0</v>
      </c>
      <c r="N207">
        <v>17</v>
      </c>
      <c r="O207" t="b">
        <v>0</v>
      </c>
      <c r="P207" t="s">
        <v>8268</v>
      </c>
      <c r="Q207" s="13">
        <f t="shared" si="14"/>
        <v>16.25</v>
      </c>
      <c r="R207" s="14">
        <f t="shared" si="15"/>
        <v>76.470588235294116</v>
      </c>
      <c r="S207" t="s">
        <v>8310</v>
      </c>
      <c r="T207" t="s">
        <v>8314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 s="8">
        <f t="shared" si="12"/>
        <v>42587.67109953703</v>
      </c>
      <c r="J208" s="8">
        <f t="shared" si="13"/>
        <v>42566.67109953703</v>
      </c>
      <c r="K208" s="10">
        <v>1470441983</v>
      </c>
      <c r="L208" s="10">
        <v>1468627583</v>
      </c>
      <c r="M208" t="b">
        <v>0</v>
      </c>
      <c r="N208">
        <v>0</v>
      </c>
      <c r="O208" t="b">
        <v>0</v>
      </c>
      <c r="P208" t="s">
        <v>8268</v>
      </c>
      <c r="Q208" s="13">
        <f t="shared" si="14"/>
        <v>0</v>
      </c>
      <c r="R208" s="14" t="e">
        <f t="shared" si="15"/>
        <v>#DIV/0!</v>
      </c>
      <c r="S208" t="s">
        <v>8310</v>
      </c>
      <c r="T208" t="s">
        <v>8314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 s="8">
        <f t="shared" si="12"/>
        <v>42007.863865740735</v>
      </c>
      <c r="J209" s="8">
        <f t="shared" si="13"/>
        <v>41977.863865740735</v>
      </c>
      <c r="K209" s="10">
        <v>1420346638</v>
      </c>
      <c r="L209" s="10">
        <v>1417754638</v>
      </c>
      <c r="M209" t="b">
        <v>0</v>
      </c>
      <c r="N209">
        <v>13</v>
      </c>
      <c r="O209" t="b">
        <v>0</v>
      </c>
      <c r="P209" t="s">
        <v>8268</v>
      </c>
      <c r="Q209" s="13">
        <f t="shared" si="14"/>
        <v>15.214285714285714</v>
      </c>
      <c r="R209" s="14">
        <f t="shared" si="15"/>
        <v>163.84615384615384</v>
      </c>
      <c r="S209" t="s">
        <v>8310</v>
      </c>
      <c r="T209" t="s">
        <v>8314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 s="8">
        <f t="shared" si="12"/>
        <v>41989.03665509259</v>
      </c>
      <c r="J210" s="8">
        <f t="shared" si="13"/>
        <v>41959.03665509259</v>
      </c>
      <c r="K210" s="10">
        <v>1418719967</v>
      </c>
      <c r="L210" s="10">
        <v>1416127967</v>
      </c>
      <c r="M210" t="b">
        <v>0</v>
      </c>
      <c r="N210">
        <v>0</v>
      </c>
      <c r="O210" t="b">
        <v>0</v>
      </c>
      <c r="P210" t="s">
        <v>8268</v>
      </c>
      <c r="Q210" s="13">
        <f t="shared" si="14"/>
        <v>0</v>
      </c>
      <c r="R210" s="14" t="e">
        <f t="shared" si="15"/>
        <v>#DIV/0!</v>
      </c>
      <c r="S210" t="s">
        <v>8310</v>
      </c>
      <c r="T210" t="s">
        <v>8314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 s="8">
        <f t="shared" si="12"/>
        <v>42195.589525462965</v>
      </c>
      <c r="J211" s="8">
        <f t="shared" si="13"/>
        <v>42165.589525462965</v>
      </c>
      <c r="K211" s="10">
        <v>1436566135</v>
      </c>
      <c r="L211" s="10">
        <v>1433974135</v>
      </c>
      <c r="M211" t="b">
        <v>0</v>
      </c>
      <c r="N211">
        <v>0</v>
      </c>
      <c r="O211" t="b">
        <v>0</v>
      </c>
      <c r="P211" t="s">
        <v>8268</v>
      </c>
      <c r="Q211" s="13">
        <f t="shared" si="14"/>
        <v>0</v>
      </c>
      <c r="R211" s="14" t="e">
        <f t="shared" si="15"/>
        <v>#DIV/0!</v>
      </c>
      <c r="S211" t="s">
        <v>8310</v>
      </c>
      <c r="T211" t="s">
        <v>8314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 s="8">
        <f t="shared" si="12"/>
        <v>42277.874999999993</v>
      </c>
      <c r="J212" s="8">
        <f t="shared" si="13"/>
        <v>42248.731388888882</v>
      </c>
      <c r="K212" s="10">
        <v>1443675600</v>
      </c>
      <c r="L212" s="10">
        <v>1441157592</v>
      </c>
      <c r="M212" t="b">
        <v>0</v>
      </c>
      <c r="N212">
        <v>33</v>
      </c>
      <c r="O212" t="b">
        <v>0</v>
      </c>
      <c r="P212" t="s">
        <v>8268</v>
      </c>
      <c r="Q212" s="13">
        <f t="shared" si="14"/>
        <v>25.25</v>
      </c>
      <c r="R212" s="14">
        <f t="shared" si="15"/>
        <v>91.818181818181813</v>
      </c>
      <c r="S212" t="s">
        <v>8310</v>
      </c>
      <c r="T212" t="s">
        <v>8314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 s="8">
        <f t="shared" si="12"/>
        <v>42265.826585648152</v>
      </c>
      <c r="J213" s="8">
        <f t="shared" si="13"/>
        <v>42235.826585648152</v>
      </c>
      <c r="K213" s="10">
        <v>1442634617</v>
      </c>
      <c r="L213" s="10">
        <v>1440042617</v>
      </c>
      <c r="M213" t="b">
        <v>0</v>
      </c>
      <c r="N213">
        <v>12</v>
      </c>
      <c r="O213" t="b">
        <v>0</v>
      </c>
      <c r="P213" t="s">
        <v>8268</v>
      </c>
      <c r="Q213" s="13">
        <f t="shared" si="14"/>
        <v>44.6</v>
      </c>
      <c r="R213" s="14">
        <f t="shared" si="15"/>
        <v>185.83333333333334</v>
      </c>
      <c r="S213" t="s">
        <v>8310</v>
      </c>
      <c r="T213" t="s">
        <v>8314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 s="8">
        <f t="shared" si="12"/>
        <v>42476.506018518521</v>
      </c>
      <c r="J214" s="8">
        <f t="shared" si="13"/>
        <v>42416.547685185178</v>
      </c>
      <c r="K214" s="10">
        <v>1460837320</v>
      </c>
      <c r="L214" s="10">
        <v>1455656920</v>
      </c>
      <c r="M214" t="b">
        <v>0</v>
      </c>
      <c r="N214">
        <v>1</v>
      </c>
      <c r="O214" t="b">
        <v>0</v>
      </c>
      <c r="P214" t="s">
        <v>8268</v>
      </c>
      <c r="Q214" s="13">
        <f t="shared" si="14"/>
        <v>1.5873015873015872E-2</v>
      </c>
      <c r="R214" s="14">
        <f t="shared" si="15"/>
        <v>1</v>
      </c>
      <c r="S214" t="s">
        <v>8310</v>
      </c>
      <c r="T214" t="s">
        <v>8314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 s="8">
        <f t="shared" si="12"/>
        <v>42232.254641203697</v>
      </c>
      <c r="J215" s="8">
        <f t="shared" si="13"/>
        <v>42202.260960648149</v>
      </c>
      <c r="K215" s="10">
        <v>1439734001</v>
      </c>
      <c r="L215" s="10">
        <v>1437142547</v>
      </c>
      <c r="M215" t="b">
        <v>0</v>
      </c>
      <c r="N215">
        <v>1</v>
      </c>
      <c r="O215" t="b">
        <v>0</v>
      </c>
      <c r="P215" t="s">
        <v>8268</v>
      </c>
      <c r="Q215" s="13">
        <f t="shared" si="14"/>
        <v>0.04</v>
      </c>
      <c r="R215" s="14">
        <f t="shared" si="15"/>
        <v>20</v>
      </c>
      <c r="S215" t="s">
        <v>8310</v>
      </c>
      <c r="T215" t="s">
        <v>8314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 s="8">
        <f t="shared" si="12"/>
        <v>42069.307280092595</v>
      </c>
      <c r="J216" s="8">
        <f t="shared" si="13"/>
        <v>42009.307280092595</v>
      </c>
      <c r="K216" s="10">
        <v>1425655349</v>
      </c>
      <c r="L216" s="10">
        <v>1420471349</v>
      </c>
      <c r="M216" t="b">
        <v>0</v>
      </c>
      <c r="N216">
        <v>1</v>
      </c>
      <c r="O216" t="b">
        <v>0</v>
      </c>
      <c r="P216" t="s">
        <v>8268</v>
      </c>
      <c r="Q216" s="13">
        <f t="shared" si="14"/>
        <v>8.0000000000000002E-3</v>
      </c>
      <c r="R216" s="14">
        <f t="shared" si="15"/>
        <v>1</v>
      </c>
      <c r="S216" t="s">
        <v>8310</v>
      </c>
      <c r="T216" t="s">
        <v>8314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 s="8">
        <f t="shared" si="12"/>
        <v>42417.665972222218</v>
      </c>
      <c r="J217" s="8">
        <f t="shared" si="13"/>
        <v>42374.896782407406</v>
      </c>
      <c r="K217" s="10">
        <v>1455753540</v>
      </c>
      <c r="L217" s="10">
        <v>1452058282</v>
      </c>
      <c r="M217" t="b">
        <v>0</v>
      </c>
      <c r="N217">
        <v>1</v>
      </c>
      <c r="O217" t="b">
        <v>0</v>
      </c>
      <c r="P217" t="s">
        <v>8268</v>
      </c>
      <c r="Q217" s="13">
        <f t="shared" si="14"/>
        <v>0.22727272727272727</v>
      </c>
      <c r="R217" s="14">
        <f t="shared" si="15"/>
        <v>10</v>
      </c>
      <c r="S217" t="s">
        <v>8310</v>
      </c>
      <c r="T217" t="s">
        <v>8314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 s="8">
        <f t="shared" si="12"/>
        <v>42116.583761574067</v>
      </c>
      <c r="J218" s="8">
        <f t="shared" si="13"/>
        <v>42066.625428240739</v>
      </c>
      <c r="K218" s="10">
        <v>1429740037</v>
      </c>
      <c r="L218" s="10">
        <v>1425423637</v>
      </c>
      <c r="M218" t="b">
        <v>0</v>
      </c>
      <c r="N218">
        <v>84</v>
      </c>
      <c r="O218" t="b">
        <v>0</v>
      </c>
      <c r="P218" t="s">
        <v>8268</v>
      </c>
      <c r="Q218" s="13">
        <f t="shared" si="14"/>
        <v>55.698440000000005</v>
      </c>
      <c r="R218" s="14">
        <f t="shared" si="15"/>
        <v>331.53833333333336</v>
      </c>
      <c r="S218" t="s">
        <v>8310</v>
      </c>
      <c r="T218" t="s">
        <v>8314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 s="8">
        <f t="shared" si="12"/>
        <v>42001.307280092595</v>
      </c>
      <c r="J219" s="8">
        <f t="shared" si="13"/>
        <v>41970.307280092595</v>
      </c>
      <c r="K219" s="10">
        <v>1419780149</v>
      </c>
      <c r="L219" s="10">
        <v>1417101749</v>
      </c>
      <c r="M219" t="b">
        <v>0</v>
      </c>
      <c r="N219">
        <v>38</v>
      </c>
      <c r="O219" t="b">
        <v>0</v>
      </c>
      <c r="P219" t="s">
        <v>8268</v>
      </c>
      <c r="Q219" s="13">
        <f t="shared" si="14"/>
        <v>11.943</v>
      </c>
      <c r="R219" s="14">
        <f t="shared" si="15"/>
        <v>314.28947368421052</v>
      </c>
      <c r="S219" t="s">
        <v>8310</v>
      </c>
      <c r="T219" t="s">
        <v>8314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 s="8">
        <f t="shared" si="12"/>
        <v>42139.295011574075</v>
      </c>
      <c r="J220" s="8">
        <f t="shared" si="13"/>
        <v>42079.295011574075</v>
      </c>
      <c r="K220" s="10">
        <v>1431702289</v>
      </c>
      <c r="L220" s="10">
        <v>1426518289</v>
      </c>
      <c r="M220" t="b">
        <v>0</v>
      </c>
      <c r="N220">
        <v>1</v>
      </c>
      <c r="O220" t="b">
        <v>0</v>
      </c>
      <c r="P220" t="s">
        <v>8268</v>
      </c>
      <c r="Q220" s="13">
        <f t="shared" si="14"/>
        <v>2</v>
      </c>
      <c r="R220" s="14">
        <f t="shared" si="15"/>
        <v>100</v>
      </c>
      <c r="S220" t="s">
        <v>8310</v>
      </c>
      <c r="T220" t="s">
        <v>8314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 s="8">
        <f t="shared" si="12"/>
        <v>42460.957638888889</v>
      </c>
      <c r="J221" s="8">
        <f t="shared" si="13"/>
        <v>42428.993344907409</v>
      </c>
      <c r="K221" s="10">
        <v>1459493940</v>
      </c>
      <c r="L221" s="10">
        <v>1456732225</v>
      </c>
      <c r="M221" t="b">
        <v>0</v>
      </c>
      <c r="N221">
        <v>76</v>
      </c>
      <c r="O221" t="b">
        <v>0</v>
      </c>
      <c r="P221" t="s">
        <v>8268</v>
      </c>
      <c r="Q221" s="13">
        <f t="shared" si="14"/>
        <v>17.630000000000003</v>
      </c>
      <c r="R221" s="14">
        <f t="shared" si="15"/>
        <v>115.98684210526316</v>
      </c>
      <c r="S221" t="s">
        <v>8310</v>
      </c>
      <c r="T221" t="s">
        <v>8314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 s="8">
        <f t="shared" si="12"/>
        <v>42236.504166666658</v>
      </c>
      <c r="J222" s="8">
        <f t="shared" si="13"/>
        <v>42195.310532407406</v>
      </c>
      <c r="K222" s="10">
        <v>1440101160</v>
      </c>
      <c r="L222" s="10">
        <v>1436542030</v>
      </c>
      <c r="M222" t="b">
        <v>0</v>
      </c>
      <c r="N222">
        <v>3</v>
      </c>
      <c r="O222" t="b">
        <v>0</v>
      </c>
      <c r="P222" t="s">
        <v>8268</v>
      </c>
      <c r="Q222" s="13">
        <f t="shared" si="14"/>
        <v>0.72</v>
      </c>
      <c r="R222" s="14">
        <f t="shared" si="15"/>
        <v>120</v>
      </c>
      <c r="S222" t="s">
        <v>8310</v>
      </c>
      <c r="T222" t="s">
        <v>8314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 s="8">
        <f t="shared" si="12"/>
        <v>42091.462546296294</v>
      </c>
      <c r="J223" s="8">
        <f t="shared" si="13"/>
        <v>42031.504212962966</v>
      </c>
      <c r="K223" s="10">
        <v>1427569564</v>
      </c>
      <c r="L223" s="10">
        <v>1422389164</v>
      </c>
      <c r="M223" t="b">
        <v>0</v>
      </c>
      <c r="N223">
        <v>0</v>
      </c>
      <c r="O223" t="b">
        <v>0</v>
      </c>
      <c r="P223" t="s">
        <v>8268</v>
      </c>
      <c r="Q223" s="13">
        <f t="shared" si="14"/>
        <v>0</v>
      </c>
      <c r="R223" s="14" t="e">
        <f t="shared" si="15"/>
        <v>#DIV/0!</v>
      </c>
      <c r="S223" t="s">
        <v>8310</v>
      </c>
      <c r="T223" t="s">
        <v>8314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 s="8">
        <f t="shared" si="12"/>
        <v>42089.777083333327</v>
      </c>
      <c r="J224" s="8">
        <f t="shared" si="13"/>
        <v>42031.436550925922</v>
      </c>
      <c r="K224" s="10">
        <v>1427423940</v>
      </c>
      <c r="L224" s="10">
        <v>1422383318</v>
      </c>
      <c r="M224" t="b">
        <v>0</v>
      </c>
      <c r="N224">
        <v>2</v>
      </c>
      <c r="O224" t="b">
        <v>0</v>
      </c>
      <c r="P224" t="s">
        <v>8268</v>
      </c>
      <c r="Q224" s="13">
        <f t="shared" si="14"/>
        <v>13</v>
      </c>
      <c r="R224" s="14">
        <f t="shared" si="15"/>
        <v>65</v>
      </c>
      <c r="S224" t="s">
        <v>8310</v>
      </c>
      <c r="T224" t="s">
        <v>8314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 s="8">
        <f t="shared" si="12"/>
        <v>42511.711805555555</v>
      </c>
      <c r="J225" s="8">
        <f t="shared" si="13"/>
        <v>42481.714699074073</v>
      </c>
      <c r="K225" s="10">
        <v>1463879100</v>
      </c>
      <c r="L225" s="10">
        <v>1461287350</v>
      </c>
      <c r="M225" t="b">
        <v>0</v>
      </c>
      <c r="N225">
        <v>0</v>
      </c>
      <c r="O225" t="b">
        <v>0</v>
      </c>
      <c r="P225" t="s">
        <v>8268</v>
      </c>
      <c r="Q225" s="13">
        <f t="shared" si="14"/>
        <v>0</v>
      </c>
      <c r="R225" s="14" t="e">
        <f t="shared" si="15"/>
        <v>#DIV/0!</v>
      </c>
      <c r="S225" t="s">
        <v>8310</v>
      </c>
      <c r="T225" t="s">
        <v>8314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 s="8">
        <f t="shared" si="12"/>
        <v>42194.901921296296</v>
      </c>
      <c r="J226" s="8">
        <f t="shared" si="13"/>
        <v>42134.901921296296</v>
      </c>
      <c r="K226" s="10">
        <v>1436506726</v>
      </c>
      <c r="L226" s="10">
        <v>1431322726</v>
      </c>
      <c r="M226" t="b">
        <v>0</v>
      </c>
      <c r="N226">
        <v>0</v>
      </c>
      <c r="O226" t="b">
        <v>0</v>
      </c>
      <c r="P226" t="s">
        <v>8268</v>
      </c>
      <c r="Q226" s="13">
        <f t="shared" si="14"/>
        <v>0</v>
      </c>
      <c r="R226" s="14" t="e">
        <f t="shared" si="15"/>
        <v>#DIV/0!</v>
      </c>
      <c r="S226" t="s">
        <v>8310</v>
      </c>
      <c r="T226" t="s">
        <v>8314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 s="8">
        <f t="shared" si="12"/>
        <v>42468.586273148147</v>
      </c>
      <c r="J227" s="8">
        <f t="shared" si="13"/>
        <v>42438.627939814811</v>
      </c>
      <c r="K227" s="10">
        <v>1460153054</v>
      </c>
      <c r="L227" s="10">
        <v>1457564654</v>
      </c>
      <c r="M227" t="b">
        <v>0</v>
      </c>
      <c r="N227">
        <v>0</v>
      </c>
      <c r="O227" t="b">
        <v>0</v>
      </c>
      <c r="P227" t="s">
        <v>8268</v>
      </c>
      <c r="Q227" s="13">
        <f t="shared" si="14"/>
        <v>0</v>
      </c>
      <c r="R227" s="14" t="e">
        <f t="shared" si="15"/>
        <v>#DIV/0!</v>
      </c>
      <c r="S227" t="s">
        <v>8310</v>
      </c>
      <c r="T227" t="s">
        <v>8314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 s="8">
        <f t="shared" si="12"/>
        <v>42155.061805555553</v>
      </c>
      <c r="J228" s="8">
        <f t="shared" si="13"/>
        <v>42106.332685185182</v>
      </c>
      <c r="K228" s="10">
        <v>1433064540</v>
      </c>
      <c r="L228" s="10">
        <v>1428854344</v>
      </c>
      <c r="M228" t="b">
        <v>0</v>
      </c>
      <c r="N228">
        <v>2</v>
      </c>
      <c r="O228" t="b">
        <v>0</v>
      </c>
      <c r="P228" t="s">
        <v>8268</v>
      </c>
      <c r="Q228" s="13">
        <f t="shared" si="14"/>
        <v>0.86206896551724133</v>
      </c>
      <c r="R228" s="14">
        <f t="shared" si="15"/>
        <v>125</v>
      </c>
      <c r="S228" t="s">
        <v>8310</v>
      </c>
      <c r="T228" t="s">
        <v>8314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 s="8">
        <f t="shared" si="12"/>
        <v>42194.560659722221</v>
      </c>
      <c r="J229" s="8">
        <f t="shared" si="13"/>
        <v>42164.560659722221</v>
      </c>
      <c r="K229" s="10">
        <v>1436477241</v>
      </c>
      <c r="L229" s="10">
        <v>1433885241</v>
      </c>
      <c r="M229" t="b">
        <v>0</v>
      </c>
      <c r="N229">
        <v>0</v>
      </c>
      <c r="O229" t="b">
        <v>0</v>
      </c>
      <c r="P229" t="s">
        <v>8268</v>
      </c>
      <c r="Q229" s="13">
        <f t="shared" si="14"/>
        <v>0</v>
      </c>
      <c r="R229" s="14" t="e">
        <f t="shared" si="15"/>
        <v>#DIV/0!</v>
      </c>
      <c r="S229" t="s">
        <v>8310</v>
      </c>
      <c r="T229" t="s">
        <v>8314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 s="8">
        <f t="shared" si="12"/>
        <v>42156.353067129625</v>
      </c>
      <c r="J230" s="8">
        <f t="shared" si="13"/>
        <v>42096.353067129625</v>
      </c>
      <c r="K230" s="10">
        <v>1433176105</v>
      </c>
      <c r="L230" s="10">
        <v>1427992105</v>
      </c>
      <c r="M230" t="b">
        <v>0</v>
      </c>
      <c r="N230">
        <v>0</v>
      </c>
      <c r="O230" t="b">
        <v>0</v>
      </c>
      <c r="P230" t="s">
        <v>8268</v>
      </c>
      <c r="Q230" s="13">
        <f t="shared" si="14"/>
        <v>0</v>
      </c>
      <c r="R230" s="14" t="e">
        <f t="shared" si="15"/>
        <v>#DIV/0!</v>
      </c>
      <c r="S230" t="s">
        <v>8310</v>
      </c>
      <c r="T230" t="s">
        <v>8314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 s="8">
        <f t="shared" si="12"/>
        <v>42413.600659722222</v>
      </c>
      <c r="J231" s="8">
        <f t="shared" si="13"/>
        <v>42383.600659722222</v>
      </c>
      <c r="K231" s="10">
        <v>1455402297</v>
      </c>
      <c r="L231" s="10">
        <v>1452810297</v>
      </c>
      <c r="M231" t="b">
        <v>0</v>
      </c>
      <c r="N231">
        <v>0</v>
      </c>
      <c r="O231" t="b">
        <v>0</v>
      </c>
      <c r="P231" t="s">
        <v>8268</v>
      </c>
      <c r="Q231" s="13">
        <f t="shared" si="14"/>
        <v>0</v>
      </c>
      <c r="R231" s="14" t="e">
        <f t="shared" si="15"/>
        <v>#DIV/0!</v>
      </c>
      <c r="S231" t="s">
        <v>8310</v>
      </c>
      <c r="T231" t="s">
        <v>8314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 s="8">
        <f t="shared" si="12"/>
        <v>42159.443877314807</v>
      </c>
      <c r="J232" s="8">
        <f t="shared" si="13"/>
        <v>42129.443877314807</v>
      </c>
      <c r="K232" s="10">
        <v>1433443151</v>
      </c>
      <c r="L232" s="10">
        <v>1430851151</v>
      </c>
      <c r="M232" t="b">
        <v>0</v>
      </c>
      <c r="N232">
        <v>2</v>
      </c>
      <c r="O232" t="b">
        <v>0</v>
      </c>
      <c r="P232" t="s">
        <v>8268</v>
      </c>
      <c r="Q232" s="13">
        <f t="shared" si="14"/>
        <v>0.4</v>
      </c>
      <c r="R232" s="14">
        <f t="shared" si="15"/>
        <v>30</v>
      </c>
      <c r="S232" t="s">
        <v>8310</v>
      </c>
      <c r="T232" t="s">
        <v>8314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 s="8">
        <f t="shared" si="12"/>
        <v>42371.625590277778</v>
      </c>
      <c r="J233" s="8">
        <f t="shared" si="13"/>
        <v>42341.625590277778</v>
      </c>
      <c r="K233" s="10">
        <v>1451775651</v>
      </c>
      <c r="L233" s="10">
        <v>1449183651</v>
      </c>
      <c r="M233" t="b">
        <v>0</v>
      </c>
      <c r="N233">
        <v>0</v>
      </c>
      <c r="O233" t="b">
        <v>0</v>
      </c>
      <c r="P233" t="s">
        <v>8268</v>
      </c>
      <c r="Q233" s="13">
        <f t="shared" si="14"/>
        <v>0</v>
      </c>
      <c r="R233" s="14" t="e">
        <f t="shared" si="15"/>
        <v>#DIV/0!</v>
      </c>
      <c r="S233" t="s">
        <v>8310</v>
      </c>
      <c r="T233" t="s">
        <v>8314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 s="8">
        <f t="shared" si="12"/>
        <v>42062.492430555554</v>
      </c>
      <c r="J234" s="8">
        <f t="shared" si="13"/>
        <v>42032.492430555554</v>
      </c>
      <c r="K234" s="10">
        <v>1425066546</v>
      </c>
      <c r="L234" s="10">
        <v>1422474546</v>
      </c>
      <c r="M234" t="b">
        <v>0</v>
      </c>
      <c r="N234">
        <v>7</v>
      </c>
      <c r="O234" t="b">
        <v>0</v>
      </c>
      <c r="P234" t="s">
        <v>8268</v>
      </c>
      <c r="Q234" s="13">
        <f t="shared" si="14"/>
        <v>2.75</v>
      </c>
      <c r="R234" s="14">
        <f t="shared" si="15"/>
        <v>15.714285714285714</v>
      </c>
      <c r="S234" t="s">
        <v>8310</v>
      </c>
      <c r="T234" t="s">
        <v>8314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 s="8">
        <f t="shared" si="12"/>
        <v>42642.578379629624</v>
      </c>
      <c r="J235" s="8">
        <f t="shared" si="13"/>
        <v>42612.578379629624</v>
      </c>
      <c r="K235" s="10">
        <v>1475185972</v>
      </c>
      <c r="L235" s="10">
        <v>1472593972</v>
      </c>
      <c r="M235" t="b">
        <v>0</v>
      </c>
      <c r="N235">
        <v>0</v>
      </c>
      <c r="O235" t="b">
        <v>0</v>
      </c>
      <c r="P235" t="s">
        <v>8268</v>
      </c>
      <c r="Q235" s="13">
        <f t="shared" si="14"/>
        <v>0</v>
      </c>
      <c r="R235" s="14" t="e">
        <f t="shared" si="15"/>
        <v>#DIV/0!</v>
      </c>
      <c r="S235" t="s">
        <v>8310</v>
      </c>
      <c r="T235" t="s">
        <v>8314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 s="8">
        <f t="shared" si="12"/>
        <v>42175.70207175926</v>
      </c>
      <c r="J236" s="8">
        <f t="shared" si="13"/>
        <v>42135.70207175926</v>
      </c>
      <c r="K236" s="10">
        <v>1434847859</v>
      </c>
      <c r="L236" s="10">
        <v>1431391859</v>
      </c>
      <c r="M236" t="b">
        <v>0</v>
      </c>
      <c r="N236">
        <v>5</v>
      </c>
      <c r="O236" t="b">
        <v>0</v>
      </c>
      <c r="P236" t="s">
        <v>8268</v>
      </c>
      <c r="Q236" s="13">
        <f t="shared" si="14"/>
        <v>40.1</v>
      </c>
      <c r="R236" s="14">
        <f t="shared" si="15"/>
        <v>80.2</v>
      </c>
      <c r="S236" t="s">
        <v>8310</v>
      </c>
      <c r="T236" t="s">
        <v>8314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 s="8">
        <f t="shared" si="12"/>
        <v>42194.575196759259</v>
      </c>
      <c r="J237" s="8">
        <f t="shared" si="13"/>
        <v>42164.575196759259</v>
      </c>
      <c r="K237" s="10">
        <v>1436478497</v>
      </c>
      <c r="L237" s="10">
        <v>1433886497</v>
      </c>
      <c r="M237" t="b">
        <v>0</v>
      </c>
      <c r="N237">
        <v>0</v>
      </c>
      <c r="O237" t="b">
        <v>0</v>
      </c>
      <c r="P237" t="s">
        <v>8268</v>
      </c>
      <c r="Q237" s="13">
        <f t="shared" si="14"/>
        <v>0</v>
      </c>
      <c r="R237" s="14" t="e">
        <f t="shared" si="15"/>
        <v>#DIV/0!</v>
      </c>
      <c r="S237" t="s">
        <v>8310</v>
      </c>
      <c r="T237" t="s">
        <v>8314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 s="8">
        <f t="shared" si="12"/>
        <v>42373.666666666664</v>
      </c>
      <c r="J238" s="8">
        <f t="shared" si="13"/>
        <v>42320.751145833325</v>
      </c>
      <c r="K238" s="10">
        <v>1451952000</v>
      </c>
      <c r="L238" s="10">
        <v>1447380099</v>
      </c>
      <c r="M238" t="b">
        <v>0</v>
      </c>
      <c r="N238">
        <v>0</v>
      </c>
      <c r="O238" t="b">
        <v>0</v>
      </c>
      <c r="P238" t="s">
        <v>8268</v>
      </c>
      <c r="Q238" s="13">
        <f t="shared" si="14"/>
        <v>0</v>
      </c>
      <c r="R238" s="14" t="e">
        <f t="shared" si="15"/>
        <v>#DIV/0!</v>
      </c>
      <c r="S238" t="s">
        <v>8310</v>
      </c>
      <c r="T238" t="s">
        <v>8314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 s="8">
        <f t="shared" si="12"/>
        <v>42437.243854166663</v>
      </c>
      <c r="J239" s="8">
        <f t="shared" si="13"/>
        <v>42377.243854166663</v>
      </c>
      <c r="K239" s="10">
        <v>1457445069</v>
      </c>
      <c r="L239" s="10">
        <v>1452261069</v>
      </c>
      <c r="M239" t="b">
        <v>0</v>
      </c>
      <c r="N239">
        <v>1</v>
      </c>
      <c r="O239" t="b">
        <v>0</v>
      </c>
      <c r="P239" t="s">
        <v>8268</v>
      </c>
      <c r="Q239" s="13">
        <f t="shared" si="14"/>
        <v>0.33333333333333337</v>
      </c>
      <c r="R239" s="14">
        <f t="shared" si="15"/>
        <v>50</v>
      </c>
      <c r="S239" t="s">
        <v>8310</v>
      </c>
      <c r="T239" t="s">
        <v>8314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 s="8">
        <f t="shared" si="12"/>
        <v>42734.041666666664</v>
      </c>
      <c r="J240" s="8">
        <f t="shared" si="13"/>
        <v>42713.629166666658</v>
      </c>
      <c r="K240" s="10">
        <v>1483088400</v>
      </c>
      <c r="L240" s="10">
        <v>1481324760</v>
      </c>
      <c r="M240" t="b">
        <v>0</v>
      </c>
      <c r="N240">
        <v>0</v>
      </c>
      <c r="O240" t="b">
        <v>0</v>
      </c>
      <c r="P240" t="s">
        <v>8268</v>
      </c>
      <c r="Q240" s="13">
        <f t="shared" si="14"/>
        <v>0</v>
      </c>
      <c r="R240" s="14" t="e">
        <f t="shared" si="15"/>
        <v>#DIV/0!</v>
      </c>
      <c r="S240" t="s">
        <v>8310</v>
      </c>
      <c r="T240" t="s">
        <v>8314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 s="8">
        <f t="shared" si="12"/>
        <v>42316.166666666664</v>
      </c>
      <c r="J241" s="8">
        <f t="shared" si="13"/>
        <v>42296.776967592588</v>
      </c>
      <c r="K241" s="10">
        <v>1446984000</v>
      </c>
      <c r="L241" s="10">
        <v>1445308730</v>
      </c>
      <c r="M241" t="b">
        <v>0</v>
      </c>
      <c r="N241">
        <v>5</v>
      </c>
      <c r="O241" t="b">
        <v>0</v>
      </c>
      <c r="P241" t="s">
        <v>8268</v>
      </c>
      <c r="Q241" s="13">
        <f t="shared" si="14"/>
        <v>25</v>
      </c>
      <c r="R241" s="14">
        <f t="shared" si="15"/>
        <v>50</v>
      </c>
      <c r="S241" t="s">
        <v>8310</v>
      </c>
      <c r="T241" t="s">
        <v>8314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 s="8">
        <f t="shared" si="12"/>
        <v>41399.375127314815</v>
      </c>
      <c r="J242" s="8">
        <f t="shared" si="13"/>
        <v>41354.375127314815</v>
      </c>
      <c r="K242" s="10">
        <v>1367773211</v>
      </c>
      <c r="L242" s="10">
        <v>1363885211</v>
      </c>
      <c r="M242" t="b">
        <v>1</v>
      </c>
      <c r="N242">
        <v>137</v>
      </c>
      <c r="O242" t="b">
        <v>1</v>
      </c>
      <c r="P242" t="s">
        <v>8269</v>
      </c>
      <c r="Q242" s="13">
        <f t="shared" si="14"/>
        <v>107.63413333333334</v>
      </c>
      <c r="R242" s="14">
        <f t="shared" si="15"/>
        <v>117.84759124087591</v>
      </c>
      <c r="S242" t="s">
        <v>8310</v>
      </c>
      <c r="T242" t="s">
        <v>8315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 s="8">
        <f t="shared" si="12"/>
        <v>41994.364629629628</v>
      </c>
      <c r="J243" s="8">
        <f t="shared" si="13"/>
        <v>41949.364629629628</v>
      </c>
      <c r="K243" s="10">
        <v>1419180304</v>
      </c>
      <c r="L243" s="10">
        <v>1415292304</v>
      </c>
      <c r="M243" t="b">
        <v>1</v>
      </c>
      <c r="N243">
        <v>376</v>
      </c>
      <c r="O243" t="b">
        <v>1</v>
      </c>
      <c r="P243" t="s">
        <v>8269</v>
      </c>
      <c r="Q243" s="13">
        <f t="shared" si="14"/>
        <v>112.63736263736264</v>
      </c>
      <c r="R243" s="14">
        <f t="shared" si="15"/>
        <v>109.04255319148936</v>
      </c>
      <c r="S243" t="s">
        <v>8310</v>
      </c>
      <c r="T243" t="s">
        <v>8315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 s="8">
        <f t="shared" si="12"/>
        <v>40897.15960648148</v>
      </c>
      <c r="J244" s="8">
        <f t="shared" si="13"/>
        <v>40862.15960648148</v>
      </c>
      <c r="K244" s="10">
        <v>1324381790</v>
      </c>
      <c r="L244" s="10">
        <v>1321357790</v>
      </c>
      <c r="M244" t="b">
        <v>1</v>
      </c>
      <c r="N244">
        <v>202</v>
      </c>
      <c r="O244" t="b">
        <v>1</v>
      </c>
      <c r="P244" t="s">
        <v>8269</v>
      </c>
      <c r="Q244" s="13">
        <f t="shared" si="14"/>
        <v>113.46153846153845</v>
      </c>
      <c r="R244" s="14">
        <f t="shared" si="15"/>
        <v>73.019801980198025</v>
      </c>
      <c r="S244" t="s">
        <v>8310</v>
      </c>
      <c r="T244" t="s">
        <v>8315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 s="8">
        <f t="shared" si="12"/>
        <v>41691.714166666665</v>
      </c>
      <c r="J245" s="8">
        <f t="shared" si="13"/>
        <v>41661.714166666665</v>
      </c>
      <c r="K245" s="10">
        <v>1393031304</v>
      </c>
      <c r="L245" s="10">
        <v>1390439304</v>
      </c>
      <c r="M245" t="b">
        <v>1</v>
      </c>
      <c r="N245">
        <v>328</v>
      </c>
      <c r="O245" t="b">
        <v>1</v>
      </c>
      <c r="P245" t="s">
        <v>8269</v>
      </c>
      <c r="Q245" s="13">
        <f t="shared" si="14"/>
        <v>102.592</v>
      </c>
      <c r="R245" s="14">
        <f t="shared" si="15"/>
        <v>78.195121951219505</v>
      </c>
      <c r="S245" t="s">
        <v>8310</v>
      </c>
      <c r="T245" t="s">
        <v>8315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 s="8">
        <f t="shared" si="12"/>
        <v>40252.962499999994</v>
      </c>
      <c r="J246" s="8">
        <f t="shared" si="13"/>
        <v>40212.990266203698</v>
      </c>
      <c r="K246" s="10">
        <v>1268723160</v>
      </c>
      <c r="L246" s="10">
        <v>1265269559</v>
      </c>
      <c r="M246" t="b">
        <v>1</v>
      </c>
      <c r="N246">
        <v>84</v>
      </c>
      <c r="O246" t="b">
        <v>1</v>
      </c>
      <c r="P246" t="s">
        <v>8269</v>
      </c>
      <c r="Q246" s="13">
        <f t="shared" si="14"/>
        <v>113.75714285714287</v>
      </c>
      <c r="R246" s="14">
        <f t="shared" si="15"/>
        <v>47.398809523809526</v>
      </c>
      <c r="S246" t="s">
        <v>8310</v>
      </c>
      <c r="T246" t="s">
        <v>8315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 s="8">
        <f t="shared" si="12"/>
        <v>41136.719733796293</v>
      </c>
      <c r="J247" s="8">
        <f t="shared" si="13"/>
        <v>41106.719733796293</v>
      </c>
      <c r="K247" s="10">
        <v>1345079785</v>
      </c>
      <c r="L247" s="10">
        <v>1342487785</v>
      </c>
      <c r="M247" t="b">
        <v>1</v>
      </c>
      <c r="N247">
        <v>96</v>
      </c>
      <c r="O247" t="b">
        <v>1</v>
      </c>
      <c r="P247" t="s">
        <v>8269</v>
      </c>
      <c r="Q247" s="13">
        <f t="shared" si="14"/>
        <v>103.71999999999998</v>
      </c>
      <c r="R247" s="14">
        <f t="shared" si="15"/>
        <v>54.020833333333336</v>
      </c>
      <c r="S247" t="s">
        <v>8310</v>
      </c>
      <c r="T247" t="s">
        <v>8315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 s="8">
        <f t="shared" si="12"/>
        <v>40530.071817129625</v>
      </c>
      <c r="J248" s="8">
        <f t="shared" si="13"/>
        <v>40480.030150462961</v>
      </c>
      <c r="K248" s="10">
        <v>1292665405</v>
      </c>
      <c r="L248" s="10">
        <v>1288341805</v>
      </c>
      <c r="M248" t="b">
        <v>1</v>
      </c>
      <c r="N248">
        <v>223</v>
      </c>
      <c r="O248" t="b">
        <v>1</v>
      </c>
      <c r="P248" t="s">
        <v>8269</v>
      </c>
      <c r="Q248" s="13">
        <f t="shared" si="14"/>
        <v>305.46000000000004</v>
      </c>
      <c r="R248" s="14">
        <f t="shared" si="15"/>
        <v>68.488789237668158</v>
      </c>
      <c r="S248" t="s">
        <v>8310</v>
      </c>
      <c r="T248" t="s">
        <v>8315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 s="8">
        <f t="shared" si="12"/>
        <v>40466.818749999999</v>
      </c>
      <c r="J249" s="8">
        <f t="shared" si="13"/>
        <v>40430.270995370367</v>
      </c>
      <c r="K249" s="10">
        <v>1287200340</v>
      </c>
      <c r="L249" s="10">
        <v>1284042614</v>
      </c>
      <c r="M249" t="b">
        <v>1</v>
      </c>
      <c r="N249">
        <v>62</v>
      </c>
      <c r="O249" t="b">
        <v>1</v>
      </c>
      <c r="P249" t="s">
        <v>8269</v>
      </c>
      <c r="Q249" s="13">
        <f t="shared" si="14"/>
        <v>134.1</v>
      </c>
      <c r="R249" s="14">
        <f t="shared" si="15"/>
        <v>108.14516129032258</v>
      </c>
      <c r="S249" t="s">
        <v>8310</v>
      </c>
      <c r="T249" t="s">
        <v>8315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 s="8">
        <f t="shared" si="12"/>
        <v>40915.441076388888</v>
      </c>
      <c r="J250" s="8">
        <f t="shared" si="13"/>
        <v>40870.441076388888</v>
      </c>
      <c r="K250" s="10">
        <v>1325961309</v>
      </c>
      <c r="L250" s="10">
        <v>1322073309</v>
      </c>
      <c r="M250" t="b">
        <v>1</v>
      </c>
      <c r="N250">
        <v>146</v>
      </c>
      <c r="O250" t="b">
        <v>1</v>
      </c>
      <c r="P250" t="s">
        <v>8269</v>
      </c>
      <c r="Q250" s="13">
        <f t="shared" si="14"/>
        <v>101.33294117647058</v>
      </c>
      <c r="R250" s="14">
        <f t="shared" si="15"/>
        <v>589.95205479452056</v>
      </c>
      <c r="S250" t="s">
        <v>8310</v>
      </c>
      <c r="T250" t="s">
        <v>8315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 s="8">
        <f t="shared" si="12"/>
        <v>40412.402777777774</v>
      </c>
      <c r="J251" s="8">
        <f t="shared" si="13"/>
        <v>40332.590509259258</v>
      </c>
      <c r="K251" s="10">
        <v>1282498800</v>
      </c>
      <c r="L251" s="10">
        <v>1275603020</v>
      </c>
      <c r="M251" t="b">
        <v>1</v>
      </c>
      <c r="N251">
        <v>235</v>
      </c>
      <c r="O251" t="b">
        <v>1</v>
      </c>
      <c r="P251" t="s">
        <v>8269</v>
      </c>
      <c r="Q251" s="13">
        <f t="shared" si="14"/>
        <v>112.92</v>
      </c>
      <c r="R251" s="14">
        <f t="shared" si="15"/>
        <v>48.051063829787232</v>
      </c>
      <c r="S251" t="s">
        <v>8310</v>
      </c>
      <c r="T251" t="s">
        <v>8315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 s="8">
        <f t="shared" si="12"/>
        <v>41431.232534722221</v>
      </c>
      <c r="J252" s="8">
        <f t="shared" si="13"/>
        <v>41401.232534722221</v>
      </c>
      <c r="K252" s="10">
        <v>1370525691</v>
      </c>
      <c r="L252" s="10">
        <v>1367933691</v>
      </c>
      <c r="M252" t="b">
        <v>1</v>
      </c>
      <c r="N252">
        <v>437</v>
      </c>
      <c r="O252" t="b">
        <v>1</v>
      </c>
      <c r="P252" t="s">
        <v>8269</v>
      </c>
      <c r="Q252" s="13">
        <f t="shared" si="14"/>
        <v>105.58333333333334</v>
      </c>
      <c r="R252" s="14">
        <f t="shared" si="15"/>
        <v>72.482837528604122</v>
      </c>
      <c r="S252" t="s">
        <v>8310</v>
      </c>
      <c r="T252" t="s">
        <v>8315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 s="8">
        <f t="shared" si="12"/>
        <v>41045.458333333328</v>
      </c>
      <c r="J253" s="8">
        <f t="shared" si="13"/>
        <v>41013.454236111109</v>
      </c>
      <c r="K253" s="10">
        <v>1337194800</v>
      </c>
      <c r="L253" s="10">
        <v>1334429646</v>
      </c>
      <c r="M253" t="b">
        <v>1</v>
      </c>
      <c r="N253">
        <v>77</v>
      </c>
      <c r="O253" t="b">
        <v>1</v>
      </c>
      <c r="P253" t="s">
        <v>8269</v>
      </c>
      <c r="Q253" s="13">
        <f t="shared" si="14"/>
        <v>125.57142857142858</v>
      </c>
      <c r="R253" s="14">
        <f t="shared" si="15"/>
        <v>57.077922077922075</v>
      </c>
      <c r="S253" t="s">
        <v>8310</v>
      </c>
      <c r="T253" t="s">
        <v>8315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 s="8">
        <f t="shared" si="12"/>
        <v>40329.832638888889</v>
      </c>
      <c r="J254" s="8">
        <f t="shared" si="13"/>
        <v>40266.329375000001</v>
      </c>
      <c r="K254" s="10">
        <v>1275364740</v>
      </c>
      <c r="L254" s="10">
        <v>1269878058</v>
      </c>
      <c r="M254" t="b">
        <v>1</v>
      </c>
      <c r="N254">
        <v>108</v>
      </c>
      <c r="O254" t="b">
        <v>1</v>
      </c>
      <c r="P254" t="s">
        <v>8269</v>
      </c>
      <c r="Q254" s="13">
        <f t="shared" si="14"/>
        <v>184.56</v>
      </c>
      <c r="R254" s="14">
        <f t="shared" si="15"/>
        <v>85.444444444444443</v>
      </c>
      <c r="S254" t="s">
        <v>8310</v>
      </c>
      <c r="T254" t="s">
        <v>8315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 s="8">
        <f t="shared" si="12"/>
        <v>40954.31753472222</v>
      </c>
      <c r="J255" s="8">
        <f t="shared" si="13"/>
        <v>40924.31753472222</v>
      </c>
      <c r="K255" s="10">
        <v>1329320235</v>
      </c>
      <c r="L255" s="10">
        <v>1326728235</v>
      </c>
      <c r="M255" t="b">
        <v>1</v>
      </c>
      <c r="N255">
        <v>7</v>
      </c>
      <c r="O255" t="b">
        <v>1</v>
      </c>
      <c r="P255" t="s">
        <v>8269</v>
      </c>
      <c r="Q255" s="13">
        <f t="shared" si="14"/>
        <v>100.73333333333335</v>
      </c>
      <c r="R255" s="14">
        <f t="shared" si="15"/>
        <v>215.85714285714286</v>
      </c>
      <c r="S255" t="s">
        <v>8310</v>
      </c>
      <c r="T255" t="s">
        <v>8315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 s="8">
        <f t="shared" si="12"/>
        <v>42293.749999999993</v>
      </c>
      <c r="J256" s="8">
        <f t="shared" si="13"/>
        <v>42263.619328703695</v>
      </c>
      <c r="K256" s="10">
        <v>1445047200</v>
      </c>
      <c r="L256" s="10">
        <v>1442443910</v>
      </c>
      <c r="M256" t="b">
        <v>1</v>
      </c>
      <c r="N256">
        <v>314</v>
      </c>
      <c r="O256" t="b">
        <v>1</v>
      </c>
      <c r="P256" t="s">
        <v>8269</v>
      </c>
      <c r="Q256" s="13">
        <f t="shared" si="14"/>
        <v>116.94725</v>
      </c>
      <c r="R256" s="14">
        <f t="shared" si="15"/>
        <v>89.38643312101911</v>
      </c>
      <c r="S256" t="s">
        <v>8310</v>
      </c>
      <c r="T256" t="s">
        <v>8315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 s="8">
        <f t="shared" si="12"/>
        <v>40618.151412037034</v>
      </c>
      <c r="J257" s="8">
        <f t="shared" si="13"/>
        <v>40588.193078703705</v>
      </c>
      <c r="K257" s="10">
        <v>1300275482</v>
      </c>
      <c r="L257" s="10">
        <v>1297687082</v>
      </c>
      <c r="M257" t="b">
        <v>1</v>
      </c>
      <c r="N257">
        <v>188</v>
      </c>
      <c r="O257" t="b">
        <v>1</v>
      </c>
      <c r="P257" t="s">
        <v>8269</v>
      </c>
      <c r="Q257" s="13">
        <f t="shared" si="14"/>
        <v>106.73325</v>
      </c>
      <c r="R257" s="14">
        <f t="shared" si="15"/>
        <v>45.418404255319146</v>
      </c>
      <c r="S257" t="s">
        <v>8310</v>
      </c>
      <c r="T257" t="s">
        <v>8315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 s="8">
        <f t="shared" si="12"/>
        <v>41349.435960648145</v>
      </c>
      <c r="J258" s="8">
        <f t="shared" si="13"/>
        <v>41319.435960648145</v>
      </c>
      <c r="K258" s="10">
        <v>1363458467</v>
      </c>
      <c r="L258" s="10">
        <v>1360866467</v>
      </c>
      <c r="M258" t="b">
        <v>1</v>
      </c>
      <c r="N258">
        <v>275</v>
      </c>
      <c r="O258" t="b">
        <v>1</v>
      </c>
      <c r="P258" t="s">
        <v>8269</v>
      </c>
      <c r="Q258" s="13">
        <f t="shared" si="14"/>
        <v>139.1</v>
      </c>
      <c r="R258" s="14">
        <f t="shared" si="15"/>
        <v>65.756363636363631</v>
      </c>
      <c r="S258" t="s">
        <v>8310</v>
      </c>
      <c r="T258" t="s">
        <v>8315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 s="8">
        <f t="shared" ref="I259:I322" si="16">(((K259/60)/60)/24)+DATE(1970,1,1)+(-8/24)</f>
        <v>42509.293541666666</v>
      </c>
      <c r="J259" s="8">
        <f t="shared" ref="J259:J322" si="17">(((L259/60)/60)/24)+DATE(1970,1,1)+(-8/24)</f>
        <v>42479.293541666666</v>
      </c>
      <c r="K259" s="10">
        <v>1463670162</v>
      </c>
      <c r="L259" s="10">
        <v>1461078162</v>
      </c>
      <c r="M259" t="b">
        <v>1</v>
      </c>
      <c r="N259">
        <v>560</v>
      </c>
      <c r="O259" t="b">
        <v>1</v>
      </c>
      <c r="P259" t="s">
        <v>8269</v>
      </c>
      <c r="Q259" s="13">
        <f t="shared" ref="Q259:Q322" si="18">(E259/D259)*100</f>
        <v>106.72648571428572</v>
      </c>
      <c r="R259" s="14">
        <f t="shared" ref="R259:R322" si="19">E259/N259</f>
        <v>66.70405357142856</v>
      </c>
      <c r="S259" t="s">
        <v>8310</v>
      </c>
      <c r="T259" t="s">
        <v>8315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 s="8">
        <f t="shared" si="16"/>
        <v>40711.718356481477</v>
      </c>
      <c r="J260" s="8">
        <f t="shared" si="17"/>
        <v>40681.718356481477</v>
      </c>
      <c r="K260" s="10">
        <v>1308359666</v>
      </c>
      <c r="L260" s="10">
        <v>1305767666</v>
      </c>
      <c r="M260" t="b">
        <v>1</v>
      </c>
      <c r="N260">
        <v>688</v>
      </c>
      <c r="O260" t="b">
        <v>1</v>
      </c>
      <c r="P260" t="s">
        <v>8269</v>
      </c>
      <c r="Q260" s="13">
        <f t="shared" si="18"/>
        <v>191.14</v>
      </c>
      <c r="R260" s="14">
        <f t="shared" si="19"/>
        <v>83.345930232558146</v>
      </c>
      <c r="S260" t="s">
        <v>8310</v>
      </c>
      <c r="T260" t="s">
        <v>8315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 s="8">
        <f t="shared" si="16"/>
        <v>42102.404733796291</v>
      </c>
      <c r="J261" s="8">
        <f t="shared" si="17"/>
        <v>42072.404733796291</v>
      </c>
      <c r="K261" s="10">
        <v>1428514969</v>
      </c>
      <c r="L261" s="10">
        <v>1425922969</v>
      </c>
      <c r="M261" t="b">
        <v>1</v>
      </c>
      <c r="N261">
        <v>942</v>
      </c>
      <c r="O261" t="b">
        <v>1</v>
      </c>
      <c r="P261" t="s">
        <v>8269</v>
      </c>
      <c r="Q261" s="13">
        <f t="shared" si="18"/>
        <v>131.93789333333334</v>
      </c>
      <c r="R261" s="14">
        <f t="shared" si="19"/>
        <v>105.04609341825902</v>
      </c>
      <c r="S261" t="s">
        <v>8310</v>
      </c>
      <c r="T261" t="s">
        <v>8315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 s="8">
        <f t="shared" si="16"/>
        <v>40376.082638888889</v>
      </c>
      <c r="J262" s="8">
        <f t="shared" si="17"/>
        <v>40330.422210648147</v>
      </c>
      <c r="K262" s="10">
        <v>1279360740</v>
      </c>
      <c r="L262" s="10">
        <v>1275415679</v>
      </c>
      <c r="M262" t="b">
        <v>1</v>
      </c>
      <c r="N262">
        <v>88</v>
      </c>
      <c r="O262" t="b">
        <v>1</v>
      </c>
      <c r="P262" t="s">
        <v>8269</v>
      </c>
      <c r="Q262" s="13">
        <f t="shared" si="18"/>
        <v>106.4</v>
      </c>
      <c r="R262" s="14">
        <f t="shared" si="19"/>
        <v>120.90909090909091</v>
      </c>
      <c r="S262" t="s">
        <v>8310</v>
      </c>
      <c r="T262" t="s">
        <v>8315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 s="8">
        <f t="shared" si="16"/>
        <v>41067.288194444445</v>
      </c>
      <c r="J263" s="8">
        <f t="shared" si="17"/>
        <v>41017.552129629628</v>
      </c>
      <c r="K263" s="10">
        <v>1339080900</v>
      </c>
      <c r="L263" s="10">
        <v>1334783704</v>
      </c>
      <c r="M263" t="b">
        <v>1</v>
      </c>
      <c r="N263">
        <v>220</v>
      </c>
      <c r="O263" t="b">
        <v>1</v>
      </c>
      <c r="P263" t="s">
        <v>8269</v>
      </c>
      <c r="Q263" s="13">
        <f t="shared" si="18"/>
        <v>107.4</v>
      </c>
      <c r="R263" s="14">
        <f t="shared" si="19"/>
        <v>97.63636363636364</v>
      </c>
      <c r="S263" t="s">
        <v>8310</v>
      </c>
      <c r="T263" t="s">
        <v>8315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 s="8">
        <f t="shared" si="16"/>
        <v>40599.914675925924</v>
      </c>
      <c r="J264" s="8">
        <f t="shared" si="17"/>
        <v>40554.914675925924</v>
      </c>
      <c r="K264" s="10">
        <v>1298699828</v>
      </c>
      <c r="L264" s="10">
        <v>1294811828</v>
      </c>
      <c r="M264" t="b">
        <v>1</v>
      </c>
      <c r="N264">
        <v>145</v>
      </c>
      <c r="O264" t="b">
        <v>1</v>
      </c>
      <c r="P264" t="s">
        <v>8269</v>
      </c>
      <c r="Q264" s="13">
        <f t="shared" si="18"/>
        <v>240</v>
      </c>
      <c r="R264" s="14">
        <f t="shared" si="19"/>
        <v>41.379310344827587</v>
      </c>
      <c r="S264" t="s">
        <v>8310</v>
      </c>
      <c r="T264" t="s">
        <v>8315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 s="8">
        <f t="shared" si="16"/>
        <v>41179.621458333328</v>
      </c>
      <c r="J265" s="8">
        <f t="shared" si="17"/>
        <v>41149.621458333328</v>
      </c>
      <c r="K265" s="10">
        <v>1348786494</v>
      </c>
      <c r="L265" s="10">
        <v>1346194494</v>
      </c>
      <c r="M265" t="b">
        <v>1</v>
      </c>
      <c r="N265">
        <v>963</v>
      </c>
      <c r="O265" t="b">
        <v>1</v>
      </c>
      <c r="P265" t="s">
        <v>8269</v>
      </c>
      <c r="Q265" s="13">
        <f t="shared" si="18"/>
        <v>118.08108</v>
      </c>
      <c r="R265" s="14">
        <f t="shared" si="19"/>
        <v>30.654485981308412</v>
      </c>
      <c r="S265" t="s">
        <v>8310</v>
      </c>
      <c r="T265" t="s">
        <v>8315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 s="8">
        <f t="shared" si="16"/>
        <v>41040.286979166667</v>
      </c>
      <c r="J266" s="8">
        <f t="shared" si="17"/>
        <v>41010.286979166667</v>
      </c>
      <c r="K266" s="10">
        <v>1336747995</v>
      </c>
      <c r="L266" s="10">
        <v>1334155995</v>
      </c>
      <c r="M266" t="b">
        <v>1</v>
      </c>
      <c r="N266">
        <v>91</v>
      </c>
      <c r="O266" t="b">
        <v>1</v>
      </c>
      <c r="P266" t="s">
        <v>8269</v>
      </c>
      <c r="Q266" s="13">
        <f t="shared" si="18"/>
        <v>118.19999999999999</v>
      </c>
      <c r="R266" s="14">
        <f t="shared" si="19"/>
        <v>64.945054945054949</v>
      </c>
      <c r="S266" t="s">
        <v>8310</v>
      </c>
      <c r="T266" t="s">
        <v>8315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 s="8">
        <f t="shared" si="16"/>
        <v>40308.511111111111</v>
      </c>
      <c r="J267" s="8">
        <f t="shared" si="17"/>
        <v>40266.912384259253</v>
      </c>
      <c r="K267" s="10">
        <v>1273522560</v>
      </c>
      <c r="L267" s="10">
        <v>1269928430</v>
      </c>
      <c r="M267" t="b">
        <v>1</v>
      </c>
      <c r="N267">
        <v>58</v>
      </c>
      <c r="O267" t="b">
        <v>1</v>
      </c>
      <c r="P267" t="s">
        <v>8269</v>
      </c>
      <c r="Q267" s="13">
        <f t="shared" si="18"/>
        <v>111.1</v>
      </c>
      <c r="R267" s="14">
        <f t="shared" si="19"/>
        <v>95.775862068965523</v>
      </c>
      <c r="S267" t="s">
        <v>8310</v>
      </c>
      <c r="T267" t="s">
        <v>8315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 s="8">
        <f t="shared" si="16"/>
        <v>40290.82708333333</v>
      </c>
      <c r="J268" s="8">
        <f t="shared" si="17"/>
        <v>40204.841516203705</v>
      </c>
      <c r="K268" s="10">
        <v>1271994660</v>
      </c>
      <c r="L268" s="10">
        <v>1264565507</v>
      </c>
      <c r="M268" t="b">
        <v>1</v>
      </c>
      <c r="N268">
        <v>36</v>
      </c>
      <c r="O268" t="b">
        <v>1</v>
      </c>
      <c r="P268" t="s">
        <v>8269</v>
      </c>
      <c r="Q268" s="13">
        <f t="shared" si="18"/>
        <v>145.5</v>
      </c>
      <c r="R268" s="14">
        <f t="shared" si="19"/>
        <v>40.416666666666664</v>
      </c>
      <c r="S268" t="s">
        <v>8310</v>
      </c>
      <c r="T268" t="s">
        <v>8315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 s="8">
        <f t="shared" si="16"/>
        <v>41815.119201388887</v>
      </c>
      <c r="J269" s="8">
        <f t="shared" si="17"/>
        <v>41785.119201388887</v>
      </c>
      <c r="K269" s="10">
        <v>1403693499</v>
      </c>
      <c r="L269" s="10">
        <v>1401101499</v>
      </c>
      <c r="M269" t="b">
        <v>1</v>
      </c>
      <c r="N269">
        <v>165</v>
      </c>
      <c r="O269" t="b">
        <v>1</v>
      </c>
      <c r="P269" t="s">
        <v>8269</v>
      </c>
      <c r="Q269" s="13">
        <f t="shared" si="18"/>
        <v>131.62883248730967</v>
      </c>
      <c r="R269" s="14">
        <f t="shared" si="19"/>
        <v>78.578424242424248</v>
      </c>
      <c r="S269" t="s">
        <v>8310</v>
      </c>
      <c r="T269" t="s">
        <v>8315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 s="8">
        <f t="shared" si="16"/>
        <v>40853.860856481479</v>
      </c>
      <c r="J270" s="8">
        <f t="shared" si="17"/>
        <v>40808.819189814814</v>
      </c>
      <c r="K270" s="10">
        <v>1320640778</v>
      </c>
      <c r="L270" s="10">
        <v>1316749178</v>
      </c>
      <c r="M270" t="b">
        <v>1</v>
      </c>
      <c r="N270">
        <v>111</v>
      </c>
      <c r="O270" t="b">
        <v>1</v>
      </c>
      <c r="P270" t="s">
        <v>8269</v>
      </c>
      <c r="Q270" s="13">
        <f t="shared" si="18"/>
        <v>111.4</v>
      </c>
      <c r="R270" s="14">
        <f t="shared" si="19"/>
        <v>50.18018018018018</v>
      </c>
      <c r="S270" t="s">
        <v>8310</v>
      </c>
      <c r="T270" t="s">
        <v>8315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 s="8">
        <f t="shared" si="16"/>
        <v>42787.863680555551</v>
      </c>
      <c r="J271" s="8">
        <f t="shared" si="17"/>
        <v>42757.863680555551</v>
      </c>
      <c r="K271" s="10">
        <v>1487738622</v>
      </c>
      <c r="L271" s="10">
        <v>1485146622</v>
      </c>
      <c r="M271" t="b">
        <v>1</v>
      </c>
      <c r="N271">
        <v>1596</v>
      </c>
      <c r="O271" t="b">
        <v>1</v>
      </c>
      <c r="P271" t="s">
        <v>8269</v>
      </c>
      <c r="Q271" s="13">
        <f t="shared" si="18"/>
        <v>147.23376999999999</v>
      </c>
      <c r="R271" s="14">
        <f t="shared" si="19"/>
        <v>92.251735588972423</v>
      </c>
      <c r="S271" t="s">
        <v>8310</v>
      </c>
      <c r="T271" t="s">
        <v>8315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 s="8">
        <f t="shared" si="16"/>
        <v>40687.833333333328</v>
      </c>
      <c r="J272" s="8">
        <f t="shared" si="17"/>
        <v>40637.533217592587</v>
      </c>
      <c r="K272" s="10">
        <v>1306296000</v>
      </c>
      <c r="L272" s="10">
        <v>1301950070</v>
      </c>
      <c r="M272" t="b">
        <v>1</v>
      </c>
      <c r="N272">
        <v>61</v>
      </c>
      <c r="O272" t="b">
        <v>1</v>
      </c>
      <c r="P272" t="s">
        <v>8269</v>
      </c>
      <c r="Q272" s="13">
        <f t="shared" si="18"/>
        <v>152.60869565217391</v>
      </c>
      <c r="R272" s="14">
        <f t="shared" si="19"/>
        <v>57.540983606557376</v>
      </c>
      <c r="S272" t="s">
        <v>8310</v>
      </c>
      <c r="T272" t="s">
        <v>8315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 s="8">
        <f t="shared" si="16"/>
        <v>41641</v>
      </c>
      <c r="J273" s="8">
        <f t="shared" si="17"/>
        <v>41611.766909722224</v>
      </c>
      <c r="K273" s="10">
        <v>1388649600</v>
      </c>
      <c r="L273" s="10">
        <v>1386123861</v>
      </c>
      <c r="M273" t="b">
        <v>1</v>
      </c>
      <c r="N273">
        <v>287</v>
      </c>
      <c r="O273" t="b">
        <v>1</v>
      </c>
      <c r="P273" t="s">
        <v>8269</v>
      </c>
      <c r="Q273" s="13">
        <f t="shared" si="18"/>
        <v>104.67999999999999</v>
      </c>
      <c r="R273" s="14">
        <f t="shared" si="19"/>
        <v>109.42160278745645</v>
      </c>
      <c r="S273" t="s">
        <v>8310</v>
      </c>
      <c r="T273" t="s">
        <v>8315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 s="8">
        <f t="shared" si="16"/>
        <v>40296.450694444444</v>
      </c>
      <c r="J274" s="8">
        <f t="shared" si="17"/>
        <v>40235.567025462959</v>
      </c>
      <c r="K274" s="10">
        <v>1272480540</v>
      </c>
      <c r="L274" s="10">
        <v>1267220191</v>
      </c>
      <c r="M274" t="b">
        <v>1</v>
      </c>
      <c r="N274">
        <v>65</v>
      </c>
      <c r="O274" t="b">
        <v>1</v>
      </c>
      <c r="P274" t="s">
        <v>8269</v>
      </c>
      <c r="Q274" s="13">
        <f t="shared" si="18"/>
        <v>177.43366666666668</v>
      </c>
      <c r="R274" s="14">
        <f t="shared" si="19"/>
        <v>81.892461538461546</v>
      </c>
      <c r="S274" t="s">
        <v>8310</v>
      </c>
      <c r="T274" t="s">
        <v>8315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 s="8">
        <f t="shared" si="16"/>
        <v>40727.16511574074</v>
      </c>
      <c r="J275" s="8">
        <f t="shared" si="17"/>
        <v>40697.16511574074</v>
      </c>
      <c r="K275" s="10">
        <v>1309694266</v>
      </c>
      <c r="L275" s="10">
        <v>1307102266</v>
      </c>
      <c r="M275" t="b">
        <v>1</v>
      </c>
      <c r="N275">
        <v>118</v>
      </c>
      <c r="O275" t="b">
        <v>1</v>
      </c>
      <c r="P275" t="s">
        <v>8269</v>
      </c>
      <c r="Q275" s="13">
        <f t="shared" si="18"/>
        <v>107.7758</v>
      </c>
      <c r="R275" s="14">
        <f t="shared" si="19"/>
        <v>45.667711864406776</v>
      </c>
      <c r="S275" t="s">
        <v>8310</v>
      </c>
      <c r="T275" t="s">
        <v>8315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 s="8">
        <f t="shared" si="16"/>
        <v>41003.957638888889</v>
      </c>
      <c r="J276" s="8">
        <f t="shared" si="17"/>
        <v>40969.579039351847</v>
      </c>
      <c r="K276" s="10">
        <v>1333609140</v>
      </c>
      <c r="L276" s="10">
        <v>1330638829</v>
      </c>
      <c r="M276" t="b">
        <v>1</v>
      </c>
      <c r="N276">
        <v>113</v>
      </c>
      <c r="O276" t="b">
        <v>1</v>
      </c>
      <c r="P276" t="s">
        <v>8269</v>
      </c>
      <c r="Q276" s="13">
        <f t="shared" si="18"/>
        <v>156</v>
      </c>
      <c r="R276" s="14">
        <f t="shared" si="19"/>
        <v>55.221238938053098</v>
      </c>
      <c r="S276" t="s">
        <v>8310</v>
      </c>
      <c r="T276" t="s">
        <v>8315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 s="8">
        <f t="shared" si="16"/>
        <v>41222.740347222221</v>
      </c>
      <c r="J277" s="8">
        <f t="shared" si="17"/>
        <v>41192.698680555557</v>
      </c>
      <c r="K277" s="10">
        <v>1352511966</v>
      </c>
      <c r="L277" s="10">
        <v>1349916366</v>
      </c>
      <c r="M277" t="b">
        <v>1</v>
      </c>
      <c r="N277">
        <v>332</v>
      </c>
      <c r="O277" t="b">
        <v>1</v>
      </c>
      <c r="P277" t="s">
        <v>8269</v>
      </c>
      <c r="Q277" s="13">
        <f t="shared" si="18"/>
        <v>108.395</v>
      </c>
      <c r="R277" s="14">
        <f t="shared" si="19"/>
        <v>65.298192771084331</v>
      </c>
      <c r="S277" t="s">
        <v>8310</v>
      </c>
      <c r="T277" t="s">
        <v>8315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 s="8">
        <f t="shared" si="16"/>
        <v>41026.706874999996</v>
      </c>
      <c r="J278" s="8">
        <f t="shared" si="17"/>
        <v>40966.74854166666</v>
      </c>
      <c r="K278" s="10">
        <v>1335574674</v>
      </c>
      <c r="L278" s="10">
        <v>1330394274</v>
      </c>
      <c r="M278" t="b">
        <v>1</v>
      </c>
      <c r="N278">
        <v>62</v>
      </c>
      <c r="O278" t="b">
        <v>1</v>
      </c>
      <c r="P278" t="s">
        <v>8269</v>
      </c>
      <c r="Q278" s="13">
        <f t="shared" si="18"/>
        <v>147.6</v>
      </c>
      <c r="R278" s="14">
        <f t="shared" si="19"/>
        <v>95.225806451612897</v>
      </c>
      <c r="S278" t="s">
        <v>8310</v>
      </c>
      <c r="T278" t="s">
        <v>8315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 s="8">
        <f t="shared" si="16"/>
        <v>42147.55809027778</v>
      </c>
      <c r="J279" s="8">
        <f t="shared" si="17"/>
        <v>42117.55809027778</v>
      </c>
      <c r="K279" s="10">
        <v>1432416219</v>
      </c>
      <c r="L279" s="10">
        <v>1429824219</v>
      </c>
      <c r="M279" t="b">
        <v>1</v>
      </c>
      <c r="N279">
        <v>951</v>
      </c>
      <c r="O279" t="b">
        <v>1</v>
      </c>
      <c r="P279" t="s">
        <v>8269</v>
      </c>
      <c r="Q279" s="13">
        <f t="shared" si="18"/>
        <v>110.38153846153847</v>
      </c>
      <c r="R279" s="14">
        <f t="shared" si="19"/>
        <v>75.444794952681391</v>
      </c>
      <c r="S279" t="s">
        <v>8310</v>
      </c>
      <c r="T279" t="s">
        <v>8315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 s="8">
        <f t="shared" si="16"/>
        <v>41193.707627314812</v>
      </c>
      <c r="J280" s="8">
        <f t="shared" si="17"/>
        <v>41163.707627314812</v>
      </c>
      <c r="K280" s="10">
        <v>1350003539</v>
      </c>
      <c r="L280" s="10">
        <v>1347411539</v>
      </c>
      <c r="M280" t="b">
        <v>1</v>
      </c>
      <c r="N280">
        <v>415</v>
      </c>
      <c r="O280" t="b">
        <v>1</v>
      </c>
      <c r="P280" t="s">
        <v>8269</v>
      </c>
      <c r="Q280" s="13">
        <f t="shared" si="18"/>
        <v>150.34814814814814</v>
      </c>
      <c r="R280" s="14">
        <f t="shared" si="19"/>
        <v>97.816867469879512</v>
      </c>
      <c r="S280" t="s">
        <v>8310</v>
      </c>
      <c r="T280" t="s">
        <v>8315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 s="8">
        <f t="shared" si="16"/>
        <v>42792.750694444439</v>
      </c>
      <c r="J281" s="8">
        <f t="shared" si="17"/>
        <v>42758.910833333335</v>
      </c>
      <c r="K281" s="10">
        <v>1488160860</v>
      </c>
      <c r="L281" s="10">
        <v>1485237096</v>
      </c>
      <c r="M281" t="b">
        <v>1</v>
      </c>
      <c r="N281">
        <v>305</v>
      </c>
      <c r="O281" t="b">
        <v>1</v>
      </c>
      <c r="P281" t="s">
        <v>8269</v>
      </c>
      <c r="Q281" s="13">
        <f t="shared" si="18"/>
        <v>157.31829411764707</v>
      </c>
      <c r="R281" s="14">
        <f t="shared" si="19"/>
        <v>87.685606557377056</v>
      </c>
      <c r="S281" t="s">
        <v>8310</v>
      </c>
      <c r="T281" t="s">
        <v>8315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 s="8">
        <f t="shared" si="16"/>
        <v>41789.257349537031</v>
      </c>
      <c r="J282" s="8">
        <f t="shared" si="17"/>
        <v>41744.257349537031</v>
      </c>
      <c r="K282" s="10">
        <v>1401459035</v>
      </c>
      <c r="L282" s="10">
        <v>1397571035</v>
      </c>
      <c r="M282" t="b">
        <v>1</v>
      </c>
      <c r="N282">
        <v>2139</v>
      </c>
      <c r="O282" t="b">
        <v>1</v>
      </c>
      <c r="P282" t="s">
        <v>8269</v>
      </c>
      <c r="Q282" s="13">
        <f t="shared" si="18"/>
        <v>156.14400000000001</v>
      </c>
      <c r="R282" s="14">
        <f t="shared" si="19"/>
        <v>54.748948106591868</v>
      </c>
      <c r="S282" t="s">
        <v>8310</v>
      </c>
      <c r="T282" t="s">
        <v>8315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 s="8">
        <f t="shared" si="16"/>
        <v>40035.476388888885</v>
      </c>
      <c r="J283" s="8">
        <f t="shared" si="17"/>
        <v>39949.830011574071</v>
      </c>
      <c r="K283" s="10">
        <v>1249932360</v>
      </c>
      <c r="L283" s="10">
        <v>1242532513</v>
      </c>
      <c r="M283" t="b">
        <v>1</v>
      </c>
      <c r="N283">
        <v>79</v>
      </c>
      <c r="O283" t="b">
        <v>1</v>
      </c>
      <c r="P283" t="s">
        <v>8269</v>
      </c>
      <c r="Q283" s="13">
        <f t="shared" si="18"/>
        <v>120.58763636363636</v>
      </c>
      <c r="R283" s="14">
        <f t="shared" si="19"/>
        <v>83.953417721518989</v>
      </c>
      <c r="S283" t="s">
        <v>8310</v>
      </c>
      <c r="T283" t="s">
        <v>8315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 s="8">
        <f t="shared" si="16"/>
        <v>40231.583333333328</v>
      </c>
      <c r="J284" s="8">
        <f t="shared" si="17"/>
        <v>40194.586712962962</v>
      </c>
      <c r="K284" s="10">
        <v>1266876000</v>
      </c>
      <c r="L284" s="10">
        <v>1263679492</v>
      </c>
      <c r="M284" t="b">
        <v>1</v>
      </c>
      <c r="N284">
        <v>179</v>
      </c>
      <c r="O284" t="b">
        <v>1</v>
      </c>
      <c r="P284" t="s">
        <v>8269</v>
      </c>
      <c r="Q284" s="13">
        <f t="shared" si="18"/>
        <v>101.18888888888888</v>
      </c>
      <c r="R284" s="14">
        <f t="shared" si="19"/>
        <v>254.38547486033519</v>
      </c>
      <c r="S284" t="s">
        <v>8310</v>
      </c>
      <c r="T284" t="s">
        <v>8315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 s="8">
        <f t="shared" si="16"/>
        <v>40694.874305555553</v>
      </c>
      <c r="J285" s="8">
        <f t="shared" si="17"/>
        <v>40675.376666666663</v>
      </c>
      <c r="K285" s="10">
        <v>1306904340</v>
      </c>
      <c r="L285" s="10">
        <v>1305219744</v>
      </c>
      <c r="M285" t="b">
        <v>1</v>
      </c>
      <c r="N285">
        <v>202</v>
      </c>
      <c r="O285" t="b">
        <v>1</v>
      </c>
      <c r="P285" t="s">
        <v>8269</v>
      </c>
      <c r="Q285" s="13">
        <f t="shared" si="18"/>
        <v>114.27249999999999</v>
      </c>
      <c r="R285" s="14">
        <f t="shared" si="19"/>
        <v>101.8269801980198</v>
      </c>
      <c r="S285" t="s">
        <v>8310</v>
      </c>
      <c r="T285" t="s">
        <v>8315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 s="8">
        <f t="shared" si="16"/>
        <v>40929.404861111107</v>
      </c>
      <c r="J286" s="8">
        <f t="shared" si="17"/>
        <v>40904.404861111107</v>
      </c>
      <c r="K286" s="10">
        <v>1327167780</v>
      </c>
      <c r="L286" s="10">
        <v>1325007780</v>
      </c>
      <c r="M286" t="b">
        <v>1</v>
      </c>
      <c r="N286">
        <v>760</v>
      </c>
      <c r="O286" t="b">
        <v>1</v>
      </c>
      <c r="P286" t="s">
        <v>8269</v>
      </c>
      <c r="Q286" s="13">
        <f t="shared" si="18"/>
        <v>104.62615</v>
      </c>
      <c r="R286" s="14">
        <f t="shared" si="19"/>
        <v>55.066394736842106</v>
      </c>
      <c r="S286" t="s">
        <v>8310</v>
      </c>
      <c r="T286" t="s">
        <v>8315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 s="8">
        <f t="shared" si="16"/>
        <v>41536.422777777778</v>
      </c>
      <c r="J287" s="8">
        <f t="shared" si="17"/>
        <v>41506.422777777778</v>
      </c>
      <c r="K287" s="10">
        <v>1379614128</v>
      </c>
      <c r="L287" s="10">
        <v>1377022128</v>
      </c>
      <c r="M287" t="b">
        <v>1</v>
      </c>
      <c r="N287">
        <v>563</v>
      </c>
      <c r="O287" t="b">
        <v>1</v>
      </c>
      <c r="P287" t="s">
        <v>8269</v>
      </c>
      <c r="Q287" s="13">
        <f t="shared" si="18"/>
        <v>228.82507142857142</v>
      </c>
      <c r="R287" s="14">
        <f t="shared" si="19"/>
        <v>56.901438721136763</v>
      </c>
      <c r="S287" t="s">
        <v>8310</v>
      </c>
      <c r="T287" t="s">
        <v>8315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 s="8">
        <f t="shared" si="16"/>
        <v>41358.441249999996</v>
      </c>
      <c r="J288" s="8">
        <f t="shared" si="17"/>
        <v>41313.48291666666</v>
      </c>
      <c r="K288" s="10">
        <v>1364236524</v>
      </c>
      <c r="L288" s="10">
        <v>1360352124</v>
      </c>
      <c r="M288" t="b">
        <v>1</v>
      </c>
      <c r="N288">
        <v>135</v>
      </c>
      <c r="O288" t="b">
        <v>1</v>
      </c>
      <c r="P288" t="s">
        <v>8269</v>
      </c>
      <c r="Q288" s="13">
        <f t="shared" si="18"/>
        <v>109.15333333333332</v>
      </c>
      <c r="R288" s="14">
        <f t="shared" si="19"/>
        <v>121.28148148148148</v>
      </c>
      <c r="S288" t="s">
        <v>8310</v>
      </c>
      <c r="T288" t="s">
        <v>8315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 s="8">
        <f t="shared" si="16"/>
        <v>41214.833333333328</v>
      </c>
      <c r="J289" s="8">
        <f t="shared" si="17"/>
        <v>41183.944652777776</v>
      </c>
      <c r="K289" s="10">
        <v>1351828800</v>
      </c>
      <c r="L289" s="10">
        <v>1349160018</v>
      </c>
      <c r="M289" t="b">
        <v>1</v>
      </c>
      <c r="N289">
        <v>290</v>
      </c>
      <c r="O289" t="b">
        <v>1</v>
      </c>
      <c r="P289" t="s">
        <v>8269</v>
      </c>
      <c r="Q289" s="13">
        <f t="shared" si="18"/>
        <v>176.29999999999998</v>
      </c>
      <c r="R289" s="14">
        <f t="shared" si="19"/>
        <v>91.189655172413794</v>
      </c>
      <c r="S289" t="s">
        <v>8310</v>
      </c>
      <c r="T289" t="s">
        <v>8315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 s="8">
        <f t="shared" si="16"/>
        <v>41085.835567129623</v>
      </c>
      <c r="J290" s="8">
        <f t="shared" si="17"/>
        <v>41050.835567129623</v>
      </c>
      <c r="K290" s="10">
        <v>1340683393</v>
      </c>
      <c r="L290" s="10">
        <v>1337659393</v>
      </c>
      <c r="M290" t="b">
        <v>1</v>
      </c>
      <c r="N290">
        <v>447</v>
      </c>
      <c r="O290" t="b">
        <v>1</v>
      </c>
      <c r="P290" t="s">
        <v>8269</v>
      </c>
      <c r="Q290" s="13">
        <f t="shared" si="18"/>
        <v>103.21061999999999</v>
      </c>
      <c r="R290" s="14">
        <f t="shared" si="19"/>
        <v>115.44812080536913</v>
      </c>
      <c r="S290" t="s">
        <v>8310</v>
      </c>
      <c r="T290" t="s">
        <v>8315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 s="8">
        <f t="shared" si="16"/>
        <v>41580.123078703698</v>
      </c>
      <c r="J291" s="8">
        <f t="shared" si="17"/>
        <v>41550.123078703698</v>
      </c>
      <c r="K291" s="10">
        <v>1383389834</v>
      </c>
      <c r="L291" s="10">
        <v>1380797834</v>
      </c>
      <c r="M291" t="b">
        <v>1</v>
      </c>
      <c r="N291">
        <v>232</v>
      </c>
      <c r="O291" t="b">
        <v>1</v>
      </c>
      <c r="P291" t="s">
        <v>8269</v>
      </c>
      <c r="Q291" s="13">
        <f t="shared" si="18"/>
        <v>104.82000000000001</v>
      </c>
      <c r="R291" s="14">
        <f t="shared" si="19"/>
        <v>67.771551724137936</v>
      </c>
      <c r="S291" t="s">
        <v>8310</v>
      </c>
      <c r="T291" t="s">
        <v>8315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 s="8">
        <f t="shared" si="16"/>
        <v>40575.999305555553</v>
      </c>
      <c r="J292" s="8">
        <f t="shared" si="17"/>
        <v>40526.035844907405</v>
      </c>
      <c r="K292" s="10">
        <v>1296633540</v>
      </c>
      <c r="L292" s="10">
        <v>1292316697</v>
      </c>
      <c r="M292" t="b">
        <v>1</v>
      </c>
      <c r="N292">
        <v>168</v>
      </c>
      <c r="O292" t="b">
        <v>1</v>
      </c>
      <c r="P292" t="s">
        <v>8269</v>
      </c>
      <c r="Q292" s="13">
        <f t="shared" si="18"/>
        <v>106.68444444444445</v>
      </c>
      <c r="R292" s="14">
        <f t="shared" si="19"/>
        <v>28.576190476190476</v>
      </c>
      <c r="S292" t="s">
        <v>8310</v>
      </c>
      <c r="T292" t="s">
        <v>8315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 s="8">
        <f t="shared" si="16"/>
        <v>41394.667361111111</v>
      </c>
      <c r="J293" s="8">
        <f t="shared" si="17"/>
        <v>41376.435717592591</v>
      </c>
      <c r="K293" s="10">
        <v>1367366460</v>
      </c>
      <c r="L293" s="10">
        <v>1365791246</v>
      </c>
      <c r="M293" t="b">
        <v>1</v>
      </c>
      <c r="N293">
        <v>128</v>
      </c>
      <c r="O293" t="b">
        <v>1</v>
      </c>
      <c r="P293" t="s">
        <v>8269</v>
      </c>
      <c r="Q293" s="13">
        <f t="shared" si="18"/>
        <v>120.02</v>
      </c>
      <c r="R293" s="14">
        <f t="shared" si="19"/>
        <v>46.8828125</v>
      </c>
      <c r="S293" t="s">
        <v>8310</v>
      </c>
      <c r="T293" t="s">
        <v>8315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 s="8">
        <f t="shared" si="16"/>
        <v>40844.832638888889</v>
      </c>
      <c r="J294" s="8">
        <f t="shared" si="17"/>
        <v>40812.469895833332</v>
      </c>
      <c r="K294" s="10">
        <v>1319860740</v>
      </c>
      <c r="L294" s="10">
        <v>1317064599</v>
      </c>
      <c r="M294" t="b">
        <v>1</v>
      </c>
      <c r="N294">
        <v>493</v>
      </c>
      <c r="O294" t="b">
        <v>1</v>
      </c>
      <c r="P294" t="s">
        <v>8269</v>
      </c>
      <c r="Q294" s="13">
        <f t="shared" si="18"/>
        <v>101.50693333333334</v>
      </c>
      <c r="R294" s="14">
        <f t="shared" si="19"/>
        <v>154.42231237322514</v>
      </c>
      <c r="S294" t="s">
        <v>8310</v>
      </c>
      <c r="T294" t="s">
        <v>8315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 s="8">
        <f t="shared" si="16"/>
        <v>41749.334652777776</v>
      </c>
      <c r="J295" s="8">
        <f t="shared" si="17"/>
        <v>41719.334652777776</v>
      </c>
      <c r="K295" s="10">
        <v>1398009714</v>
      </c>
      <c r="L295" s="10">
        <v>1395417714</v>
      </c>
      <c r="M295" t="b">
        <v>1</v>
      </c>
      <c r="N295">
        <v>131</v>
      </c>
      <c r="O295" t="b">
        <v>1</v>
      </c>
      <c r="P295" t="s">
        <v>8269</v>
      </c>
      <c r="Q295" s="13">
        <f t="shared" si="18"/>
        <v>101.38461538461539</v>
      </c>
      <c r="R295" s="14">
        <f t="shared" si="19"/>
        <v>201.22137404580153</v>
      </c>
      <c r="S295" t="s">
        <v>8310</v>
      </c>
      <c r="T295" t="s">
        <v>8315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 s="8">
        <f t="shared" si="16"/>
        <v>40378.333333333328</v>
      </c>
      <c r="J296" s="8">
        <f t="shared" si="17"/>
        <v>40342.751087962963</v>
      </c>
      <c r="K296" s="10">
        <v>1279555200</v>
      </c>
      <c r="L296" s="10">
        <v>1276480894</v>
      </c>
      <c r="M296" t="b">
        <v>1</v>
      </c>
      <c r="N296">
        <v>50</v>
      </c>
      <c r="O296" t="b">
        <v>1</v>
      </c>
      <c r="P296" t="s">
        <v>8269</v>
      </c>
      <c r="Q296" s="13">
        <f t="shared" si="18"/>
        <v>100</v>
      </c>
      <c r="R296" s="14">
        <f t="shared" si="19"/>
        <v>100</v>
      </c>
      <c r="S296" t="s">
        <v>8310</v>
      </c>
      <c r="T296" t="s">
        <v>8315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 s="8">
        <f t="shared" si="16"/>
        <v>41578.666666666664</v>
      </c>
      <c r="J297" s="8">
        <f t="shared" si="17"/>
        <v>41518.671400462961</v>
      </c>
      <c r="K297" s="10">
        <v>1383264000</v>
      </c>
      <c r="L297" s="10">
        <v>1378080409</v>
      </c>
      <c r="M297" t="b">
        <v>1</v>
      </c>
      <c r="N297">
        <v>665</v>
      </c>
      <c r="O297" t="b">
        <v>1</v>
      </c>
      <c r="P297" t="s">
        <v>8269</v>
      </c>
      <c r="Q297" s="13">
        <f t="shared" si="18"/>
        <v>133.10911999999999</v>
      </c>
      <c r="R297" s="14">
        <f t="shared" si="19"/>
        <v>100.08204511278196</v>
      </c>
      <c r="S297" t="s">
        <v>8310</v>
      </c>
      <c r="T297" t="s">
        <v>8315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 s="8">
        <f t="shared" si="16"/>
        <v>41159.142164351848</v>
      </c>
      <c r="J298" s="8">
        <f t="shared" si="17"/>
        <v>41134.142164351848</v>
      </c>
      <c r="K298" s="10">
        <v>1347017083</v>
      </c>
      <c r="L298" s="10">
        <v>1344857083</v>
      </c>
      <c r="M298" t="b">
        <v>1</v>
      </c>
      <c r="N298">
        <v>129</v>
      </c>
      <c r="O298" t="b">
        <v>1</v>
      </c>
      <c r="P298" t="s">
        <v>8269</v>
      </c>
      <c r="Q298" s="13">
        <f t="shared" si="18"/>
        <v>118.72620000000001</v>
      </c>
      <c r="R298" s="14">
        <f t="shared" si="19"/>
        <v>230.08953488372092</v>
      </c>
      <c r="S298" t="s">
        <v>8310</v>
      </c>
      <c r="T298" t="s">
        <v>8315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 s="8">
        <f t="shared" si="16"/>
        <v>42124.832638888889</v>
      </c>
      <c r="J299" s="8">
        <f t="shared" si="17"/>
        <v>42089.394687500004</v>
      </c>
      <c r="K299" s="10">
        <v>1430452740</v>
      </c>
      <c r="L299" s="10">
        <v>1427390901</v>
      </c>
      <c r="M299" t="b">
        <v>1</v>
      </c>
      <c r="N299">
        <v>142</v>
      </c>
      <c r="O299" t="b">
        <v>1</v>
      </c>
      <c r="P299" t="s">
        <v>8269</v>
      </c>
      <c r="Q299" s="13">
        <f t="shared" si="18"/>
        <v>100.64</v>
      </c>
      <c r="R299" s="14">
        <f t="shared" si="19"/>
        <v>141.74647887323943</v>
      </c>
      <c r="S299" t="s">
        <v>8310</v>
      </c>
      <c r="T299" t="s">
        <v>8315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 s="8">
        <f t="shared" si="16"/>
        <v>41768.541666666664</v>
      </c>
      <c r="J300" s="8">
        <f t="shared" si="17"/>
        <v>41709.130185185182</v>
      </c>
      <c r="K300" s="10">
        <v>1399669200</v>
      </c>
      <c r="L300" s="10">
        <v>1394536048</v>
      </c>
      <c r="M300" t="b">
        <v>1</v>
      </c>
      <c r="N300">
        <v>2436</v>
      </c>
      <c r="O300" t="b">
        <v>1</v>
      </c>
      <c r="P300" t="s">
        <v>8269</v>
      </c>
      <c r="Q300" s="13">
        <f t="shared" si="18"/>
        <v>108.93241269841269</v>
      </c>
      <c r="R300" s="14">
        <f t="shared" si="19"/>
        <v>56.344351395730705</v>
      </c>
      <c r="S300" t="s">
        <v>8310</v>
      </c>
      <c r="T300" t="s">
        <v>8315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 s="8">
        <f t="shared" si="16"/>
        <v>40498.933564814812</v>
      </c>
      <c r="J301" s="8">
        <f t="shared" si="17"/>
        <v>40468.891898148147</v>
      </c>
      <c r="K301" s="10">
        <v>1289975060</v>
      </c>
      <c r="L301" s="10">
        <v>1287379460</v>
      </c>
      <c r="M301" t="b">
        <v>1</v>
      </c>
      <c r="N301">
        <v>244</v>
      </c>
      <c r="O301" t="b">
        <v>1</v>
      </c>
      <c r="P301" t="s">
        <v>8269</v>
      </c>
      <c r="Q301" s="13">
        <f t="shared" si="18"/>
        <v>178.95250000000001</v>
      </c>
      <c r="R301" s="14">
        <f t="shared" si="19"/>
        <v>73.341188524590166</v>
      </c>
      <c r="S301" t="s">
        <v>8310</v>
      </c>
      <c r="T301" t="s">
        <v>8315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 s="8">
        <f t="shared" si="16"/>
        <v>40657.626597222217</v>
      </c>
      <c r="J302" s="8">
        <f t="shared" si="17"/>
        <v>40626.626597222217</v>
      </c>
      <c r="K302" s="10">
        <v>1303686138</v>
      </c>
      <c r="L302" s="10">
        <v>1301007738</v>
      </c>
      <c r="M302" t="b">
        <v>1</v>
      </c>
      <c r="N302">
        <v>298</v>
      </c>
      <c r="O302" t="b">
        <v>1</v>
      </c>
      <c r="P302" t="s">
        <v>8269</v>
      </c>
      <c r="Q302" s="13">
        <f t="shared" si="18"/>
        <v>101.72264</v>
      </c>
      <c r="R302" s="14">
        <f t="shared" si="19"/>
        <v>85.337785234899329</v>
      </c>
      <c r="S302" t="s">
        <v>8310</v>
      </c>
      <c r="T302" t="s">
        <v>8315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 s="8">
        <f t="shared" si="16"/>
        <v>41352.362673611111</v>
      </c>
      <c r="J303" s="8">
        <f t="shared" si="17"/>
        <v>41312.404340277775</v>
      </c>
      <c r="K303" s="10">
        <v>1363711335</v>
      </c>
      <c r="L303" s="10">
        <v>1360258935</v>
      </c>
      <c r="M303" t="b">
        <v>1</v>
      </c>
      <c r="N303">
        <v>251</v>
      </c>
      <c r="O303" t="b">
        <v>1</v>
      </c>
      <c r="P303" t="s">
        <v>8269</v>
      </c>
      <c r="Q303" s="13">
        <f t="shared" si="18"/>
        <v>118.73499999999999</v>
      </c>
      <c r="R303" s="14">
        <f t="shared" si="19"/>
        <v>61.496215139442228</v>
      </c>
      <c r="S303" t="s">
        <v>8310</v>
      </c>
      <c r="T303" t="s">
        <v>8315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 s="8">
        <f t="shared" si="16"/>
        <v>40963.523587962962</v>
      </c>
      <c r="J304" s="8">
        <f t="shared" si="17"/>
        <v>40933.523587962962</v>
      </c>
      <c r="K304" s="10">
        <v>1330115638</v>
      </c>
      <c r="L304" s="10">
        <v>1327523638</v>
      </c>
      <c r="M304" t="b">
        <v>1</v>
      </c>
      <c r="N304">
        <v>108</v>
      </c>
      <c r="O304" t="b">
        <v>1</v>
      </c>
      <c r="P304" t="s">
        <v>8269</v>
      </c>
      <c r="Q304" s="13">
        <f t="shared" si="18"/>
        <v>100.46</v>
      </c>
      <c r="R304" s="14">
        <f t="shared" si="19"/>
        <v>93.018518518518519</v>
      </c>
      <c r="S304" t="s">
        <v>8310</v>
      </c>
      <c r="T304" t="s">
        <v>8315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 s="8">
        <f t="shared" si="16"/>
        <v>41061.737800925926</v>
      </c>
      <c r="J305" s="8">
        <f t="shared" si="17"/>
        <v>41031.737800925926</v>
      </c>
      <c r="K305" s="10">
        <v>1338601346</v>
      </c>
      <c r="L305" s="10">
        <v>1336009346</v>
      </c>
      <c r="M305" t="b">
        <v>1</v>
      </c>
      <c r="N305">
        <v>82</v>
      </c>
      <c r="O305" t="b">
        <v>1</v>
      </c>
      <c r="P305" t="s">
        <v>8269</v>
      </c>
      <c r="Q305" s="13">
        <f t="shared" si="18"/>
        <v>137.46666666666667</v>
      </c>
      <c r="R305" s="14">
        <f t="shared" si="19"/>
        <v>50.292682926829265</v>
      </c>
      <c r="S305" t="s">
        <v>8310</v>
      </c>
      <c r="T305" t="s">
        <v>8315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 s="8">
        <f t="shared" si="16"/>
        <v>41152.75</v>
      </c>
      <c r="J306" s="8">
        <f t="shared" si="17"/>
        <v>41113.76153935185</v>
      </c>
      <c r="K306" s="10">
        <v>1346464800</v>
      </c>
      <c r="L306" s="10">
        <v>1343096197</v>
      </c>
      <c r="M306" t="b">
        <v>1</v>
      </c>
      <c r="N306">
        <v>74</v>
      </c>
      <c r="O306" t="b">
        <v>1</v>
      </c>
      <c r="P306" t="s">
        <v>8269</v>
      </c>
      <c r="Q306" s="13">
        <f t="shared" si="18"/>
        <v>231.64705882352939</v>
      </c>
      <c r="R306" s="14">
        <f t="shared" si="19"/>
        <v>106.43243243243244</v>
      </c>
      <c r="S306" t="s">
        <v>8310</v>
      </c>
      <c r="T306" t="s">
        <v>8315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 s="8">
        <f t="shared" si="16"/>
        <v>40978.296863425923</v>
      </c>
      <c r="J307" s="8">
        <f t="shared" si="17"/>
        <v>40948.296863425923</v>
      </c>
      <c r="K307" s="10">
        <v>1331392049</v>
      </c>
      <c r="L307" s="10">
        <v>1328800049</v>
      </c>
      <c r="M307" t="b">
        <v>1</v>
      </c>
      <c r="N307">
        <v>189</v>
      </c>
      <c r="O307" t="b">
        <v>1</v>
      </c>
      <c r="P307" t="s">
        <v>8269</v>
      </c>
      <c r="Q307" s="13">
        <f t="shared" si="18"/>
        <v>130.33333333333331</v>
      </c>
      <c r="R307" s="14">
        <f t="shared" si="19"/>
        <v>51.719576719576722</v>
      </c>
      <c r="S307" t="s">
        <v>8310</v>
      </c>
      <c r="T307" t="s">
        <v>8315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 s="8">
        <f t="shared" si="16"/>
        <v>41353.462187500001</v>
      </c>
      <c r="J308" s="8">
        <f t="shared" si="17"/>
        <v>41333.503854166665</v>
      </c>
      <c r="K308" s="10">
        <v>1363806333</v>
      </c>
      <c r="L308" s="10">
        <v>1362081933</v>
      </c>
      <c r="M308" t="b">
        <v>1</v>
      </c>
      <c r="N308">
        <v>80</v>
      </c>
      <c r="O308" t="b">
        <v>1</v>
      </c>
      <c r="P308" t="s">
        <v>8269</v>
      </c>
      <c r="Q308" s="13">
        <f t="shared" si="18"/>
        <v>292.89999999999998</v>
      </c>
      <c r="R308" s="14">
        <f t="shared" si="19"/>
        <v>36.612499999999997</v>
      </c>
      <c r="S308" t="s">
        <v>8310</v>
      </c>
      <c r="T308" t="s">
        <v>8315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 s="8">
        <f t="shared" si="16"/>
        <v>41312.611122685179</v>
      </c>
      <c r="J309" s="8">
        <f t="shared" si="17"/>
        <v>41282.611122685179</v>
      </c>
      <c r="K309" s="10">
        <v>1360276801</v>
      </c>
      <c r="L309" s="10">
        <v>1357684801</v>
      </c>
      <c r="M309" t="b">
        <v>1</v>
      </c>
      <c r="N309">
        <v>576</v>
      </c>
      <c r="O309" t="b">
        <v>1</v>
      </c>
      <c r="P309" t="s">
        <v>8269</v>
      </c>
      <c r="Q309" s="13">
        <f t="shared" si="18"/>
        <v>111.31818181818183</v>
      </c>
      <c r="R309" s="14">
        <f t="shared" si="19"/>
        <v>42.517361111111114</v>
      </c>
      <c r="S309" t="s">
        <v>8310</v>
      </c>
      <c r="T309" t="s">
        <v>8315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 s="8">
        <f t="shared" si="16"/>
        <v>40612.361226851848</v>
      </c>
      <c r="J310" s="8">
        <f t="shared" si="17"/>
        <v>40567.361226851848</v>
      </c>
      <c r="K310" s="10">
        <v>1299775210</v>
      </c>
      <c r="L310" s="10">
        <v>1295887210</v>
      </c>
      <c r="M310" t="b">
        <v>1</v>
      </c>
      <c r="N310">
        <v>202</v>
      </c>
      <c r="O310" t="b">
        <v>1</v>
      </c>
      <c r="P310" t="s">
        <v>8269</v>
      </c>
      <c r="Q310" s="13">
        <f t="shared" si="18"/>
        <v>105.56666666666668</v>
      </c>
      <c r="R310" s="14">
        <f t="shared" si="19"/>
        <v>62.712871287128714</v>
      </c>
      <c r="S310" t="s">
        <v>8310</v>
      </c>
      <c r="T310" t="s">
        <v>8315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 s="8">
        <f t="shared" si="16"/>
        <v>41155.418217592589</v>
      </c>
      <c r="J311" s="8">
        <f t="shared" si="17"/>
        <v>41134.418217592589</v>
      </c>
      <c r="K311" s="10">
        <v>1346695334</v>
      </c>
      <c r="L311" s="10">
        <v>1344880934</v>
      </c>
      <c r="M311" t="b">
        <v>1</v>
      </c>
      <c r="N311">
        <v>238</v>
      </c>
      <c r="O311" t="b">
        <v>1</v>
      </c>
      <c r="P311" t="s">
        <v>8269</v>
      </c>
      <c r="Q311" s="13">
        <f t="shared" si="18"/>
        <v>118.94444444444446</v>
      </c>
      <c r="R311" s="14">
        <f t="shared" si="19"/>
        <v>89.957983193277315</v>
      </c>
      <c r="S311" t="s">
        <v>8310</v>
      </c>
      <c r="T311" t="s">
        <v>8315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 s="8">
        <f t="shared" si="16"/>
        <v>40835.75</v>
      </c>
      <c r="J312" s="8">
        <f t="shared" si="17"/>
        <v>40820.849803240737</v>
      </c>
      <c r="K312" s="10">
        <v>1319076000</v>
      </c>
      <c r="L312" s="10">
        <v>1317788623</v>
      </c>
      <c r="M312" t="b">
        <v>1</v>
      </c>
      <c r="N312">
        <v>36</v>
      </c>
      <c r="O312" t="b">
        <v>1</v>
      </c>
      <c r="P312" t="s">
        <v>8269</v>
      </c>
      <c r="Q312" s="13">
        <f t="shared" si="18"/>
        <v>104.129</v>
      </c>
      <c r="R312" s="14">
        <f t="shared" si="19"/>
        <v>28.924722222222222</v>
      </c>
      <c r="S312" t="s">
        <v>8310</v>
      </c>
      <c r="T312" t="s">
        <v>8315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 s="8">
        <f t="shared" si="16"/>
        <v>40908.999305555553</v>
      </c>
      <c r="J313" s="8">
        <f t="shared" si="17"/>
        <v>40867.886481481481</v>
      </c>
      <c r="K313" s="10">
        <v>1325404740</v>
      </c>
      <c r="L313" s="10">
        <v>1321852592</v>
      </c>
      <c r="M313" t="b">
        <v>1</v>
      </c>
      <c r="N313">
        <v>150</v>
      </c>
      <c r="O313" t="b">
        <v>1</v>
      </c>
      <c r="P313" t="s">
        <v>8269</v>
      </c>
      <c r="Q313" s="13">
        <f t="shared" si="18"/>
        <v>104.10165000000001</v>
      </c>
      <c r="R313" s="14">
        <f t="shared" si="19"/>
        <v>138.8022</v>
      </c>
      <c r="S313" t="s">
        <v>8310</v>
      </c>
      <c r="T313" t="s">
        <v>8315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 s="8">
        <f t="shared" si="16"/>
        <v>41378.544351851851</v>
      </c>
      <c r="J314" s="8">
        <f t="shared" si="17"/>
        <v>41348.544351851851</v>
      </c>
      <c r="K314" s="10">
        <v>1365973432</v>
      </c>
      <c r="L314" s="10">
        <v>1363381432</v>
      </c>
      <c r="M314" t="b">
        <v>1</v>
      </c>
      <c r="N314">
        <v>146</v>
      </c>
      <c r="O314" t="b">
        <v>1</v>
      </c>
      <c r="P314" t="s">
        <v>8269</v>
      </c>
      <c r="Q314" s="13">
        <f t="shared" si="18"/>
        <v>111.87499999999999</v>
      </c>
      <c r="R314" s="14">
        <f t="shared" si="19"/>
        <v>61.301369863013697</v>
      </c>
      <c r="S314" t="s">
        <v>8310</v>
      </c>
      <c r="T314" t="s">
        <v>8315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 s="8">
        <f t="shared" si="16"/>
        <v>40401.332638888889</v>
      </c>
      <c r="J315" s="8">
        <f t="shared" si="17"/>
        <v>40356.894606481481</v>
      </c>
      <c r="K315" s="10">
        <v>1281542340</v>
      </c>
      <c r="L315" s="10">
        <v>1277702894</v>
      </c>
      <c r="M315" t="b">
        <v>1</v>
      </c>
      <c r="N315">
        <v>222</v>
      </c>
      <c r="O315" t="b">
        <v>1</v>
      </c>
      <c r="P315" t="s">
        <v>8269</v>
      </c>
      <c r="Q315" s="13">
        <f t="shared" si="18"/>
        <v>104.73529411764706</v>
      </c>
      <c r="R315" s="14">
        <f t="shared" si="19"/>
        <v>80.202702702702709</v>
      </c>
      <c r="S315" t="s">
        <v>8310</v>
      </c>
      <c r="T315" t="s">
        <v>8315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 s="8">
        <f t="shared" si="16"/>
        <v>41334.499861111108</v>
      </c>
      <c r="J316" s="8">
        <f t="shared" si="17"/>
        <v>41304.499861111108</v>
      </c>
      <c r="K316" s="10">
        <v>1362167988</v>
      </c>
      <c r="L316" s="10">
        <v>1359575988</v>
      </c>
      <c r="M316" t="b">
        <v>1</v>
      </c>
      <c r="N316">
        <v>120</v>
      </c>
      <c r="O316" t="b">
        <v>1</v>
      </c>
      <c r="P316" t="s">
        <v>8269</v>
      </c>
      <c r="Q316" s="13">
        <f t="shared" si="18"/>
        <v>385.15000000000003</v>
      </c>
      <c r="R316" s="14">
        <f t="shared" si="19"/>
        <v>32.095833333333331</v>
      </c>
      <c r="S316" t="s">
        <v>8310</v>
      </c>
      <c r="T316" t="s">
        <v>8315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 s="8">
        <f t="shared" si="16"/>
        <v>41143.439050925925</v>
      </c>
      <c r="J317" s="8">
        <f t="shared" si="17"/>
        <v>41113.439050925925</v>
      </c>
      <c r="K317" s="10">
        <v>1345660334</v>
      </c>
      <c r="L317" s="10">
        <v>1343068334</v>
      </c>
      <c r="M317" t="b">
        <v>1</v>
      </c>
      <c r="N317">
        <v>126</v>
      </c>
      <c r="O317" t="b">
        <v>1</v>
      </c>
      <c r="P317" t="s">
        <v>8269</v>
      </c>
      <c r="Q317" s="13">
        <f t="shared" si="18"/>
        <v>101.248</v>
      </c>
      <c r="R317" s="14">
        <f t="shared" si="19"/>
        <v>200.88888888888889</v>
      </c>
      <c r="S317" t="s">
        <v>8310</v>
      </c>
      <c r="T317" t="s">
        <v>8315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 s="8">
        <f t="shared" si="16"/>
        <v>41983.874305555553</v>
      </c>
      <c r="J318" s="8">
        <f t="shared" si="17"/>
        <v>41950.590243055551</v>
      </c>
      <c r="K318" s="10">
        <v>1418273940</v>
      </c>
      <c r="L318" s="10">
        <v>1415398197</v>
      </c>
      <c r="M318" t="b">
        <v>1</v>
      </c>
      <c r="N318">
        <v>158</v>
      </c>
      <c r="O318" t="b">
        <v>1</v>
      </c>
      <c r="P318" t="s">
        <v>8269</v>
      </c>
      <c r="Q318" s="13">
        <f t="shared" si="18"/>
        <v>113.77333333333333</v>
      </c>
      <c r="R318" s="14">
        <f t="shared" si="19"/>
        <v>108.01265822784811</v>
      </c>
      <c r="S318" t="s">
        <v>8310</v>
      </c>
      <c r="T318" t="s">
        <v>8315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 s="8">
        <f t="shared" si="16"/>
        <v>41619.343553240738</v>
      </c>
      <c r="J319" s="8">
        <f t="shared" si="17"/>
        <v>41589.343553240738</v>
      </c>
      <c r="K319" s="10">
        <v>1386778483</v>
      </c>
      <c r="L319" s="10">
        <v>1384186483</v>
      </c>
      <c r="M319" t="b">
        <v>1</v>
      </c>
      <c r="N319">
        <v>316</v>
      </c>
      <c r="O319" t="b">
        <v>1</v>
      </c>
      <c r="P319" t="s">
        <v>8269</v>
      </c>
      <c r="Q319" s="13">
        <f t="shared" si="18"/>
        <v>100.80333333333333</v>
      </c>
      <c r="R319" s="14">
        <f t="shared" si="19"/>
        <v>95.699367088607602</v>
      </c>
      <c r="S319" t="s">
        <v>8310</v>
      </c>
      <c r="T319" t="s">
        <v>8315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 s="8">
        <f t="shared" si="16"/>
        <v>41359.663784722223</v>
      </c>
      <c r="J320" s="8">
        <f t="shared" si="17"/>
        <v>41329.705451388887</v>
      </c>
      <c r="K320" s="10">
        <v>1364342151</v>
      </c>
      <c r="L320" s="10">
        <v>1361753751</v>
      </c>
      <c r="M320" t="b">
        <v>1</v>
      </c>
      <c r="N320">
        <v>284</v>
      </c>
      <c r="O320" t="b">
        <v>1</v>
      </c>
      <c r="P320" t="s">
        <v>8269</v>
      </c>
      <c r="Q320" s="13">
        <f t="shared" si="18"/>
        <v>283.32</v>
      </c>
      <c r="R320" s="14">
        <f t="shared" si="19"/>
        <v>49.880281690140848</v>
      </c>
      <c r="S320" t="s">
        <v>8310</v>
      </c>
      <c r="T320" t="s">
        <v>8315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 s="8">
        <f t="shared" si="16"/>
        <v>40210.999305555553</v>
      </c>
      <c r="J321" s="8">
        <f t="shared" si="17"/>
        <v>40123.504965277774</v>
      </c>
      <c r="K321" s="10">
        <v>1265097540</v>
      </c>
      <c r="L321" s="10">
        <v>1257538029</v>
      </c>
      <c r="M321" t="b">
        <v>1</v>
      </c>
      <c r="N321">
        <v>51</v>
      </c>
      <c r="O321" t="b">
        <v>1</v>
      </c>
      <c r="P321" t="s">
        <v>8269</v>
      </c>
      <c r="Q321" s="13">
        <f t="shared" si="18"/>
        <v>112.68</v>
      </c>
      <c r="R321" s="14">
        <f t="shared" si="19"/>
        <v>110.47058823529412</v>
      </c>
      <c r="S321" t="s">
        <v>8310</v>
      </c>
      <c r="T321" t="s">
        <v>8315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 s="8">
        <f t="shared" si="16"/>
        <v>42360.624999999993</v>
      </c>
      <c r="J322" s="8">
        <f t="shared" si="17"/>
        <v>42331.21797453703</v>
      </c>
      <c r="K322" s="10">
        <v>1450825200</v>
      </c>
      <c r="L322" s="10">
        <v>1448284433</v>
      </c>
      <c r="M322" t="b">
        <v>1</v>
      </c>
      <c r="N322">
        <v>158</v>
      </c>
      <c r="O322" t="b">
        <v>1</v>
      </c>
      <c r="P322" t="s">
        <v>8269</v>
      </c>
      <c r="Q322" s="13">
        <f t="shared" si="18"/>
        <v>106.58000000000001</v>
      </c>
      <c r="R322" s="14">
        <f t="shared" si="19"/>
        <v>134.91139240506328</v>
      </c>
      <c r="S322" t="s">
        <v>8310</v>
      </c>
      <c r="T322" t="s">
        <v>8315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 s="8">
        <f t="shared" ref="I323:I386" si="20">(((K323/60)/60)/24)+DATE(1970,1,1)+(-8/24)</f>
        <v>42682.15493055556</v>
      </c>
      <c r="J323" s="8">
        <f t="shared" ref="J323:J386" si="21">(((L323/60)/60)/24)+DATE(1970,1,1)+(-8/24)</f>
        <v>42647.113263888888</v>
      </c>
      <c r="K323" s="10">
        <v>1478605386</v>
      </c>
      <c r="L323" s="10">
        <v>1475577786</v>
      </c>
      <c r="M323" t="b">
        <v>1</v>
      </c>
      <c r="N323">
        <v>337</v>
      </c>
      <c r="O323" t="b">
        <v>1</v>
      </c>
      <c r="P323" t="s">
        <v>8269</v>
      </c>
      <c r="Q323" s="13">
        <f t="shared" ref="Q323:Q386" si="22">(E323/D323)*100</f>
        <v>102.66285714285715</v>
      </c>
      <c r="R323" s="14">
        <f t="shared" ref="R323:R386" si="23">E323/N323</f>
        <v>106.62314540059347</v>
      </c>
      <c r="S323" t="s">
        <v>8310</v>
      </c>
      <c r="T323" t="s">
        <v>8315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 s="8">
        <f t="shared" si="20"/>
        <v>42503.236666666664</v>
      </c>
      <c r="J324" s="8">
        <f t="shared" si="21"/>
        <v>42473.236666666664</v>
      </c>
      <c r="K324" s="10">
        <v>1463146848</v>
      </c>
      <c r="L324" s="10">
        <v>1460554848</v>
      </c>
      <c r="M324" t="b">
        <v>1</v>
      </c>
      <c r="N324">
        <v>186</v>
      </c>
      <c r="O324" t="b">
        <v>1</v>
      </c>
      <c r="P324" t="s">
        <v>8269</v>
      </c>
      <c r="Q324" s="13">
        <f t="shared" si="22"/>
        <v>107.91200000000001</v>
      </c>
      <c r="R324" s="14">
        <f t="shared" si="23"/>
        <v>145.04301075268816</v>
      </c>
      <c r="S324" t="s">
        <v>8310</v>
      </c>
      <c r="T324" t="s">
        <v>8315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 s="8">
        <f t="shared" si="20"/>
        <v>42724.999305555553</v>
      </c>
      <c r="J325" s="8">
        <f t="shared" si="21"/>
        <v>42696.988032407404</v>
      </c>
      <c r="K325" s="10">
        <v>1482307140</v>
      </c>
      <c r="L325" s="10">
        <v>1479886966</v>
      </c>
      <c r="M325" t="b">
        <v>1</v>
      </c>
      <c r="N325">
        <v>58</v>
      </c>
      <c r="O325" t="b">
        <v>1</v>
      </c>
      <c r="P325" t="s">
        <v>8269</v>
      </c>
      <c r="Q325" s="13">
        <f t="shared" si="22"/>
        <v>123.07407407407408</v>
      </c>
      <c r="R325" s="14">
        <f t="shared" si="23"/>
        <v>114.58620689655173</v>
      </c>
      <c r="S325" t="s">
        <v>8310</v>
      </c>
      <c r="T325" t="s">
        <v>8315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 s="8">
        <f t="shared" si="20"/>
        <v>42217.292916666665</v>
      </c>
      <c r="J326" s="8">
        <f t="shared" si="21"/>
        <v>42184.292916666665</v>
      </c>
      <c r="K326" s="10">
        <v>1438441308</v>
      </c>
      <c r="L326" s="10">
        <v>1435590108</v>
      </c>
      <c r="M326" t="b">
        <v>1</v>
      </c>
      <c r="N326">
        <v>82</v>
      </c>
      <c r="O326" t="b">
        <v>1</v>
      </c>
      <c r="P326" t="s">
        <v>8269</v>
      </c>
      <c r="Q326" s="13">
        <f t="shared" si="22"/>
        <v>101.6</v>
      </c>
      <c r="R326" s="14">
        <f t="shared" si="23"/>
        <v>105.3170731707317</v>
      </c>
      <c r="S326" t="s">
        <v>8310</v>
      </c>
      <c r="T326" t="s">
        <v>8315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 s="8">
        <f t="shared" si="20"/>
        <v>42723.854548611103</v>
      </c>
      <c r="J327" s="8">
        <f t="shared" si="21"/>
        <v>42688.854548611103</v>
      </c>
      <c r="K327" s="10">
        <v>1482208233</v>
      </c>
      <c r="L327" s="10">
        <v>1479184233</v>
      </c>
      <c r="M327" t="b">
        <v>1</v>
      </c>
      <c r="N327">
        <v>736</v>
      </c>
      <c r="O327" t="b">
        <v>1</v>
      </c>
      <c r="P327" t="s">
        <v>8269</v>
      </c>
      <c r="Q327" s="13">
        <f t="shared" si="22"/>
        <v>104.396</v>
      </c>
      <c r="R327" s="14">
        <f t="shared" si="23"/>
        <v>70.921195652173907</v>
      </c>
      <c r="S327" t="s">
        <v>8310</v>
      </c>
      <c r="T327" t="s">
        <v>8315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 s="8">
        <f t="shared" si="20"/>
        <v>42808.622916666667</v>
      </c>
      <c r="J328" s="8">
        <f t="shared" si="21"/>
        <v>42774.981550925928</v>
      </c>
      <c r="K328" s="10">
        <v>1489532220</v>
      </c>
      <c r="L328" s="10">
        <v>1486625606</v>
      </c>
      <c r="M328" t="b">
        <v>1</v>
      </c>
      <c r="N328">
        <v>1151</v>
      </c>
      <c r="O328" t="b">
        <v>1</v>
      </c>
      <c r="P328" t="s">
        <v>8269</v>
      </c>
      <c r="Q328" s="13">
        <f t="shared" si="22"/>
        <v>112.92973333333333</v>
      </c>
      <c r="R328" s="14">
        <f t="shared" si="23"/>
        <v>147.17167680278018</v>
      </c>
      <c r="S328" t="s">
        <v>8310</v>
      </c>
      <c r="T328" t="s">
        <v>8315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 s="8">
        <f t="shared" si="20"/>
        <v>42084.999999999993</v>
      </c>
      <c r="J329" s="8">
        <f t="shared" si="21"/>
        <v>42057.901956018519</v>
      </c>
      <c r="K329" s="10">
        <v>1427011200</v>
      </c>
      <c r="L329" s="10">
        <v>1424669929</v>
      </c>
      <c r="M329" t="b">
        <v>1</v>
      </c>
      <c r="N329">
        <v>34</v>
      </c>
      <c r="O329" t="b">
        <v>1</v>
      </c>
      <c r="P329" t="s">
        <v>8269</v>
      </c>
      <c r="Q329" s="13">
        <f t="shared" si="22"/>
        <v>136.4</v>
      </c>
      <c r="R329" s="14">
        <f t="shared" si="23"/>
        <v>160.47058823529412</v>
      </c>
      <c r="S329" t="s">
        <v>8310</v>
      </c>
      <c r="T329" t="s">
        <v>8315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 s="8">
        <f t="shared" si="20"/>
        <v>42308.833333333336</v>
      </c>
      <c r="J330" s="8">
        <f t="shared" si="21"/>
        <v>42278.613287037035</v>
      </c>
      <c r="K330" s="10">
        <v>1446350400</v>
      </c>
      <c r="L330" s="10">
        <v>1443739388</v>
      </c>
      <c r="M330" t="b">
        <v>1</v>
      </c>
      <c r="N330">
        <v>498</v>
      </c>
      <c r="O330" t="b">
        <v>1</v>
      </c>
      <c r="P330" t="s">
        <v>8269</v>
      </c>
      <c r="Q330" s="13">
        <f t="shared" si="22"/>
        <v>103.61439999999999</v>
      </c>
      <c r="R330" s="14">
        <f t="shared" si="23"/>
        <v>156.04578313253012</v>
      </c>
      <c r="S330" t="s">
        <v>8310</v>
      </c>
      <c r="T330" t="s">
        <v>8315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 s="8">
        <f t="shared" si="20"/>
        <v>42314.833333333336</v>
      </c>
      <c r="J331" s="8">
        <f t="shared" si="21"/>
        <v>42291.133414351854</v>
      </c>
      <c r="K331" s="10">
        <v>1446868800</v>
      </c>
      <c r="L331" s="10">
        <v>1444821127</v>
      </c>
      <c r="M331" t="b">
        <v>1</v>
      </c>
      <c r="N331">
        <v>167</v>
      </c>
      <c r="O331" t="b">
        <v>1</v>
      </c>
      <c r="P331" t="s">
        <v>8269</v>
      </c>
      <c r="Q331" s="13">
        <f t="shared" si="22"/>
        <v>105.5</v>
      </c>
      <c r="R331" s="14">
        <f t="shared" si="23"/>
        <v>63.17365269461078</v>
      </c>
      <c r="S331" t="s">
        <v>8310</v>
      </c>
      <c r="T331" t="s">
        <v>8315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 s="8">
        <f t="shared" si="20"/>
        <v>41410.832638888889</v>
      </c>
      <c r="J332" s="8">
        <f t="shared" si="21"/>
        <v>41379.182442129626</v>
      </c>
      <c r="K332" s="10">
        <v>1368763140</v>
      </c>
      <c r="L332" s="10">
        <v>1366028563</v>
      </c>
      <c r="M332" t="b">
        <v>1</v>
      </c>
      <c r="N332">
        <v>340</v>
      </c>
      <c r="O332" t="b">
        <v>1</v>
      </c>
      <c r="P332" t="s">
        <v>8269</v>
      </c>
      <c r="Q332" s="13">
        <f t="shared" si="22"/>
        <v>101.82857142857142</v>
      </c>
      <c r="R332" s="14">
        <f t="shared" si="23"/>
        <v>104.82352941176471</v>
      </c>
      <c r="S332" t="s">
        <v>8310</v>
      </c>
      <c r="T332" t="s">
        <v>8315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 s="8">
        <f t="shared" si="20"/>
        <v>42538.248078703698</v>
      </c>
      <c r="J333" s="8">
        <f t="shared" si="21"/>
        <v>42507.248078703698</v>
      </c>
      <c r="K333" s="10">
        <v>1466171834</v>
      </c>
      <c r="L333" s="10">
        <v>1463493434</v>
      </c>
      <c r="M333" t="b">
        <v>1</v>
      </c>
      <c r="N333">
        <v>438</v>
      </c>
      <c r="O333" t="b">
        <v>1</v>
      </c>
      <c r="P333" t="s">
        <v>8269</v>
      </c>
      <c r="Q333" s="13">
        <f t="shared" si="22"/>
        <v>106.60499999999999</v>
      </c>
      <c r="R333" s="14">
        <f t="shared" si="23"/>
        <v>97.356164383561648</v>
      </c>
      <c r="S333" t="s">
        <v>8310</v>
      </c>
      <c r="T333" t="s">
        <v>8315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 s="8">
        <f t="shared" si="20"/>
        <v>42304.999999999993</v>
      </c>
      <c r="J334" s="8">
        <f t="shared" si="21"/>
        <v>42263.346956018511</v>
      </c>
      <c r="K334" s="10">
        <v>1446019200</v>
      </c>
      <c r="L334" s="10">
        <v>1442420377</v>
      </c>
      <c r="M334" t="b">
        <v>1</v>
      </c>
      <c r="N334">
        <v>555</v>
      </c>
      <c r="O334" t="b">
        <v>1</v>
      </c>
      <c r="P334" t="s">
        <v>8269</v>
      </c>
      <c r="Q334" s="13">
        <f t="shared" si="22"/>
        <v>113.015</v>
      </c>
      <c r="R334" s="14">
        <f t="shared" si="23"/>
        <v>203.63063063063063</v>
      </c>
      <c r="S334" t="s">
        <v>8310</v>
      </c>
      <c r="T334" t="s">
        <v>8315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 s="8">
        <f t="shared" si="20"/>
        <v>42467.261469907404</v>
      </c>
      <c r="J335" s="8">
        <f t="shared" si="21"/>
        <v>42437.303136574068</v>
      </c>
      <c r="K335" s="10">
        <v>1460038591</v>
      </c>
      <c r="L335" s="10">
        <v>1457450191</v>
      </c>
      <c r="M335" t="b">
        <v>1</v>
      </c>
      <c r="N335">
        <v>266</v>
      </c>
      <c r="O335" t="b">
        <v>1</v>
      </c>
      <c r="P335" t="s">
        <v>8269</v>
      </c>
      <c r="Q335" s="13">
        <f t="shared" si="22"/>
        <v>125.22750000000001</v>
      </c>
      <c r="R335" s="14">
        <f t="shared" si="23"/>
        <v>188.31203007518798</v>
      </c>
      <c r="S335" t="s">
        <v>8310</v>
      </c>
      <c r="T335" t="s">
        <v>8315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 s="8">
        <f t="shared" si="20"/>
        <v>42139.458333333336</v>
      </c>
      <c r="J336" s="8">
        <f t="shared" si="21"/>
        <v>42101.349039351851</v>
      </c>
      <c r="K336" s="10">
        <v>1431716400</v>
      </c>
      <c r="L336" s="10">
        <v>1428423757</v>
      </c>
      <c r="M336" t="b">
        <v>1</v>
      </c>
      <c r="N336">
        <v>69</v>
      </c>
      <c r="O336" t="b">
        <v>1</v>
      </c>
      <c r="P336" t="s">
        <v>8269</v>
      </c>
      <c r="Q336" s="13">
        <f t="shared" si="22"/>
        <v>101.19</v>
      </c>
      <c r="R336" s="14">
        <f t="shared" si="23"/>
        <v>146.65217391304347</v>
      </c>
      <c r="S336" t="s">
        <v>8310</v>
      </c>
      <c r="T336" t="s">
        <v>8315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 s="8">
        <f t="shared" si="20"/>
        <v>42132.583333333336</v>
      </c>
      <c r="J337" s="8">
        <f t="shared" si="21"/>
        <v>42101.404108796291</v>
      </c>
      <c r="K337" s="10">
        <v>1431122400</v>
      </c>
      <c r="L337" s="10">
        <v>1428428515</v>
      </c>
      <c r="M337" t="b">
        <v>1</v>
      </c>
      <c r="N337">
        <v>80</v>
      </c>
      <c r="O337" t="b">
        <v>1</v>
      </c>
      <c r="P337" t="s">
        <v>8269</v>
      </c>
      <c r="Q337" s="13">
        <f t="shared" si="22"/>
        <v>102.76470588235294</v>
      </c>
      <c r="R337" s="14">
        <f t="shared" si="23"/>
        <v>109.1875</v>
      </c>
      <c r="S337" t="s">
        <v>8310</v>
      </c>
      <c r="T337" t="s">
        <v>8315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 s="8">
        <f t="shared" si="20"/>
        <v>42321.304606481477</v>
      </c>
      <c r="J338" s="8">
        <f t="shared" si="21"/>
        <v>42291.262939814813</v>
      </c>
      <c r="K338" s="10">
        <v>1447427918</v>
      </c>
      <c r="L338" s="10">
        <v>1444832318</v>
      </c>
      <c r="M338" t="b">
        <v>1</v>
      </c>
      <c r="N338">
        <v>493</v>
      </c>
      <c r="O338" t="b">
        <v>1</v>
      </c>
      <c r="P338" t="s">
        <v>8269</v>
      </c>
      <c r="Q338" s="13">
        <f t="shared" si="22"/>
        <v>116.83911999999998</v>
      </c>
      <c r="R338" s="14">
        <f t="shared" si="23"/>
        <v>59.249046653144013</v>
      </c>
      <c r="S338" t="s">
        <v>8310</v>
      </c>
      <c r="T338" t="s">
        <v>8315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 s="8">
        <f t="shared" si="20"/>
        <v>42076.753564814811</v>
      </c>
      <c r="J339" s="8">
        <f t="shared" si="21"/>
        <v>42046.795231481483</v>
      </c>
      <c r="K339" s="10">
        <v>1426298708</v>
      </c>
      <c r="L339" s="10">
        <v>1423710308</v>
      </c>
      <c r="M339" t="b">
        <v>1</v>
      </c>
      <c r="N339">
        <v>31</v>
      </c>
      <c r="O339" t="b">
        <v>1</v>
      </c>
      <c r="P339" t="s">
        <v>8269</v>
      </c>
      <c r="Q339" s="13">
        <f t="shared" si="22"/>
        <v>101.16833333333335</v>
      </c>
      <c r="R339" s="14">
        <f t="shared" si="23"/>
        <v>97.904838709677421</v>
      </c>
      <c r="S339" t="s">
        <v>8310</v>
      </c>
      <c r="T339" t="s">
        <v>8315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 s="8">
        <f t="shared" si="20"/>
        <v>42615.708333333336</v>
      </c>
      <c r="J340" s="8">
        <f t="shared" si="21"/>
        <v>42559.422337962962</v>
      </c>
      <c r="K340" s="10">
        <v>1472864400</v>
      </c>
      <c r="L340" s="10">
        <v>1468001290</v>
      </c>
      <c r="M340" t="b">
        <v>1</v>
      </c>
      <c r="N340">
        <v>236</v>
      </c>
      <c r="O340" t="b">
        <v>1</v>
      </c>
      <c r="P340" t="s">
        <v>8269</v>
      </c>
      <c r="Q340" s="13">
        <f t="shared" si="22"/>
        <v>110.13360000000002</v>
      </c>
      <c r="R340" s="14">
        <f t="shared" si="23"/>
        <v>70.000169491525426</v>
      </c>
      <c r="S340" t="s">
        <v>8310</v>
      </c>
      <c r="T340" t="s">
        <v>8315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 s="8">
        <f t="shared" si="20"/>
        <v>42123.426712962959</v>
      </c>
      <c r="J341" s="8">
        <f t="shared" si="21"/>
        <v>42093.426712962959</v>
      </c>
      <c r="K341" s="10">
        <v>1430331268</v>
      </c>
      <c r="L341" s="10">
        <v>1427739268</v>
      </c>
      <c r="M341" t="b">
        <v>1</v>
      </c>
      <c r="N341">
        <v>89</v>
      </c>
      <c r="O341" t="b">
        <v>1</v>
      </c>
      <c r="P341" t="s">
        <v>8269</v>
      </c>
      <c r="Q341" s="13">
        <f t="shared" si="22"/>
        <v>108.08333333333333</v>
      </c>
      <c r="R341" s="14">
        <f t="shared" si="23"/>
        <v>72.865168539325836</v>
      </c>
      <c r="S341" t="s">
        <v>8310</v>
      </c>
      <c r="T341" t="s">
        <v>8315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 s="8">
        <f t="shared" si="20"/>
        <v>42802.541666666664</v>
      </c>
      <c r="J342" s="8">
        <f t="shared" si="21"/>
        <v>42772.335729166669</v>
      </c>
      <c r="K342" s="10">
        <v>1489006800</v>
      </c>
      <c r="L342" s="10">
        <v>1486397007</v>
      </c>
      <c r="M342" t="b">
        <v>1</v>
      </c>
      <c r="N342">
        <v>299</v>
      </c>
      <c r="O342" t="b">
        <v>1</v>
      </c>
      <c r="P342" t="s">
        <v>8269</v>
      </c>
      <c r="Q342" s="13">
        <f t="shared" si="22"/>
        <v>125.02285714285715</v>
      </c>
      <c r="R342" s="14">
        <f t="shared" si="23"/>
        <v>146.34782608695653</v>
      </c>
      <c r="S342" t="s">
        <v>8310</v>
      </c>
      <c r="T342" t="s">
        <v>8315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 s="8">
        <f t="shared" si="20"/>
        <v>41912.832638888889</v>
      </c>
      <c r="J343" s="8">
        <f t="shared" si="21"/>
        <v>41894.546273148146</v>
      </c>
      <c r="K343" s="10">
        <v>1412135940</v>
      </c>
      <c r="L343" s="10">
        <v>1410555998</v>
      </c>
      <c r="M343" t="b">
        <v>1</v>
      </c>
      <c r="N343">
        <v>55</v>
      </c>
      <c r="O343" t="b">
        <v>1</v>
      </c>
      <c r="P343" t="s">
        <v>8269</v>
      </c>
      <c r="Q343" s="13">
        <f t="shared" si="22"/>
        <v>106.71428571428572</v>
      </c>
      <c r="R343" s="14">
        <f t="shared" si="23"/>
        <v>67.909090909090907</v>
      </c>
      <c r="S343" t="s">
        <v>8310</v>
      </c>
      <c r="T343" t="s">
        <v>8315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 s="8">
        <f t="shared" si="20"/>
        <v>42489.447511574072</v>
      </c>
      <c r="J344" s="8">
        <f t="shared" si="21"/>
        <v>42459.447511574072</v>
      </c>
      <c r="K344" s="10">
        <v>1461955465</v>
      </c>
      <c r="L344" s="10">
        <v>1459363465</v>
      </c>
      <c r="M344" t="b">
        <v>1</v>
      </c>
      <c r="N344">
        <v>325</v>
      </c>
      <c r="O344" t="b">
        <v>1</v>
      </c>
      <c r="P344" t="s">
        <v>8269</v>
      </c>
      <c r="Q344" s="13">
        <f t="shared" si="22"/>
        <v>100.36639999999998</v>
      </c>
      <c r="R344" s="14">
        <f t="shared" si="23"/>
        <v>169.85083076923075</v>
      </c>
      <c r="S344" t="s">
        <v>8310</v>
      </c>
      <c r="T344" t="s">
        <v>8315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 s="8">
        <f t="shared" si="20"/>
        <v>41956.791666666664</v>
      </c>
      <c r="J345" s="8">
        <f t="shared" si="21"/>
        <v>41926.404456018514</v>
      </c>
      <c r="K345" s="10">
        <v>1415934000</v>
      </c>
      <c r="L345" s="10">
        <v>1413308545</v>
      </c>
      <c r="M345" t="b">
        <v>1</v>
      </c>
      <c r="N345">
        <v>524</v>
      </c>
      <c r="O345" t="b">
        <v>1</v>
      </c>
      <c r="P345" t="s">
        <v>8269</v>
      </c>
      <c r="Q345" s="13">
        <f t="shared" si="22"/>
        <v>102.02863333333335</v>
      </c>
      <c r="R345" s="14">
        <f t="shared" si="23"/>
        <v>58.413339694656486</v>
      </c>
      <c r="S345" t="s">
        <v>8310</v>
      </c>
      <c r="T345" t="s">
        <v>8315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 s="8">
        <f t="shared" si="20"/>
        <v>42155.763888888883</v>
      </c>
      <c r="J346" s="8">
        <f t="shared" si="21"/>
        <v>42111.637662037036</v>
      </c>
      <c r="K346" s="10">
        <v>1433125200</v>
      </c>
      <c r="L346" s="10">
        <v>1429312694</v>
      </c>
      <c r="M346" t="b">
        <v>1</v>
      </c>
      <c r="N346">
        <v>285</v>
      </c>
      <c r="O346" t="b">
        <v>1</v>
      </c>
      <c r="P346" t="s">
        <v>8269</v>
      </c>
      <c r="Q346" s="13">
        <f t="shared" si="22"/>
        <v>102.08358208955224</v>
      </c>
      <c r="R346" s="14">
        <f t="shared" si="23"/>
        <v>119.99298245614035</v>
      </c>
      <c r="S346" t="s">
        <v>8310</v>
      </c>
      <c r="T346" t="s">
        <v>8315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 s="8">
        <f t="shared" si="20"/>
        <v>42144.610995370364</v>
      </c>
      <c r="J347" s="8">
        <f t="shared" si="21"/>
        <v>42114.610995370364</v>
      </c>
      <c r="K347" s="10">
        <v>1432161590</v>
      </c>
      <c r="L347" s="10">
        <v>1429569590</v>
      </c>
      <c r="M347" t="b">
        <v>1</v>
      </c>
      <c r="N347">
        <v>179</v>
      </c>
      <c r="O347" t="b">
        <v>1</v>
      </c>
      <c r="P347" t="s">
        <v>8269</v>
      </c>
      <c r="Q347" s="13">
        <f t="shared" si="22"/>
        <v>123.27586206896552</v>
      </c>
      <c r="R347" s="14">
        <f t="shared" si="23"/>
        <v>99.860335195530723</v>
      </c>
      <c r="S347" t="s">
        <v>8310</v>
      </c>
      <c r="T347" t="s">
        <v>8315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 s="8">
        <f t="shared" si="20"/>
        <v>42291.166909722226</v>
      </c>
      <c r="J348" s="8">
        <f t="shared" si="21"/>
        <v>42261.166909722226</v>
      </c>
      <c r="K348" s="10">
        <v>1444824021</v>
      </c>
      <c r="L348" s="10">
        <v>1442232021</v>
      </c>
      <c r="M348" t="b">
        <v>1</v>
      </c>
      <c r="N348">
        <v>188</v>
      </c>
      <c r="O348" t="b">
        <v>1</v>
      </c>
      <c r="P348" t="s">
        <v>8269</v>
      </c>
      <c r="Q348" s="13">
        <f t="shared" si="22"/>
        <v>170.28880000000001</v>
      </c>
      <c r="R348" s="14">
        <f t="shared" si="23"/>
        <v>90.579148936170213</v>
      </c>
      <c r="S348" t="s">
        <v>8310</v>
      </c>
      <c r="T348" t="s">
        <v>8315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 s="8">
        <f t="shared" si="20"/>
        <v>42322.20380787037</v>
      </c>
      <c r="J349" s="8">
        <f t="shared" si="21"/>
        <v>42292.162141203698</v>
      </c>
      <c r="K349" s="10">
        <v>1447505609</v>
      </c>
      <c r="L349" s="10">
        <v>1444910009</v>
      </c>
      <c r="M349" t="b">
        <v>1</v>
      </c>
      <c r="N349">
        <v>379</v>
      </c>
      <c r="O349" t="b">
        <v>1</v>
      </c>
      <c r="P349" t="s">
        <v>8269</v>
      </c>
      <c r="Q349" s="13">
        <f t="shared" si="22"/>
        <v>111.59049999999999</v>
      </c>
      <c r="R349" s="14">
        <f t="shared" si="23"/>
        <v>117.77361477572559</v>
      </c>
      <c r="S349" t="s">
        <v>8310</v>
      </c>
      <c r="T349" t="s">
        <v>8315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 s="8">
        <f t="shared" si="20"/>
        <v>42237.253657407404</v>
      </c>
      <c r="J350" s="8">
        <f t="shared" si="21"/>
        <v>42207.253657407404</v>
      </c>
      <c r="K350" s="10">
        <v>1440165916</v>
      </c>
      <c r="L350" s="10">
        <v>1437573916</v>
      </c>
      <c r="M350" t="b">
        <v>1</v>
      </c>
      <c r="N350">
        <v>119</v>
      </c>
      <c r="O350" t="b">
        <v>1</v>
      </c>
      <c r="P350" t="s">
        <v>8269</v>
      </c>
      <c r="Q350" s="13">
        <f t="shared" si="22"/>
        <v>103</v>
      </c>
      <c r="R350" s="14">
        <f t="shared" si="23"/>
        <v>86.554621848739501</v>
      </c>
      <c r="S350" t="s">
        <v>8310</v>
      </c>
      <c r="T350" t="s">
        <v>8315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 s="8">
        <f t="shared" si="20"/>
        <v>42790.165601851848</v>
      </c>
      <c r="J351" s="8">
        <f t="shared" si="21"/>
        <v>42760.165601851848</v>
      </c>
      <c r="K351" s="10">
        <v>1487937508</v>
      </c>
      <c r="L351" s="10">
        <v>1485345508</v>
      </c>
      <c r="M351" t="b">
        <v>1</v>
      </c>
      <c r="N351">
        <v>167</v>
      </c>
      <c r="O351" t="b">
        <v>1</v>
      </c>
      <c r="P351" t="s">
        <v>8269</v>
      </c>
      <c r="Q351" s="13">
        <f t="shared" si="22"/>
        <v>106.63570159857905</v>
      </c>
      <c r="R351" s="14">
        <f t="shared" si="23"/>
        <v>71.899281437125751</v>
      </c>
      <c r="S351" t="s">
        <v>8310</v>
      </c>
      <c r="T351" t="s">
        <v>8315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 s="8">
        <f t="shared" si="20"/>
        <v>42623.832638888889</v>
      </c>
      <c r="J352" s="8">
        <f t="shared" si="21"/>
        <v>42585.732743055552</v>
      </c>
      <c r="K352" s="10">
        <v>1473566340</v>
      </c>
      <c r="L352" s="10">
        <v>1470274509</v>
      </c>
      <c r="M352" t="b">
        <v>1</v>
      </c>
      <c r="N352">
        <v>221</v>
      </c>
      <c r="O352" t="b">
        <v>1</v>
      </c>
      <c r="P352" t="s">
        <v>8269</v>
      </c>
      <c r="Q352" s="13">
        <f t="shared" si="22"/>
        <v>114.75999999999999</v>
      </c>
      <c r="R352" s="14">
        <f t="shared" si="23"/>
        <v>129.81900452488688</v>
      </c>
      <c r="S352" t="s">
        <v>8310</v>
      </c>
      <c r="T352" t="s">
        <v>8315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 s="8">
        <f t="shared" si="20"/>
        <v>42467.589745370373</v>
      </c>
      <c r="J353" s="8">
        <f t="shared" si="21"/>
        <v>42427.63141203703</v>
      </c>
      <c r="K353" s="10">
        <v>1460066954</v>
      </c>
      <c r="L353" s="10">
        <v>1456614554</v>
      </c>
      <c r="M353" t="b">
        <v>1</v>
      </c>
      <c r="N353">
        <v>964</v>
      </c>
      <c r="O353" t="b">
        <v>1</v>
      </c>
      <c r="P353" t="s">
        <v>8269</v>
      </c>
      <c r="Q353" s="13">
        <f t="shared" si="22"/>
        <v>127.34117647058822</v>
      </c>
      <c r="R353" s="14">
        <f t="shared" si="23"/>
        <v>44.912863070539416</v>
      </c>
      <c r="S353" t="s">
        <v>8310</v>
      </c>
      <c r="T353" t="s">
        <v>8315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 s="8">
        <f t="shared" si="20"/>
        <v>41919.834120370368</v>
      </c>
      <c r="J354" s="8">
        <f t="shared" si="21"/>
        <v>41889.834120370368</v>
      </c>
      <c r="K354" s="10">
        <v>1412740868</v>
      </c>
      <c r="L354" s="10">
        <v>1410148868</v>
      </c>
      <c r="M354" t="b">
        <v>1</v>
      </c>
      <c r="N354">
        <v>286</v>
      </c>
      <c r="O354" t="b">
        <v>1</v>
      </c>
      <c r="P354" t="s">
        <v>8269</v>
      </c>
      <c r="Q354" s="13">
        <f t="shared" si="22"/>
        <v>116.56</v>
      </c>
      <c r="R354" s="14">
        <f t="shared" si="23"/>
        <v>40.755244755244753</v>
      </c>
      <c r="S354" t="s">
        <v>8310</v>
      </c>
      <c r="T354" t="s">
        <v>8315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 s="8">
        <f t="shared" si="20"/>
        <v>42327.500219907401</v>
      </c>
      <c r="J355" s="8">
        <f t="shared" si="21"/>
        <v>42297.458553240744</v>
      </c>
      <c r="K355" s="10">
        <v>1447963219</v>
      </c>
      <c r="L355" s="10">
        <v>1445367619</v>
      </c>
      <c r="M355" t="b">
        <v>1</v>
      </c>
      <c r="N355">
        <v>613</v>
      </c>
      <c r="O355" t="b">
        <v>1</v>
      </c>
      <c r="P355" t="s">
        <v>8269</v>
      </c>
      <c r="Q355" s="13">
        <f t="shared" si="22"/>
        <v>108.61819426615318</v>
      </c>
      <c r="R355" s="14">
        <f t="shared" si="23"/>
        <v>103.52394779771615</v>
      </c>
      <c r="S355" t="s">
        <v>8310</v>
      </c>
      <c r="T355" t="s">
        <v>8315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 s="8">
        <f t="shared" si="20"/>
        <v>42468.452789351846</v>
      </c>
      <c r="J356" s="8">
        <f t="shared" si="21"/>
        <v>42438.494456018518</v>
      </c>
      <c r="K356" s="10">
        <v>1460141521</v>
      </c>
      <c r="L356" s="10">
        <v>1457553121</v>
      </c>
      <c r="M356" t="b">
        <v>1</v>
      </c>
      <c r="N356">
        <v>29</v>
      </c>
      <c r="O356" t="b">
        <v>1</v>
      </c>
      <c r="P356" t="s">
        <v>8269</v>
      </c>
      <c r="Q356" s="13">
        <f t="shared" si="22"/>
        <v>103.94285714285714</v>
      </c>
      <c r="R356" s="14">
        <f t="shared" si="23"/>
        <v>125.44827586206897</v>
      </c>
      <c r="S356" t="s">
        <v>8310</v>
      </c>
      <c r="T356" t="s">
        <v>8315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 s="8">
        <f t="shared" si="20"/>
        <v>41974.002245370364</v>
      </c>
      <c r="J357" s="8">
        <f t="shared" si="21"/>
        <v>41942.9605787037</v>
      </c>
      <c r="K357" s="10">
        <v>1417420994</v>
      </c>
      <c r="L357" s="10">
        <v>1414738994</v>
      </c>
      <c r="M357" t="b">
        <v>1</v>
      </c>
      <c r="N357">
        <v>165</v>
      </c>
      <c r="O357" t="b">
        <v>1</v>
      </c>
      <c r="P357" t="s">
        <v>8269</v>
      </c>
      <c r="Q357" s="13">
        <f t="shared" si="22"/>
        <v>116.25714285714285</v>
      </c>
      <c r="R357" s="14">
        <f t="shared" si="23"/>
        <v>246.60606060606059</v>
      </c>
      <c r="S357" t="s">
        <v>8310</v>
      </c>
      <c r="T357" t="s">
        <v>8315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 s="8">
        <f t="shared" si="20"/>
        <v>42445.428159722222</v>
      </c>
      <c r="J358" s="8">
        <f t="shared" si="21"/>
        <v>42415.469826388886</v>
      </c>
      <c r="K358" s="10">
        <v>1458152193</v>
      </c>
      <c r="L358" s="10">
        <v>1455563793</v>
      </c>
      <c r="M358" t="b">
        <v>1</v>
      </c>
      <c r="N358">
        <v>97</v>
      </c>
      <c r="O358" t="b">
        <v>1</v>
      </c>
      <c r="P358" t="s">
        <v>8269</v>
      </c>
      <c r="Q358" s="13">
        <f t="shared" si="22"/>
        <v>102.69239999999999</v>
      </c>
      <c r="R358" s="14">
        <f t="shared" si="23"/>
        <v>79.401340206185566</v>
      </c>
      <c r="S358" t="s">
        <v>8310</v>
      </c>
      <c r="T358" t="s">
        <v>8315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 s="8">
        <f t="shared" si="20"/>
        <v>42117.88885416666</v>
      </c>
      <c r="J359" s="8">
        <f t="shared" si="21"/>
        <v>42077.88885416666</v>
      </c>
      <c r="K359" s="10">
        <v>1429852797</v>
      </c>
      <c r="L359" s="10">
        <v>1426396797</v>
      </c>
      <c r="M359" t="b">
        <v>1</v>
      </c>
      <c r="N359">
        <v>303</v>
      </c>
      <c r="O359" t="b">
        <v>1</v>
      </c>
      <c r="P359" t="s">
        <v>8269</v>
      </c>
      <c r="Q359" s="13">
        <f t="shared" si="22"/>
        <v>174</v>
      </c>
      <c r="R359" s="14">
        <f t="shared" si="23"/>
        <v>86.138613861386133</v>
      </c>
      <c r="S359" t="s">
        <v>8310</v>
      </c>
      <c r="T359" t="s">
        <v>8315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 s="8">
        <f t="shared" si="20"/>
        <v>42536.291666666664</v>
      </c>
      <c r="J360" s="8">
        <f t="shared" si="21"/>
        <v>42507.526863425919</v>
      </c>
      <c r="K360" s="10">
        <v>1466002800</v>
      </c>
      <c r="L360" s="10">
        <v>1463517521</v>
      </c>
      <c r="M360" t="b">
        <v>1</v>
      </c>
      <c r="N360">
        <v>267</v>
      </c>
      <c r="O360" t="b">
        <v>1</v>
      </c>
      <c r="P360" t="s">
        <v>8269</v>
      </c>
      <c r="Q360" s="13">
        <f t="shared" si="22"/>
        <v>103.08800000000001</v>
      </c>
      <c r="R360" s="14">
        <f t="shared" si="23"/>
        <v>193.04868913857678</v>
      </c>
      <c r="S360" t="s">
        <v>8310</v>
      </c>
      <c r="T360" t="s">
        <v>8315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 s="8">
        <f t="shared" si="20"/>
        <v>41956.883333333331</v>
      </c>
      <c r="J361" s="8">
        <f t="shared" si="21"/>
        <v>41934.737152777772</v>
      </c>
      <c r="K361" s="10">
        <v>1415941920</v>
      </c>
      <c r="L361" s="10">
        <v>1414028490</v>
      </c>
      <c r="M361" t="b">
        <v>1</v>
      </c>
      <c r="N361">
        <v>302</v>
      </c>
      <c r="O361" t="b">
        <v>1</v>
      </c>
      <c r="P361" t="s">
        <v>8269</v>
      </c>
      <c r="Q361" s="13">
        <f t="shared" si="22"/>
        <v>104.85537190082646</v>
      </c>
      <c r="R361" s="14">
        <f t="shared" si="23"/>
        <v>84.023178807947019</v>
      </c>
      <c r="S361" t="s">
        <v>8310</v>
      </c>
      <c r="T361" t="s">
        <v>8315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 s="8">
        <f t="shared" si="20"/>
        <v>42207.799305555549</v>
      </c>
      <c r="J362" s="8">
        <f t="shared" si="21"/>
        <v>42163.564583333333</v>
      </c>
      <c r="K362" s="10">
        <v>1437621060</v>
      </c>
      <c r="L362" s="10">
        <v>1433799180</v>
      </c>
      <c r="M362" t="b">
        <v>0</v>
      </c>
      <c r="N362">
        <v>87</v>
      </c>
      <c r="O362" t="b">
        <v>1</v>
      </c>
      <c r="P362" t="s">
        <v>8269</v>
      </c>
      <c r="Q362" s="13">
        <f t="shared" si="22"/>
        <v>101.375</v>
      </c>
      <c r="R362" s="14">
        <f t="shared" si="23"/>
        <v>139.82758620689654</v>
      </c>
      <c r="S362" t="s">
        <v>8310</v>
      </c>
      <c r="T362" t="s">
        <v>8315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 s="8">
        <f t="shared" si="20"/>
        <v>41965.709560185183</v>
      </c>
      <c r="J363" s="8">
        <f t="shared" si="21"/>
        <v>41935.667893518512</v>
      </c>
      <c r="K363" s="10">
        <v>1416704506</v>
      </c>
      <c r="L363" s="10">
        <v>1414108906</v>
      </c>
      <c r="M363" t="b">
        <v>0</v>
      </c>
      <c r="N363">
        <v>354</v>
      </c>
      <c r="O363" t="b">
        <v>1</v>
      </c>
      <c r="P363" t="s">
        <v>8269</v>
      </c>
      <c r="Q363" s="13">
        <f t="shared" si="22"/>
        <v>111.07699999999998</v>
      </c>
      <c r="R363" s="14">
        <f t="shared" si="23"/>
        <v>109.82189265536722</v>
      </c>
      <c r="S363" t="s">
        <v>8310</v>
      </c>
      <c r="T363" t="s">
        <v>8315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 s="8">
        <f t="shared" si="20"/>
        <v>41858.666666666664</v>
      </c>
      <c r="J364" s="8">
        <f t="shared" si="21"/>
        <v>41836.877210648148</v>
      </c>
      <c r="K364" s="10">
        <v>1407456000</v>
      </c>
      <c r="L364" s="10">
        <v>1405573391</v>
      </c>
      <c r="M364" t="b">
        <v>0</v>
      </c>
      <c r="N364">
        <v>86</v>
      </c>
      <c r="O364" t="b">
        <v>1</v>
      </c>
      <c r="P364" t="s">
        <v>8269</v>
      </c>
      <c r="Q364" s="13">
        <f t="shared" si="22"/>
        <v>124.15933781686496</v>
      </c>
      <c r="R364" s="14">
        <f t="shared" si="23"/>
        <v>139.53488372093022</v>
      </c>
      <c r="S364" t="s">
        <v>8310</v>
      </c>
      <c r="T364" t="s">
        <v>8315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 s="8">
        <f t="shared" si="20"/>
        <v>40300.473611111105</v>
      </c>
      <c r="J365" s="8">
        <f t="shared" si="21"/>
        <v>40255.41129629629</v>
      </c>
      <c r="K365" s="10">
        <v>1272828120</v>
      </c>
      <c r="L365" s="10">
        <v>1268934736</v>
      </c>
      <c r="M365" t="b">
        <v>0</v>
      </c>
      <c r="N365">
        <v>26</v>
      </c>
      <c r="O365" t="b">
        <v>1</v>
      </c>
      <c r="P365" t="s">
        <v>8269</v>
      </c>
      <c r="Q365" s="13">
        <f t="shared" si="22"/>
        <v>101.33333333333334</v>
      </c>
      <c r="R365" s="14">
        <f t="shared" si="23"/>
        <v>347.84615384615387</v>
      </c>
      <c r="S365" t="s">
        <v>8310</v>
      </c>
      <c r="T365" t="s">
        <v>8315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 s="8">
        <f t="shared" si="20"/>
        <v>41810.832638888889</v>
      </c>
      <c r="J366" s="8">
        <f t="shared" si="21"/>
        <v>41780.526296296295</v>
      </c>
      <c r="K366" s="10">
        <v>1403323140</v>
      </c>
      <c r="L366" s="10">
        <v>1400704672</v>
      </c>
      <c r="M366" t="b">
        <v>0</v>
      </c>
      <c r="N366">
        <v>113</v>
      </c>
      <c r="O366" t="b">
        <v>1</v>
      </c>
      <c r="P366" t="s">
        <v>8269</v>
      </c>
      <c r="Q366" s="13">
        <f t="shared" si="22"/>
        <v>110.16142857142856</v>
      </c>
      <c r="R366" s="14">
        <f t="shared" si="23"/>
        <v>68.24159292035398</v>
      </c>
      <c r="S366" t="s">
        <v>8310</v>
      </c>
      <c r="T366" t="s">
        <v>8315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 s="8">
        <f t="shared" si="20"/>
        <v>41698.273136574069</v>
      </c>
      <c r="J367" s="8">
        <f t="shared" si="21"/>
        <v>41668.273136574069</v>
      </c>
      <c r="K367" s="10">
        <v>1393597999</v>
      </c>
      <c r="L367" s="10">
        <v>1391005999</v>
      </c>
      <c r="M367" t="b">
        <v>0</v>
      </c>
      <c r="N367">
        <v>65</v>
      </c>
      <c r="O367" t="b">
        <v>1</v>
      </c>
      <c r="P367" t="s">
        <v>8269</v>
      </c>
      <c r="Q367" s="13">
        <f t="shared" si="22"/>
        <v>103.97333333333334</v>
      </c>
      <c r="R367" s="14">
        <f t="shared" si="23"/>
        <v>239.93846153846152</v>
      </c>
      <c r="S367" t="s">
        <v>8310</v>
      </c>
      <c r="T367" t="s">
        <v>8315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 s="8">
        <f t="shared" si="20"/>
        <v>41049.459699074068</v>
      </c>
      <c r="J368" s="8">
        <f t="shared" si="21"/>
        <v>41019.459699074068</v>
      </c>
      <c r="K368" s="10">
        <v>1337540518</v>
      </c>
      <c r="L368" s="10">
        <v>1334948518</v>
      </c>
      <c r="M368" t="b">
        <v>0</v>
      </c>
      <c r="N368">
        <v>134</v>
      </c>
      <c r="O368" t="b">
        <v>1</v>
      </c>
      <c r="P368" t="s">
        <v>8269</v>
      </c>
      <c r="Q368" s="13">
        <f t="shared" si="22"/>
        <v>101.31578947368421</v>
      </c>
      <c r="R368" s="14">
        <f t="shared" si="23"/>
        <v>287.31343283582089</v>
      </c>
      <c r="S368" t="s">
        <v>8310</v>
      </c>
      <c r="T368" t="s">
        <v>8315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 s="8">
        <f t="shared" si="20"/>
        <v>41394.874305555553</v>
      </c>
      <c r="J369" s="8">
        <f t="shared" si="21"/>
        <v>41355.243958333333</v>
      </c>
      <c r="K369" s="10">
        <v>1367384340</v>
      </c>
      <c r="L369" s="10">
        <v>1363960278</v>
      </c>
      <c r="M369" t="b">
        <v>0</v>
      </c>
      <c r="N369">
        <v>119</v>
      </c>
      <c r="O369" t="b">
        <v>1</v>
      </c>
      <c r="P369" t="s">
        <v>8269</v>
      </c>
      <c r="Q369" s="13">
        <f t="shared" si="22"/>
        <v>103.3501</v>
      </c>
      <c r="R369" s="14">
        <f t="shared" si="23"/>
        <v>86.84882352941176</v>
      </c>
      <c r="S369" t="s">
        <v>8310</v>
      </c>
      <c r="T369" t="s">
        <v>8315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 s="8">
        <f t="shared" si="20"/>
        <v>42078.230578703697</v>
      </c>
      <c r="J370" s="8">
        <f t="shared" si="21"/>
        <v>42043.272245370368</v>
      </c>
      <c r="K370" s="10">
        <v>1426426322</v>
      </c>
      <c r="L370" s="10">
        <v>1423405922</v>
      </c>
      <c r="M370" t="b">
        <v>0</v>
      </c>
      <c r="N370">
        <v>159</v>
      </c>
      <c r="O370" t="b">
        <v>1</v>
      </c>
      <c r="P370" t="s">
        <v>8269</v>
      </c>
      <c r="Q370" s="13">
        <f t="shared" si="22"/>
        <v>104.11200000000001</v>
      </c>
      <c r="R370" s="14">
        <f t="shared" si="23"/>
        <v>81.84905660377359</v>
      </c>
      <c r="S370" t="s">
        <v>8310</v>
      </c>
      <c r="T370" t="s">
        <v>8315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 s="8">
        <f t="shared" si="20"/>
        <v>40923.2183912037</v>
      </c>
      <c r="J371" s="8">
        <f t="shared" si="21"/>
        <v>40893.2183912037</v>
      </c>
      <c r="K371" s="10">
        <v>1326633269</v>
      </c>
      <c r="L371" s="10">
        <v>1324041269</v>
      </c>
      <c r="M371" t="b">
        <v>0</v>
      </c>
      <c r="N371">
        <v>167</v>
      </c>
      <c r="O371" t="b">
        <v>1</v>
      </c>
      <c r="P371" t="s">
        <v>8269</v>
      </c>
      <c r="Q371" s="13">
        <f t="shared" si="22"/>
        <v>110.15569230769231</v>
      </c>
      <c r="R371" s="14">
        <f t="shared" si="23"/>
        <v>42.874970059880241</v>
      </c>
      <c r="S371" t="s">
        <v>8310</v>
      </c>
      <c r="T371" t="s">
        <v>8315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 s="8">
        <f t="shared" si="20"/>
        <v>42741.461805555555</v>
      </c>
      <c r="J372" s="8">
        <f t="shared" si="21"/>
        <v>42711.461805555555</v>
      </c>
      <c r="K372" s="10">
        <v>1483729500</v>
      </c>
      <c r="L372" s="10">
        <v>1481137500</v>
      </c>
      <c r="M372" t="b">
        <v>0</v>
      </c>
      <c r="N372">
        <v>43</v>
      </c>
      <c r="O372" t="b">
        <v>1</v>
      </c>
      <c r="P372" t="s">
        <v>8269</v>
      </c>
      <c r="Q372" s="13">
        <f t="shared" si="22"/>
        <v>122.02</v>
      </c>
      <c r="R372" s="14">
        <f t="shared" si="23"/>
        <v>709.41860465116281</v>
      </c>
      <c r="S372" t="s">
        <v>8310</v>
      </c>
      <c r="T372" t="s">
        <v>8315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 s="8">
        <f t="shared" si="20"/>
        <v>41306.434479166666</v>
      </c>
      <c r="J373" s="8">
        <f t="shared" si="21"/>
        <v>41261.434479166666</v>
      </c>
      <c r="K373" s="10">
        <v>1359743139</v>
      </c>
      <c r="L373" s="10">
        <v>1355855139</v>
      </c>
      <c r="M373" t="b">
        <v>0</v>
      </c>
      <c r="N373">
        <v>1062</v>
      </c>
      <c r="O373" t="b">
        <v>1</v>
      </c>
      <c r="P373" t="s">
        <v>8269</v>
      </c>
      <c r="Q373" s="13">
        <f t="shared" si="22"/>
        <v>114.16866666666667</v>
      </c>
      <c r="R373" s="14">
        <f t="shared" si="23"/>
        <v>161.25517890772127</v>
      </c>
      <c r="S373" t="s">
        <v>8310</v>
      </c>
      <c r="T373" t="s">
        <v>8315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 s="8">
        <f t="shared" si="20"/>
        <v>42465.333333333336</v>
      </c>
      <c r="J374" s="8">
        <f t="shared" si="21"/>
        <v>42425.243564814817</v>
      </c>
      <c r="K374" s="10">
        <v>1459872000</v>
      </c>
      <c r="L374" s="10">
        <v>1456408244</v>
      </c>
      <c r="M374" t="b">
        <v>0</v>
      </c>
      <c r="N374">
        <v>9</v>
      </c>
      <c r="O374" t="b">
        <v>1</v>
      </c>
      <c r="P374" t="s">
        <v>8269</v>
      </c>
      <c r="Q374" s="13">
        <f t="shared" si="22"/>
        <v>125.33333333333334</v>
      </c>
      <c r="R374" s="14">
        <f t="shared" si="23"/>
        <v>41.777777777777779</v>
      </c>
      <c r="S374" t="s">
        <v>8310</v>
      </c>
      <c r="T374" t="s">
        <v>8315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 s="8">
        <f t="shared" si="20"/>
        <v>41108.578680555554</v>
      </c>
      <c r="J375" s="8">
        <f t="shared" si="21"/>
        <v>41078.578680555554</v>
      </c>
      <c r="K375" s="10">
        <v>1342648398</v>
      </c>
      <c r="L375" s="10">
        <v>1340056398</v>
      </c>
      <c r="M375" t="b">
        <v>0</v>
      </c>
      <c r="N375">
        <v>89</v>
      </c>
      <c r="O375" t="b">
        <v>1</v>
      </c>
      <c r="P375" t="s">
        <v>8269</v>
      </c>
      <c r="Q375" s="13">
        <f t="shared" si="22"/>
        <v>106.66666666666667</v>
      </c>
      <c r="R375" s="14">
        <f t="shared" si="23"/>
        <v>89.887640449438209</v>
      </c>
      <c r="S375" t="s">
        <v>8310</v>
      </c>
      <c r="T375" t="s">
        <v>8315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 s="8">
        <f t="shared" si="20"/>
        <v>40802.555914351848</v>
      </c>
      <c r="J376" s="8">
        <f t="shared" si="21"/>
        <v>40757.555914351848</v>
      </c>
      <c r="K376" s="10">
        <v>1316208031</v>
      </c>
      <c r="L376" s="10">
        <v>1312320031</v>
      </c>
      <c r="M376" t="b">
        <v>0</v>
      </c>
      <c r="N376">
        <v>174</v>
      </c>
      <c r="O376" t="b">
        <v>1</v>
      </c>
      <c r="P376" t="s">
        <v>8269</v>
      </c>
      <c r="Q376" s="13">
        <f t="shared" si="22"/>
        <v>130.65</v>
      </c>
      <c r="R376" s="14">
        <f t="shared" si="23"/>
        <v>45.051724137931032</v>
      </c>
      <c r="S376" t="s">
        <v>8310</v>
      </c>
      <c r="T376" t="s">
        <v>8315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 s="8">
        <f t="shared" si="20"/>
        <v>41699.387499999997</v>
      </c>
      <c r="J377" s="8">
        <f t="shared" si="21"/>
        <v>41657.65174768518</v>
      </c>
      <c r="K377" s="10">
        <v>1393694280</v>
      </c>
      <c r="L377" s="10">
        <v>1390088311</v>
      </c>
      <c r="M377" t="b">
        <v>0</v>
      </c>
      <c r="N377">
        <v>14</v>
      </c>
      <c r="O377" t="b">
        <v>1</v>
      </c>
      <c r="P377" t="s">
        <v>8269</v>
      </c>
      <c r="Q377" s="13">
        <f t="shared" si="22"/>
        <v>120</v>
      </c>
      <c r="R377" s="14">
        <f t="shared" si="23"/>
        <v>42.857142857142854</v>
      </c>
      <c r="S377" t="s">
        <v>8310</v>
      </c>
      <c r="T377" t="s">
        <v>8315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 s="8">
        <f t="shared" si="20"/>
        <v>42607.119398148141</v>
      </c>
      <c r="J378" s="8">
        <f t="shared" si="21"/>
        <v>42576.119398148141</v>
      </c>
      <c r="K378" s="10">
        <v>1472122316</v>
      </c>
      <c r="L378" s="10">
        <v>1469443916</v>
      </c>
      <c r="M378" t="b">
        <v>0</v>
      </c>
      <c r="N378">
        <v>48</v>
      </c>
      <c r="O378" t="b">
        <v>1</v>
      </c>
      <c r="P378" t="s">
        <v>8269</v>
      </c>
      <c r="Q378" s="13">
        <f t="shared" si="22"/>
        <v>105.9591836734694</v>
      </c>
      <c r="R378" s="14">
        <f t="shared" si="23"/>
        <v>54.083333333333336</v>
      </c>
      <c r="S378" t="s">
        <v>8310</v>
      </c>
      <c r="T378" t="s">
        <v>8315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 s="8">
        <f t="shared" si="20"/>
        <v>42321.959027777775</v>
      </c>
      <c r="J379" s="8">
        <f t="shared" si="21"/>
        <v>42291.917453703696</v>
      </c>
      <c r="K379" s="10">
        <v>1447484460</v>
      </c>
      <c r="L379" s="10">
        <v>1444888868</v>
      </c>
      <c r="M379" t="b">
        <v>0</v>
      </c>
      <c r="N379">
        <v>133</v>
      </c>
      <c r="O379" t="b">
        <v>1</v>
      </c>
      <c r="P379" t="s">
        <v>8269</v>
      </c>
      <c r="Q379" s="13">
        <f t="shared" si="22"/>
        <v>114.39999999999999</v>
      </c>
      <c r="R379" s="14">
        <f t="shared" si="23"/>
        <v>103.21804511278195</v>
      </c>
      <c r="S379" t="s">
        <v>8310</v>
      </c>
      <c r="T379" t="s">
        <v>8315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 s="8">
        <f t="shared" si="20"/>
        <v>42394.661111111105</v>
      </c>
      <c r="J380" s="8">
        <f t="shared" si="21"/>
        <v>42370.238518518519</v>
      </c>
      <c r="K380" s="10">
        <v>1453765920</v>
      </c>
      <c r="L380" s="10">
        <v>1451655808</v>
      </c>
      <c r="M380" t="b">
        <v>0</v>
      </c>
      <c r="N380">
        <v>83</v>
      </c>
      <c r="O380" t="b">
        <v>1</v>
      </c>
      <c r="P380" t="s">
        <v>8269</v>
      </c>
      <c r="Q380" s="13">
        <f t="shared" si="22"/>
        <v>111.76666666666665</v>
      </c>
      <c r="R380" s="14">
        <f t="shared" si="23"/>
        <v>40.397590361445786</v>
      </c>
      <c r="S380" t="s">
        <v>8310</v>
      </c>
      <c r="T380" t="s">
        <v>8315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 s="8">
        <f t="shared" si="20"/>
        <v>41032.354999999996</v>
      </c>
      <c r="J381" s="8">
        <f t="shared" si="21"/>
        <v>40987.354999999996</v>
      </c>
      <c r="K381" s="10">
        <v>1336062672</v>
      </c>
      <c r="L381" s="10">
        <v>1332174672</v>
      </c>
      <c r="M381" t="b">
        <v>0</v>
      </c>
      <c r="N381">
        <v>149</v>
      </c>
      <c r="O381" t="b">
        <v>1</v>
      </c>
      <c r="P381" t="s">
        <v>8269</v>
      </c>
      <c r="Q381" s="13">
        <f t="shared" si="22"/>
        <v>116.08000000000001</v>
      </c>
      <c r="R381" s="14">
        <f t="shared" si="23"/>
        <v>116.85906040268456</v>
      </c>
      <c r="S381" t="s">
        <v>8310</v>
      </c>
      <c r="T381" t="s">
        <v>8315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 s="8">
        <f t="shared" si="20"/>
        <v>42392.386481481481</v>
      </c>
      <c r="J382" s="8">
        <f t="shared" si="21"/>
        <v>42367.386481481481</v>
      </c>
      <c r="K382" s="10">
        <v>1453569392</v>
      </c>
      <c r="L382" s="10">
        <v>1451409392</v>
      </c>
      <c r="M382" t="b">
        <v>0</v>
      </c>
      <c r="N382">
        <v>49</v>
      </c>
      <c r="O382" t="b">
        <v>1</v>
      </c>
      <c r="P382" t="s">
        <v>8269</v>
      </c>
      <c r="Q382" s="13">
        <f t="shared" si="22"/>
        <v>141.5</v>
      </c>
      <c r="R382" s="14">
        <f t="shared" si="23"/>
        <v>115.51020408163265</v>
      </c>
      <c r="S382" t="s">
        <v>8310</v>
      </c>
      <c r="T382" t="s">
        <v>8315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 s="8">
        <f t="shared" si="20"/>
        <v>41119.875</v>
      </c>
      <c r="J383" s="8">
        <f t="shared" si="21"/>
        <v>41085.36478009259</v>
      </c>
      <c r="K383" s="10">
        <v>1343624400</v>
      </c>
      <c r="L383" s="10">
        <v>1340642717</v>
      </c>
      <c r="M383" t="b">
        <v>0</v>
      </c>
      <c r="N383">
        <v>251</v>
      </c>
      <c r="O383" t="b">
        <v>1</v>
      </c>
      <c r="P383" t="s">
        <v>8269</v>
      </c>
      <c r="Q383" s="13">
        <f t="shared" si="22"/>
        <v>104.72999999999999</v>
      </c>
      <c r="R383" s="14">
        <f t="shared" si="23"/>
        <v>104.31274900398407</v>
      </c>
      <c r="S383" t="s">
        <v>8310</v>
      </c>
      <c r="T383" t="s">
        <v>8315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 s="8">
        <f t="shared" si="20"/>
        <v>41158.376157407409</v>
      </c>
      <c r="J384" s="8">
        <f t="shared" si="21"/>
        <v>41144.376157407409</v>
      </c>
      <c r="K384" s="10">
        <v>1346950900</v>
      </c>
      <c r="L384" s="10">
        <v>1345741300</v>
      </c>
      <c r="M384" t="b">
        <v>0</v>
      </c>
      <c r="N384">
        <v>22</v>
      </c>
      <c r="O384" t="b">
        <v>1</v>
      </c>
      <c r="P384" t="s">
        <v>8269</v>
      </c>
      <c r="Q384" s="13">
        <f t="shared" si="22"/>
        <v>255.83333333333331</v>
      </c>
      <c r="R384" s="14">
        <f t="shared" si="23"/>
        <v>69.772727272727266</v>
      </c>
      <c r="S384" t="s">
        <v>8310</v>
      </c>
      <c r="T384" t="s">
        <v>8315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 s="8">
        <f t="shared" si="20"/>
        <v>41777.78424768518</v>
      </c>
      <c r="J385" s="8">
        <f t="shared" si="21"/>
        <v>41754.78424768518</v>
      </c>
      <c r="K385" s="10">
        <v>1400467759</v>
      </c>
      <c r="L385" s="10">
        <v>1398480559</v>
      </c>
      <c r="M385" t="b">
        <v>0</v>
      </c>
      <c r="N385">
        <v>48</v>
      </c>
      <c r="O385" t="b">
        <v>1</v>
      </c>
      <c r="P385" t="s">
        <v>8269</v>
      </c>
      <c r="Q385" s="13">
        <f t="shared" si="22"/>
        <v>206.70670670670671</v>
      </c>
      <c r="R385" s="14">
        <f t="shared" si="23"/>
        <v>43.020833333333336</v>
      </c>
      <c r="S385" t="s">
        <v>8310</v>
      </c>
      <c r="T385" t="s">
        <v>8315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 s="8">
        <f t="shared" si="20"/>
        <v>42010.448460648149</v>
      </c>
      <c r="J386" s="8">
        <f t="shared" si="21"/>
        <v>41980.448460648149</v>
      </c>
      <c r="K386" s="10">
        <v>1420569947</v>
      </c>
      <c r="L386" s="10">
        <v>1417977947</v>
      </c>
      <c r="M386" t="b">
        <v>0</v>
      </c>
      <c r="N386">
        <v>383</v>
      </c>
      <c r="O386" t="b">
        <v>1</v>
      </c>
      <c r="P386" t="s">
        <v>8269</v>
      </c>
      <c r="Q386" s="13">
        <f t="shared" si="22"/>
        <v>112.105</v>
      </c>
      <c r="R386" s="14">
        <f t="shared" si="23"/>
        <v>58.540469973890339</v>
      </c>
      <c r="S386" t="s">
        <v>8310</v>
      </c>
      <c r="T386" t="s">
        <v>8315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 s="8">
        <f t="shared" ref="I387:I450" si="24">(((K387/60)/60)/24)+DATE(1970,1,1)+(-8/24)</f>
        <v>41964.29283564815</v>
      </c>
      <c r="J387" s="8">
        <f t="shared" ref="J387:J450" si="25">(((L387/60)/60)/24)+DATE(1970,1,1)+(-8/24)</f>
        <v>41934.251168981478</v>
      </c>
      <c r="K387" s="10">
        <v>1416582101</v>
      </c>
      <c r="L387" s="10">
        <v>1413986501</v>
      </c>
      <c r="M387" t="b">
        <v>0</v>
      </c>
      <c r="N387">
        <v>237</v>
      </c>
      <c r="O387" t="b">
        <v>1</v>
      </c>
      <c r="P387" t="s">
        <v>8269</v>
      </c>
      <c r="Q387" s="13">
        <f t="shared" ref="Q387:Q450" si="26">(E387/D387)*100</f>
        <v>105.982</v>
      </c>
      <c r="R387" s="14">
        <f t="shared" ref="R387:R450" si="27">E387/N387</f>
        <v>111.79535864978902</v>
      </c>
      <c r="S387" t="s">
        <v>8310</v>
      </c>
      <c r="T387" t="s">
        <v>8315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 s="8">
        <f t="shared" si="24"/>
        <v>42226.617951388886</v>
      </c>
      <c r="J388" s="8">
        <f t="shared" si="25"/>
        <v>42211.617951388886</v>
      </c>
      <c r="K388" s="10">
        <v>1439246991</v>
      </c>
      <c r="L388" s="10">
        <v>1437950991</v>
      </c>
      <c r="M388" t="b">
        <v>0</v>
      </c>
      <c r="N388">
        <v>13</v>
      </c>
      <c r="O388" t="b">
        <v>1</v>
      </c>
      <c r="P388" t="s">
        <v>8269</v>
      </c>
      <c r="Q388" s="13">
        <f t="shared" si="26"/>
        <v>100.16666666666667</v>
      </c>
      <c r="R388" s="14">
        <f t="shared" si="27"/>
        <v>46.230769230769234</v>
      </c>
      <c r="S388" t="s">
        <v>8310</v>
      </c>
      <c r="T388" t="s">
        <v>8315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 s="8">
        <f t="shared" si="24"/>
        <v>42230.916666666664</v>
      </c>
      <c r="J389" s="8">
        <f t="shared" si="25"/>
        <v>42200.343263888884</v>
      </c>
      <c r="K389" s="10">
        <v>1439618400</v>
      </c>
      <c r="L389" s="10">
        <v>1436976858</v>
      </c>
      <c r="M389" t="b">
        <v>0</v>
      </c>
      <c r="N389">
        <v>562</v>
      </c>
      <c r="O389" t="b">
        <v>1</v>
      </c>
      <c r="P389" t="s">
        <v>8269</v>
      </c>
      <c r="Q389" s="13">
        <f t="shared" si="26"/>
        <v>213.98947368421051</v>
      </c>
      <c r="R389" s="14">
        <f t="shared" si="27"/>
        <v>144.69039145907473</v>
      </c>
      <c r="S389" t="s">
        <v>8310</v>
      </c>
      <c r="T389" t="s">
        <v>8315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 s="8">
        <f t="shared" si="24"/>
        <v>42578.742824074077</v>
      </c>
      <c r="J390" s="8">
        <f t="shared" si="25"/>
        <v>42548.742824074077</v>
      </c>
      <c r="K390" s="10">
        <v>1469670580</v>
      </c>
      <c r="L390" s="10">
        <v>1467078580</v>
      </c>
      <c r="M390" t="b">
        <v>0</v>
      </c>
      <c r="N390">
        <v>71</v>
      </c>
      <c r="O390" t="b">
        <v>1</v>
      </c>
      <c r="P390" t="s">
        <v>8269</v>
      </c>
      <c r="Q390" s="13">
        <f t="shared" si="26"/>
        <v>126.16000000000001</v>
      </c>
      <c r="R390" s="14">
        <f t="shared" si="27"/>
        <v>88.845070422535215</v>
      </c>
      <c r="S390" t="s">
        <v>8310</v>
      </c>
      <c r="T390" t="s">
        <v>8315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 s="8">
        <f t="shared" si="24"/>
        <v>41705.624305555553</v>
      </c>
      <c r="J391" s="8">
        <f t="shared" si="25"/>
        <v>41673.729745370365</v>
      </c>
      <c r="K391" s="10">
        <v>1394233140</v>
      </c>
      <c r="L391" s="10">
        <v>1391477450</v>
      </c>
      <c r="M391" t="b">
        <v>0</v>
      </c>
      <c r="N391">
        <v>1510</v>
      </c>
      <c r="O391" t="b">
        <v>1</v>
      </c>
      <c r="P391" t="s">
        <v>8269</v>
      </c>
      <c r="Q391" s="13">
        <f t="shared" si="26"/>
        <v>181.53547058823528</v>
      </c>
      <c r="R391" s="14">
        <f t="shared" si="27"/>
        <v>81.75107284768211</v>
      </c>
      <c r="S391" t="s">
        <v>8310</v>
      </c>
      <c r="T391" t="s">
        <v>8315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 s="8">
        <f t="shared" si="24"/>
        <v>42131.703379629624</v>
      </c>
      <c r="J392" s="8">
        <f t="shared" si="25"/>
        <v>42111.703379629624</v>
      </c>
      <c r="K392" s="10">
        <v>1431046372</v>
      </c>
      <c r="L392" s="10">
        <v>1429318372</v>
      </c>
      <c r="M392" t="b">
        <v>0</v>
      </c>
      <c r="N392">
        <v>14</v>
      </c>
      <c r="O392" t="b">
        <v>1</v>
      </c>
      <c r="P392" t="s">
        <v>8269</v>
      </c>
      <c r="Q392" s="13">
        <f t="shared" si="26"/>
        <v>100</v>
      </c>
      <c r="R392" s="14">
        <f t="shared" si="27"/>
        <v>71.428571428571431</v>
      </c>
      <c r="S392" t="s">
        <v>8310</v>
      </c>
      <c r="T392" t="s">
        <v>8315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 s="8">
        <f t="shared" si="24"/>
        <v>40894.707638888889</v>
      </c>
      <c r="J393" s="8">
        <f t="shared" si="25"/>
        <v>40864.708923611113</v>
      </c>
      <c r="K393" s="10">
        <v>1324169940</v>
      </c>
      <c r="L393" s="10">
        <v>1321578051</v>
      </c>
      <c r="M393" t="b">
        <v>0</v>
      </c>
      <c r="N393">
        <v>193</v>
      </c>
      <c r="O393" t="b">
        <v>1</v>
      </c>
      <c r="P393" t="s">
        <v>8269</v>
      </c>
      <c r="Q393" s="13">
        <f t="shared" si="26"/>
        <v>100.61</v>
      </c>
      <c r="R393" s="14">
        <f t="shared" si="27"/>
        <v>104.25906735751295</v>
      </c>
      <c r="S393" t="s">
        <v>8310</v>
      </c>
      <c r="T393" t="s">
        <v>8315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 s="8">
        <f t="shared" si="24"/>
        <v>40793.791666666664</v>
      </c>
      <c r="J394" s="8">
        <f t="shared" si="25"/>
        <v>40763.383923611109</v>
      </c>
      <c r="K394" s="10">
        <v>1315450800</v>
      </c>
      <c r="L394" s="10">
        <v>1312823571</v>
      </c>
      <c r="M394" t="b">
        <v>0</v>
      </c>
      <c r="N394">
        <v>206</v>
      </c>
      <c r="O394" t="b">
        <v>1</v>
      </c>
      <c r="P394" t="s">
        <v>8269</v>
      </c>
      <c r="Q394" s="13">
        <f t="shared" si="26"/>
        <v>100.9027027027027</v>
      </c>
      <c r="R394" s="14">
        <f t="shared" si="27"/>
        <v>90.616504854368927</v>
      </c>
      <c r="S394" t="s">
        <v>8310</v>
      </c>
      <c r="T394" t="s">
        <v>8315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 s="8">
        <f t="shared" si="24"/>
        <v>41557.375601851847</v>
      </c>
      <c r="J395" s="8">
        <f t="shared" si="25"/>
        <v>41526.375601851847</v>
      </c>
      <c r="K395" s="10">
        <v>1381424452</v>
      </c>
      <c r="L395" s="10">
        <v>1378746052</v>
      </c>
      <c r="M395" t="b">
        <v>0</v>
      </c>
      <c r="N395">
        <v>351</v>
      </c>
      <c r="O395" t="b">
        <v>1</v>
      </c>
      <c r="P395" t="s">
        <v>8269</v>
      </c>
      <c r="Q395" s="13">
        <f t="shared" si="26"/>
        <v>110.446</v>
      </c>
      <c r="R395" s="14">
        <f t="shared" si="27"/>
        <v>157.33048433048432</v>
      </c>
      <c r="S395" t="s">
        <v>8310</v>
      </c>
      <c r="T395" t="s">
        <v>8315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 s="8">
        <f t="shared" si="24"/>
        <v>42477.443078703705</v>
      </c>
      <c r="J396" s="8">
        <f t="shared" si="25"/>
        <v>42417.48474537037</v>
      </c>
      <c r="K396" s="10">
        <v>1460918282</v>
      </c>
      <c r="L396" s="10">
        <v>1455737882</v>
      </c>
      <c r="M396" t="b">
        <v>0</v>
      </c>
      <c r="N396">
        <v>50</v>
      </c>
      <c r="O396" t="b">
        <v>1</v>
      </c>
      <c r="P396" t="s">
        <v>8269</v>
      </c>
      <c r="Q396" s="13">
        <f t="shared" si="26"/>
        <v>111.8936170212766</v>
      </c>
      <c r="R396" s="14">
        <f t="shared" si="27"/>
        <v>105.18</v>
      </c>
      <c r="S396" t="s">
        <v>8310</v>
      </c>
      <c r="T396" t="s">
        <v>8315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 s="8">
        <f t="shared" si="24"/>
        <v>41026.563888888886</v>
      </c>
      <c r="J397" s="8">
        <f t="shared" si="25"/>
        <v>40990.575925925921</v>
      </c>
      <c r="K397" s="10">
        <v>1335562320</v>
      </c>
      <c r="L397" s="10">
        <v>1332452960</v>
      </c>
      <c r="M397" t="b">
        <v>0</v>
      </c>
      <c r="N397">
        <v>184</v>
      </c>
      <c r="O397" t="b">
        <v>1</v>
      </c>
      <c r="P397" t="s">
        <v>8269</v>
      </c>
      <c r="Q397" s="13">
        <f t="shared" si="26"/>
        <v>108.04450000000001</v>
      </c>
      <c r="R397" s="14">
        <f t="shared" si="27"/>
        <v>58.719836956521746</v>
      </c>
      <c r="S397" t="s">
        <v>8310</v>
      </c>
      <c r="T397" t="s">
        <v>8315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 s="8">
        <f t="shared" si="24"/>
        <v>41097.231550925921</v>
      </c>
      <c r="J398" s="8">
        <f t="shared" si="25"/>
        <v>41082.231550925921</v>
      </c>
      <c r="K398" s="10">
        <v>1341668006</v>
      </c>
      <c r="L398" s="10">
        <v>1340372006</v>
      </c>
      <c r="M398" t="b">
        <v>0</v>
      </c>
      <c r="N398">
        <v>196</v>
      </c>
      <c r="O398" t="b">
        <v>1</v>
      </c>
      <c r="P398" t="s">
        <v>8269</v>
      </c>
      <c r="Q398" s="13">
        <f t="shared" si="26"/>
        <v>106.66666666666667</v>
      </c>
      <c r="R398" s="14">
        <f t="shared" si="27"/>
        <v>81.632653061224488</v>
      </c>
      <c r="S398" t="s">
        <v>8310</v>
      </c>
      <c r="T398" t="s">
        <v>8315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 s="8">
        <f t="shared" si="24"/>
        <v>40421.822222222218</v>
      </c>
      <c r="J399" s="8">
        <f t="shared" si="25"/>
        <v>40379.443101851852</v>
      </c>
      <c r="K399" s="10">
        <v>1283312640</v>
      </c>
      <c r="L399" s="10">
        <v>1279651084</v>
      </c>
      <c r="M399" t="b">
        <v>0</v>
      </c>
      <c r="N399">
        <v>229</v>
      </c>
      <c r="O399" t="b">
        <v>1</v>
      </c>
      <c r="P399" t="s">
        <v>8269</v>
      </c>
      <c r="Q399" s="13">
        <f t="shared" si="26"/>
        <v>103.90027322404372</v>
      </c>
      <c r="R399" s="14">
        <f t="shared" si="27"/>
        <v>56.460043668122275</v>
      </c>
      <c r="S399" t="s">
        <v>8310</v>
      </c>
      <c r="T399" t="s">
        <v>8315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 s="8">
        <f t="shared" si="24"/>
        <v>42123.459791666661</v>
      </c>
      <c r="J400" s="8">
        <f t="shared" si="25"/>
        <v>42078.459791666661</v>
      </c>
      <c r="K400" s="10">
        <v>1430334126</v>
      </c>
      <c r="L400" s="10">
        <v>1426446126</v>
      </c>
      <c r="M400" t="b">
        <v>0</v>
      </c>
      <c r="N400">
        <v>67</v>
      </c>
      <c r="O400" t="b">
        <v>1</v>
      </c>
      <c r="P400" t="s">
        <v>8269</v>
      </c>
      <c r="Q400" s="13">
        <f t="shared" si="26"/>
        <v>125.16000000000001</v>
      </c>
      <c r="R400" s="14">
        <f t="shared" si="27"/>
        <v>140.1044776119403</v>
      </c>
      <c r="S400" t="s">
        <v>8310</v>
      </c>
      <c r="T400" t="s">
        <v>8315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 s="8">
        <f t="shared" si="24"/>
        <v>42718.166666666664</v>
      </c>
      <c r="J401" s="8">
        <f t="shared" si="25"/>
        <v>42687.542442129627</v>
      </c>
      <c r="K401" s="10">
        <v>1481716800</v>
      </c>
      <c r="L401" s="10">
        <v>1479070867</v>
      </c>
      <c r="M401" t="b">
        <v>0</v>
      </c>
      <c r="N401">
        <v>95</v>
      </c>
      <c r="O401" t="b">
        <v>1</v>
      </c>
      <c r="P401" t="s">
        <v>8269</v>
      </c>
      <c r="Q401" s="13">
        <f t="shared" si="26"/>
        <v>106.80499999999999</v>
      </c>
      <c r="R401" s="14">
        <f t="shared" si="27"/>
        <v>224.85263157894738</v>
      </c>
      <c r="S401" t="s">
        <v>8310</v>
      </c>
      <c r="T401" t="s">
        <v>8315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 s="8">
        <f t="shared" si="24"/>
        <v>41775.8125</v>
      </c>
      <c r="J402" s="8">
        <f t="shared" si="25"/>
        <v>41745.302627314813</v>
      </c>
      <c r="K402" s="10">
        <v>1400297400</v>
      </c>
      <c r="L402" s="10">
        <v>1397661347</v>
      </c>
      <c r="M402" t="b">
        <v>0</v>
      </c>
      <c r="N402">
        <v>62</v>
      </c>
      <c r="O402" t="b">
        <v>1</v>
      </c>
      <c r="P402" t="s">
        <v>8269</v>
      </c>
      <c r="Q402" s="13">
        <f t="shared" si="26"/>
        <v>112.30249999999999</v>
      </c>
      <c r="R402" s="14">
        <f t="shared" si="27"/>
        <v>181.13306451612902</v>
      </c>
      <c r="S402" t="s">
        <v>8310</v>
      </c>
      <c r="T402" t="s">
        <v>8315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 s="8">
        <f t="shared" si="24"/>
        <v>40762.508912037032</v>
      </c>
      <c r="J403" s="8">
        <f t="shared" si="25"/>
        <v>40732.508912037032</v>
      </c>
      <c r="K403" s="10">
        <v>1312747970</v>
      </c>
      <c r="L403" s="10">
        <v>1310155970</v>
      </c>
      <c r="M403" t="b">
        <v>0</v>
      </c>
      <c r="N403">
        <v>73</v>
      </c>
      <c r="O403" t="b">
        <v>1</v>
      </c>
      <c r="P403" t="s">
        <v>8269</v>
      </c>
      <c r="Q403" s="13">
        <f t="shared" si="26"/>
        <v>103.812</v>
      </c>
      <c r="R403" s="14">
        <f t="shared" si="27"/>
        <v>711.04109589041093</v>
      </c>
      <c r="S403" t="s">
        <v>8310</v>
      </c>
      <c r="T403" t="s">
        <v>8315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 s="8">
        <f t="shared" si="24"/>
        <v>42313.247881944444</v>
      </c>
      <c r="J404" s="8">
        <f t="shared" si="25"/>
        <v>42292.206215277773</v>
      </c>
      <c r="K404" s="10">
        <v>1446731817</v>
      </c>
      <c r="L404" s="10">
        <v>1444913817</v>
      </c>
      <c r="M404" t="b">
        <v>0</v>
      </c>
      <c r="N404">
        <v>43</v>
      </c>
      <c r="O404" t="b">
        <v>1</v>
      </c>
      <c r="P404" t="s">
        <v>8269</v>
      </c>
      <c r="Q404" s="13">
        <f t="shared" si="26"/>
        <v>141.65</v>
      </c>
      <c r="R404" s="14">
        <f t="shared" si="27"/>
        <v>65.883720930232556</v>
      </c>
      <c r="S404" t="s">
        <v>8310</v>
      </c>
      <c r="T404" t="s">
        <v>8315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 s="8">
        <f t="shared" si="24"/>
        <v>40764.963888888888</v>
      </c>
      <c r="J405" s="8">
        <f t="shared" si="25"/>
        <v>40717.977326388886</v>
      </c>
      <c r="K405" s="10">
        <v>1312960080</v>
      </c>
      <c r="L405" s="10">
        <v>1308900441</v>
      </c>
      <c r="M405" t="b">
        <v>0</v>
      </c>
      <c r="N405">
        <v>70</v>
      </c>
      <c r="O405" t="b">
        <v>1</v>
      </c>
      <c r="P405" t="s">
        <v>8269</v>
      </c>
      <c r="Q405" s="13">
        <f t="shared" si="26"/>
        <v>105.25999999999999</v>
      </c>
      <c r="R405" s="14">
        <f t="shared" si="27"/>
        <v>75.185714285714283</v>
      </c>
      <c r="S405" t="s">
        <v>8310</v>
      </c>
      <c r="T405" t="s">
        <v>8315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 s="8">
        <f t="shared" si="24"/>
        <v>41675.627777777772</v>
      </c>
      <c r="J406" s="8">
        <f t="shared" si="25"/>
        <v>41646.294699074075</v>
      </c>
      <c r="K406" s="10">
        <v>1391641440</v>
      </c>
      <c r="L406" s="10">
        <v>1389107062</v>
      </c>
      <c r="M406" t="b">
        <v>0</v>
      </c>
      <c r="N406">
        <v>271</v>
      </c>
      <c r="O406" t="b">
        <v>1</v>
      </c>
      <c r="P406" t="s">
        <v>8269</v>
      </c>
      <c r="Q406" s="13">
        <f t="shared" si="26"/>
        <v>103.09142857142857</v>
      </c>
      <c r="R406" s="14">
        <f t="shared" si="27"/>
        <v>133.14391143911439</v>
      </c>
      <c r="S406" t="s">
        <v>8310</v>
      </c>
      <c r="T406" t="s">
        <v>8315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 s="8">
        <f t="shared" si="24"/>
        <v>41703.751608796294</v>
      </c>
      <c r="J407" s="8">
        <f t="shared" si="25"/>
        <v>41673.751608796294</v>
      </c>
      <c r="K407" s="10">
        <v>1394071339</v>
      </c>
      <c r="L407" s="10">
        <v>1391479339</v>
      </c>
      <c r="M407" t="b">
        <v>0</v>
      </c>
      <c r="N407">
        <v>55</v>
      </c>
      <c r="O407" t="b">
        <v>1</v>
      </c>
      <c r="P407" t="s">
        <v>8269</v>
      </c>
      <c r="Q407" s="13">
        <f t="shared" si="26"/>
        <v>107.65957446808511</v>
      </c>
      <c r="R407" s="14">
        <f t="shared" si="27"/>
        <v>55.2</v>
      </c>
      <c r="S407" t="s">
        <v>8310</v>
      </c>
      <c r="T407" t="s">
        <v>8315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 s="8">
        <f t="shared" si="24"/>
        <v>40671.915972222218</v>
      </c>
      <c r="J408" s="8">
        <f t="shared" si="25"/>
        <v>40637.82913194444</v>
      </c>
      <c r="K408" s="10">
        <v>1304920740</v>
      </c>
      <c r="L408" s="10">
        <v>1301975637</v>
      </c>
      <c r="M408" t="b">
        <v>0</v>
      </c>
      <c r="N408">
        <v>35</v>
      </c>
      <c r="O408" t="b">
        <v>1</v>
      </c>
      <c r="P408" t="s">
        <v>8269</v>
      </c>
      <c r="Q408" s="13">
        <f t="shared" si="26"/>
        <v>107.70464285714286</v>
      </c>
      <c r="R408" s="14">
        <f t="shared" si="27"/>
        <v>86.163714285714292</v>
      </c>
      <c r="S408" t="s">
        <v>8310</v>
      </c>
      <c r="T408" t="s">
        <v>8315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 s="8">
        <f t="shared" si="24"/>
        <v>40866.579282407409</v>
      </c>
      <c r="J409" s="8">
        <f t="shared" si="25"/>
        <v>40806.537615740737</v>
      </c>
      <c r="K409" s="10">
        <v>1321739650</v>
      </c>
      <c r="L409" s="10">
        <v>1316552050</v>
      </c>
      <c r="M409" t="b">
        <v>0</v>
      </c>
      <c r="N409">
        <v>22</v>
      </c>
      <c r="O409" t="b">
        <v>1</v>
      </c>
      <c r="P409" t="s">
        <v>8269</v>
      </c>
      <c r="Q409" s="13">
        <f t="shared" si="26"/>
        <v>101.55000000000001</v>
      </c>
      <c r="R409" s="14">
        <f t="shared" si="27"/>
        <v>92.318181818181813</v>
      </c>
      <c r="S409" t="s">
        <v>8310</v>
      </c>
      <c r="T409" t="s">
        <v>8315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 s="8">
        <f t="shared" si="24"/>
        <v>41583.444328703699</v>
      </c>
      <c r="J410" s="8">
        <f t="shared" si="25"/>
        <v>41543.402662037035</v>
      </c>
      <c r="K410" s="10">
        <v>1383676790</v>
      </c>
      <c r="L410" s="10">
        <v>1380217190</v>
      </c>
      <c r="M410" t="b">
        <v>0</v>
      </c>
      <c r="N410">
        <v>38</v>
      </c>
      <c r="O410" t="b">
        <v>1</v>
      </c>
      <c r="P410" t="s">
        <v>8269</v>
      </c>
      <c r="Q410" s="13">
        <f t="shared" si="26"/>
        <v>101.43766666666667</v>
      </c>
      <c r="R410" s="14">
        <f t="shared" si="27"/>
        <v>160.16473684210527</v>
      </c>
      <c r="S410" t="s">
        <v>8310</v>
      </c>
      <c r="T410" t="s">
        <v>8315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 s="8">
        <f t="shared" si="24"/>
        <v>42573.529444444437</v>
      </c>
      <c r="J411" s="8">
        <f t="shared" si="25"/>
        <v>42543.529444444437</v>
      </c>
      <c r="K411" s="10">
        <v>1469220144</v>
      </c>
      <c r="L411" s="10">
        <v>1466628144</v>
      </c>
      <c r="M411" t="b">
        <v>0</v>
      </c>
      <c r="N411">
        <v>15</v>
      </c>
      <c r="O411" t="b">
        <v>1</v>
      </c>
      <c r="P411" t="s">
        <v>8269</v>
      </c>
      <c r="Q411" s="13">
        <f t="shared" si="26"/>
        <v>136.80000000000001</v>
      </c>
      <c r="R411" s="14">
        <f t="shared" si="27"/>
        <v>45.6</v>
      </c>
      <c r="S411" t="s">
        <v>8310</v>
      </c>
      <c r="T411" t="s">
        <v>8315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 s="8">
        <f t="shared" si="24"/>
        <v>42173.64811342593</v>
      </c>
      <c r="J412" s="8">
        <f t="shared" si="25"/>
        <v>42113.64811342593</v>
      </c>
      <c r="K412" s="10">
        <v>1434670397</v>
      </c>
      <c r="L412" s="10">
        <v>1429486397</v>
      </c>
      <c r="M412" t="b">
        <v>0</v>
      </c>
      <c r="N412">
        <v>7</v>
      </c>
      <c r="O412" t="b">
        <v>1</v>
      </c>
      <c r="P412" t="s">
        <v>8269</v>
      </c>
      <c r="Q412" s="13">
        <f t="shared" si="26"/>
        <v>128.29999999999998</v>
      </c>
      <c r="R412" s="14">
        <f t="shared" si="27"/>
        <v>183.28571428571428</v>
      </c>
      <c r="S412" t="s">
        <v>8310</v>
      </c>
      <c r="T412" t="s">
        <v>8315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 s="8">
        <f t="shared" si="24"/>
        <v>41629.875</v>
      </c>
      <c r="J413" s="8">
        <f t="shared" si="25"/>
        <v>41597.842638888884</v>
      </c>
      <c r="K413" s="10">
        <v>1387688400</v>
      </c>
      <c r="L413" s="10">
        <v>1384920804</v>
      </c>
      <c r="M413" t="b">
        <v>0</v>
      </c>
      <c r="N413">
        <v>241</v>
      </c>
      <c r="O413" t="b">
        <v>1</v>
      </c>
      <c r="P413" t="s">
        <v>8269</v>
      </c>
      <c r="Q413" s="13">
        <f t="shared" si="26"/>
        <v>101.05</v>
      </c>
      <c r="R413" s="14">
        <f t="shared" si="27"/>
        <v>125.78838174273859</v>
      </c>
      <c r="S413" t="s">
        <v>8310</v>
      </c>
      <c r="T413" t="s">
        <v>8315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 s="8">
        <f t="shared" si="24"/>
        <v>41115.409467592588</v>
      </c>
      <c r="J414" s="8">
        <f t="shared" si="25"/>
        <v>41099.409467592588</v>
      </c>
      <c r="K414" s="10">
        <v>1343238578</v>
      </c>
      <c r="L414" s="10">
        <v>1341856178</v>
      </c>
      <c r="M414" t="b">
        <v>0</v>
      </c>
      <c r="N414">
        <v>55</v>
      </c>
      <c r="O414" t="b">
        <v>1</v>
      </c>
      <c r="P414" t="s">
        <v>8269</v>
      </c>
      <c r="Q414" s="13">
        <f t="shared" si="26"/>
        <v>126.84</v>
      </c>
      <c r="R414" s="14">
        <f t="shared" si="27"/>
        <v>57.654545454545456</v>
      </c>
      <c r="S414" t="s">
        <v>8310</v>
      </c>
      <c r="T414" t="s">
        <v>8315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 s="8">
        <f t="shared" si="24"/>
        <v>41109.54410879629</v>
      </c>
      <c r="J415" s="8">
        <f t="shared" si="25"/>
        <v>41079.54410879629</v>
      </c>
      <c r="K415" s="10">
        <v>1342731811</v>
      </c>
      <c r="L415" s="10">
        <v>1340139811</v>
      </c>
      <c r="M415" t="b">
        <v>0</v>
      </c>
      <c r="N415">
        <v>171</v>
      </c>
      <c r="O415" t="b">
        <v>1</v>
      </c>
      <c r="P415" t="s">
        <v>8269</v>
      </c>
      <c r="Q415" s="13">
        <f t="shared" si="26"/>
        <v>105.0859375</v>
      </c>
      <c r="R415" s="14">
        <f t="shared" si="27"/>
        <v>78.660818713450297</v>
      </c>
      <c r="S415" t="s">
        <v>8310</v>
      </c>
      <c r="T415" t="s">
        <v>8315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 s="8">
        <f t="shared" si="24"/>
        <v>41558.72991898148</v>
      </c>
      <c r="J416" s="8">
        <f t="shared" si="25"/>
        <v>41528.72991898148</v>
      </c>
      <c r="K416" s="10">
        <v>1381541465</v>
      </c>
      <c r="L416" s="10">
        <v>1378949465</v>
      </c>
      <c r="M416" t="b">
        <v>0</v>
      </c>
      <c r="N416">
        <v>208</v>
      </c>
      <c r="O416" t="b">
        <v>1</v>
      </c>
      <c r="P416" t="s">
        <v>8269</v>
      </c>
      <c r="Q416" s="13">
        <f t="shared" si="26"/>
        <v>102.85405405405406</v>
      </c>
      <c r="R416" s="14">
        <f t="shared" si="27"/>
        <v>91.480769230769226</v>
      </c>
      <c r="S416" t="s">
        <v>8310</v>
      </c>
      <c r="T416" t="s">
        <v>8315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 s="8">
        <f t="shared" si="24"/>
        <v>41929.166666666664</v>
      </c>
      <c r="J417" s="8">
        <f t="shared" si="25"/>
        <v>41904.518541666665</v>
      </c>
      <c r="K417" s="10">
        <v>1413547200</v>
      </c>
      <c r="L417" s="10">
        <v>1411417602</v>
      </c>
      <c r="M417" t="b">
        <v>0</v>
      </c>
      <c r="N417">
        <v>21</v>
      </c>
      <c r="O417" t="b">
        <v>1</v>
      </c>
      <c r="P417" t="s">
        <v>8269</v>
      </c>
      <c r="Q417" s="13">
        <f t="shared" si="26"/>
        <v>102.14714285714285</v>
      </c>
      <c r="R417" s="14">
        <f t="shared" si="27"/>
        <v>68.09809523809524</v>
      </c>
      <c r="S417" t="s">
        <v>8310</v>
      </c>
      <c r="T417" t="s">
        <v>8315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 s="8">
        <f t="shared" si="24"/>
        <v>41678.062858796293</v>
      </c>
      <c r="J418" s="8">
        <f t="shared" si="25"/>
        <v>41648.062858796293</v>
      </c>
      <c r="K418" s="10">
        <v>1391851831</v>
      </c>
      <c r="L418" s="10">
        <v>1389259831</v>
      </c>
      <c r="M418" t="b">
        <v>0</v>
      </c>
      <c r="N418">
        <v>25</v>
      </c>
      <c r="O418" t="b">
        <v>1</v>
      </c>
      <c r="P418" t="s">
        <v>8269</v>
      </c>
      <c r="Q418" s="13">
        <f t="shared" si="26"/>
        <v>120.21700000000001</v>
      </c>
      <c r="R418" s="14">
        <f t="shared" si="27"/>
        <v>48.086800000000004</v>
      </c>
      <c r="S418" t="s">
        <v>8310</v>
      </c>
      <c r="T418" t="s">
        <v>8315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 s="8">
        <f t="shared" si="24"/>
        <v>41371.856249999997</v>
      </c>
      <c r="J419" s="8">
        <f t="shared" si="25"/>
        <v>41360.63726851852</v>
      </c>
      <c r="K419" s="10">
        <v>1365395580</v>
      </c>
      <c r="L419" s="10">
        <v>1364426260</v>
      </c>
      <c r="M419" t="b">
        <v>0</v>
      </c>
      <c r="N419">
        <v>52</v>
      </c>
      <c r="O419" t="b">
        <v>1</v>
      </c>
      <c r="P419" t="s">
        <v>8269</v>
      </c>
      <c r="Q419" s="13">
        <f t="shared" si="26"/>
        <v>100.24761904761905</v>
      </c>
      <c r="R419" s="14">
        <f t="shared" si="27"/>
        <v>202.42307692307693</v>
      </c>
      <c r="S419" t="s">
        <v>8310</v>
      </c>
      <c r="T419" t="s">
        <v>8315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 s="8">
        <f t="shared" si="24"/>
        <v>42207.94903935185</v>
      </c>
      <c r="J420" s="8">
        <f t="shared" si="25"/>
        <v>42177.94903935185</v>
      </c>
      <c r="K420" s="10">
        <v>1437633997</v>
      </c>
      <c r="L420" s="10">
        <v>1435041997</v>
      </c>
      <c r="M420" t="b">
        <v>0</v>
      </c>
      <c r="N420">
        <v>104</v>
      </c>
      <c r="O420" t="b">
        <v>1</v>
      </c>
      <c r="P420" t="s">
        <v>8269</v>
      </c>
      <c r="Q420" s="13">
        <f t="shared" si="26"/>
        <v>100.63392857142857</v>
      </c>
      <c r="R420" s="14">
        <f t="shared" si="27"/>
        <v>216.75</v>
      </c>
      <c r="S420" t="s">
        <v>8310</v>
      </c>
      <c r="T420" t="s">
        <v>8315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 s="8">
        <f t="shared" si="24"/>
        <v>41454.509108796294</v>
      </c>
      <c r="J421" s="8">
        <f t="shared" si="25"/>
        <v>41394.509108796294</v>
      </c>
      <c r="K421" s="10">
        <v>1372536787</v>
      </c>
      <c r="L421" s="10">
        <v>1367352787</v>
      </c>
      <c r="M421" t="b">
        <v>0</v>
      </c>
      <c r="N421">
        <v>73</v>
      </c>
      <c r="O421" t="b">
        <v>1</v>
      </c>
      <c r="P421" t="s">
        <v>8269</v>
      </c>
      <c r="Q421" s="13">
        <f t="shared" si="26"/>
        <v>100.4375</v>
      </c>
      <c r="R421" s="14">
        <f t="shared" si="27"/>
        <v>110.06849315068493</v>
      </c>
      <c r="S421" t="s">
        <v>8310</v>
      </c>
      <c r="T421" t="s">
        <v>8315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 s="8">
        <f t="shared" si="24"/>
        <v>41711.861469907402</v>
      </c>
      <c r="J422" s="8">
        <f t="shared" si="25"/>
        <v>41681.903136574074</v>
      </c>
      <c r="K422" s="10">
        <v>1394772031</v>
      </c>
      <c r="L422" s="10">
        <v>1392183631</v>
      </c>
      <c r="M422" t="b">
        <v>0</v>
      </c>
      <c r="N422">
        <v>3</v>
      </c>
      <c r="O422" t="b">
        <v>0</v>
      </c>
      <c r="P422" t="s">
        <v>8270</v>
      </c>
      <c r="Q422" s="13">
        <f t="shared" si="26"/>
        <v>0.43939393939393934</v>
      </c>
      <c r="R422" s="14">
        <f t="shared" si="27"/>
        <v>4.833333333333333</v>
      </c>
      <c r="S422" t="s">
        <v>8310</v>
      </c>
      <c r="T422" t="s">
        <v>8316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 s="8">
        <f t="shared" si="24"/>
        <v>42237.158055555548</v>
      </c>
      <c r="J423" s="8">
        <f t="shared" si="25"/>
        <v>42177.158055555548</v>
      </c>
      <c r="K423" s="10">
        <v>1440157656</v>
      </c>
      <c r="L423" s="10">
        <v>1434973656</v>
      </c>
      <c r="M423" t="b">
        <v>0</v>
      </c>
      <c r="N423">
        <v>6</v>
      </c>
      <c r="O423" t="b">
        <v>0</v>
      </c>
      <c r="P423" t="s">
        <v>8270</v>
      </c>
      <c r="Q423" s="13">
        <f t="shared" si="26"/>
        <v>2.0066666666666668</v>
      </c>
      <c r="R423" s="14">
        <f t="shared" si="27"/>
        <v>50.166666666666664</v>
      </c>
      <c r="S423" t="s">
        <v>8310</v>
      </c>
      <c r="T423" t="s">
        <v>8316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 s="8">
        <f t="shared" si="24"/>
        <v>41892.927048611105</v>
      </c>
      <c r="J424" s="8">
        <f t="shared" si="25"/>
        <v>41862.927048611105</v>
      </c>
      <c r="K424" s="10">
        <v>1410416097</v>
      </c>
      <c r="L424" s="10">
        <v>1407824097</v>
      </c>
      <c r="M424" t="b">
        <v>0</v>
      </c>
      <c r="N424">
        <v>12</v>
      </c>
      <c r="O424" t="b">
        <v>0</v>
      </c>
      <c r="P424" t="s">
        <v>8270</v>
      </c>
      <c r="Q424" s="13">
        <f t="shared" si="26"/>
        <v>1.075</v>
      </c>
      <c r="R424" s="14">
        <f t="shared" si="27"/>
        <v>35.833333333333336</v>
      </c>
      <c r="S424" t="s">
        <v>8310</v>
      </c>
      <c r="T424" t="s">
        <v>8316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 s="8">
        <f t="shared" si="24"/>
        <v>41430.592939814815</v>
      </c>
      <c r="J425" s="8">
        <f t="shared" si="25"/>
        <v>41400.592939814815</v>
      </c>
      <c r="K425" s="10">
        <v>1370470430</v>
      </c>
      <c r="L425" s="10">
        <v>1367878430</v>
      </c>
      <c r="M425" t="b">
        <v>0</v>
      </c>
      <c r="N425">
        <v>13</v>
      </c>
      <c r="O425" t="b">
        <v>0</v>
      </c>
      <c r="P425" t="s">
        <v>8270</v>
      </c>
      <c r="Q425" s="13">
        <f t="shared" si="26"/>
        <v>0.76500000000000001</v>
      </c>
      <c r="R425" s="14">
        <f t="shared" si="27"/>
        <v>11.76923076923077</v>
      </c>
      <c r="S425" t="s">
        <v>8310</v>
      </c>
      <c r="T425" t="s">
        <v>8316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 s="8">
        <f t="shared" si="24"/>
        <v>40994.001145833332</v>
      </c>
      <c r="J426" s="8">
        <f t="shared" si="25"/>
        <v>40934.042812499996</v>
      </c>
      <c r="K426" s="10">
        <v>1332748899</v>
      </c>
      <c r="L426" s="10">
        <v>1327568499</v>
      </c>
      <c r="M426" t="b">
        <v>0</v>
      </c>
      <c r="N426">
        <v>5</v>
      </c>
      <c r="O426" t="b">
        <v>0</v>
      </c>
      <c r="P426" t="s">
        <v>8270</v>
      </c>
      <c r="Q426" s="13">
        <f t="shared" si="26"/>
        <v>6.7966666666666677</v>
      </c>
      <c r="R426" s="14">
        <f t="shared" si="27"/>
        <v>40.78</v>
      </c>
      <c r="S426" t="s">
        <v>8310</v>
      </c>
      <c r="T426" t="s">
        <v>8316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 s="8">
        <f t="shared" si="24"/>
        <v>42335.569490740738</v>
      </c>
      <c r="J427" s="8">
        <f t="shared" si="25"/>
        <v>42275.527824074066</v>
      </c>
      <c r="K427" s="10">
        <v>1448660404</v>
      </c>
      <c r="L427" s="10">
        <v>1443472804</v>
      </c>
      <c r="M427" t="b">
        <v>0</v>
      </c>
      <c r="N427">
        <v>2</v>
      </c>
      <c r="O427" t="b">
        <v>0</v>
      </c>
      <c r="P427" t="s">
        <v>8270</v>
      </c>
      <c r="Q427" s="13">
        <f t="shared" si="26"/>
        <v>1.2E-2</v>
      </c>
      <c r="R427" s="14">
        <f t="shared" si="27"/>
        <v>3</v>
      </c>
      <c r="S427" t="s">
        <v>8310</v>
      </c>
      <c r="T427" t="s">
        <v>8316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 s="8">
        <f t="shared" si="24"/>
        <v>42430.378634259258</v>
      </c>
      <c r="J428" s="8">
        <f t="shared" si="25"/>
        <v>42400.378634259258</v>
      </c>
      <c r="K428" s="10">
        <v>1456851914</v>
      </c>
      <c r="L428" s="10">
        <v>1454259914</v>
      </c>
      <c r="M428" t="b">
        <v>0</v>
      </c>
      <c r="N428">
        <v>8</v>
      </c>
      <c r="O428" t="b">
        <v>0</v>
      </c>
      <c r="P428" t="s">
        <v>8270</v>
      </c>
      <c r="Q428" s="13">
        <f t="shared" si="26"/>
        <v>1.3299999999999998</v>
      </c>
      <c r="R428" s="14">
        <f t="shared" si="27"/>
        <v>16.625</v>
      </c>
      <c r="S428" t="s">
        <v>8310</v>
      </c>
      <c r="T428" t="s">
        <v>8316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 s="8">
        <f t="shared" si="24"/>
        <v>42299.457638888889</v>
      </c>
      <c r="J429" s="8">
        <f t="shared" si="25"/>
        <v>42285.575694444437</v>
      </c>
      <c r="K429" s="10">
        <v>1445540340</v>
      </c>
      <c r="L429" s="10">
        <v>1444340940</v>
      </c>
      <c r="M429" t="b">
        <v>0</v>
      </c>
      <c r="N429">
        <v>0</v>
      </c>
      <c r="O429" t="b">
        <v>0</v>
      </c>
      <c r="P429" t="s">
        <v>8270</v>
      </c>
      <c r="Q429" s="13">
        <f t="shared" si="26"/>
        <v>0</v>
      </c>
      <c r="R429" s="14" t="e">
        <f t="shared" si="27"/>
        <v>#DIV/0!</v>
      </c>
      <c r="S429" t="s">
        <v>8310</v>
      </c>
      <c r="T429" t="s">
        <v>8316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 s="8">
        <f t="shared" si="24"/>
        <v>41806.583333333328</v>
      </c>
      <c r="J430" s="8">
        <f t="shared" si="25"/>
        <v>41778.433391203704</v>
      </c>
      <c r="K430" s="10">
        <v>1402956000</v>
      </c>
      <c r="L430" s="10">
        <v>1400523845</v>
      </c>
      <c r="M430" t="b">
        <v>0</v>
      </c>
      <c r="N430">
        <v>13</v>
      </c>
      <c r="O430" t="b">
        <v>0</v>
      </c>
      <c r="P430" t="s">
        <v>8270</v>
      </c>
      <c r="Q430" s="13">
        <f t="shared" si="26"/>
        <v>5.6333333333333329</v>
      </c>
      <c r="R430" s="14">
        <f t="shared" si="27"/>
        <v>52</v>
      </c>
      <c r="S430" t="s">
        <v>8310</v>
      </c>
      <c r="T430" t="s">
        <v>8316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 s="8">
        <f t="shared" si="24"/>
        <v>40143.874305555553</v>
      </c>
      <c r="J431" s="8">
        <f t="shared" si="25"/>
        <v>40070.568078703705</v>
      </c>
      <c r="K431" s="10">
        <v>1259297940</v>
      </c>
      <c r="L431" s="10">
        <v>1252964282</v>
      </c>
      <c r="M431" t="b">
        <v>0</v>
      </c>
      <c r="N431">
        <v>0</v>
      </c>
      <c r="O431" t="b">
        <v>0</v>
      </c>
      <c r="P431" t="s">
        <v>8270</v>
      </c>
      <c r="Q431" s="13">
        <f t="shared" si="26"/>
        <v>0</v>
      </c>
      <c r="R431" s="14" t="e">
        <f t="shared" si="27"/>
        <v>#DIV/0!</v>
      </c>
      <c r="S431" t="s">
        <v>8310</v>
      </c>
      <c r="T431" t="s">
        <v>8316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 s="8">
        <f t="shared" si="24"/>
        <v>41527.773923611108</v>
      </c>
      <c r="J432" s="8">
        <f t="shared" si="25"/>
        <v>41512.773923611108</v>
      </c>
      <c r="K432" s="10">
        <v>1378866867</v>
      </c>
      <c r="L432" s="10">
        <v>1377570867</v>
      </c>
      <c r="M432" t="b">
        <v>0</v>
      </c>
      <c r="N432">
        <v>5</v>
      </c>
      <c r="O432" t="b">
        <v>0</v>
      </c>
      <c r="P432" t="s">
        <v>8270</v>
      </c>
      <c r="Q432" s="13">
        <f t="shared" si="26"/>
        <v>2.4</v>
      </c>
      <c r="R432" s="14">
        <f t="shared" si="27"/>
        <v>4.8</v>
      </c>
      <c r="S432" t="s">
        <v>8310</v>
      </c>
      <c r="T432" t="s">
        <v>8316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 s="8">
        <f t="shared" si="24"/>
        <v>42556.537997685176</v>
      </c>
      <c r="J433" s="8">
        <f t="shared" si="25"/>
        <v>42526.537997685176</v>
      </c>
      <c r="K433" s="10">
        <v>1467752083</v>
      </c>
      <c r="L433" s="10">
        <v>1465160083</v>
      </c>
      <c r="M433" t="b">
        <v>0</v>
      </c>
      <c r="N433">
        <v>8</v>
      </c>
      <c r="O433" t="b">
        <v>0</v>
      </c>
      <c r="P433" t="s">
        <v>8270</v>
      </c>
      <c r="Q433" s="13">
        <f t="shared" si="26"/>
        <v>13.833333333333334</v>
      </c>
      <c r="R433" s="14">
        <f t="shared" si="27"/>
        <v>51.875</v>
      </c>
      <c r="S433" t="s">
        <v>8310</v>
      </c>
      <c r="T433" t="s">
        <v>8316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 s="8">
        <f t="shared" si="24"/>
        <v>42298.39329861111</v>
      </c>
      <c r="J434" s="8">
        <f t="shared" si="25"/>
        <v>42238.39329861111</v>
      </c>
      <c r="K434" s="10">
        <v>1445448381</v>
      </c>
      <c r="L434" s="10">
        <v>1440264381</v>
      </c>
      <c r="M434" t="b">
        <v>0</v>
      </c>
      <c r="N434">
        <v>8</v>
      </c>
      <c r="O434" t="b">
        <v>0</v>
      </c>
      <c r="P434" t="s">
        <v>8270</v>
      </c>
      <c r="Q434" s="13">
        <f t="shared" si="26"/>
        <v>9.5</v>
      </c>
      <c r="R434" s="14">
        <f t="shared" si="27"/>
        <v>71.25</v>
      </c>
      <c r="S434" t="s">
        <v>8310</v>
      </c>
      <c r="T434" t="s">
        <v>8316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 s="8">
        <f t="shared" si="24"/>
        <v>42288.29655092593</v>
      </c>
      <c r="J435" s="8">
        <f t="shared" si="25"/>
        <v>42228.29655092593</v>
      </c>
      <c r="K435" s="10">
        <v>1444576022</v>
      </c>
      <c r="L435" s="10">
        <v>1439392022</v>
      </c>
      <c r="M435" t="b">
        <v>0</v>
      </c>
      <c r="N435">
        <v>0</v>
      </c>
      <c r="O435" t="b">
        <v>0</v>
      </c>
      <c r="P435" t="s">
        <v>8270</v>
      </c>
      <c r="Q435" s="13">
        <f t="shared" si="26"/>
        <v>0</v>
      </c>
      <c r="R435" s="14" t="e">
        <f t="shared" si="27"/>
        <v>#DIV/0!</v>
      </c>
      <c r="S435" t="s">
        <v>8310</v>
      </c>
      <c r="T435" t="s">
        <v>8316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 s="8">
        <f t="shared" si="24"/>
        <v>41609.542847222219</v>
      </c>
      <c r="J436" s="8">
        <f t="shared" si="25"/>
        <v>41576.501180555555</v>
      </c>
      <c r="K436" s="10">
        <v>1385931702</v>
      </c>
      <c r="L436" s="10">
        <v>1383076902</v>
      </c>
      <c r="M436" t="b">
        <v>0</v>
      </c>
      <c r="N436">
        <v>2</v>
      </c>
      <c r="O436" t="b">
        <v>0</v>
      </c>
      <c r="P436" t="s">
        <v>8270</v>
      </c>
      <c r="Q436" s="13">
        <f t="shared" si="26"/>
        <v>5</v>
      </c>
      <c r="R436" s="14">
        <f t="shared" si="27"/>
        <v>62.5</v>
      </c>
      <c r="S436" t="s">
        <v>8310</v>
      </c>
      <c r="T436" t="s">
        <v>8316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 s="8">
        <f t="shared" si="24"/>
        <v>41530.414120370369</v>
      </c>
      <c r="J437" s="8">
        <f t="shared" si="25"/>
        <v>41500.414120370369</v>
      </c>
      <c r="K437" s="10">
        <v>1379094980</v>
      </c>
      <c r="L437" s="10">
        <v>1376502980</v>
      </c>
      <c r="M437" t="b">
        <v>0</v>
      </c>
      <c r="N437">
        <v>3</v>
      </c>
      <c r="O437" t="b">
        <v>0</v>
      </c>
      <c r="P437" t="s">
        <v>8270</v>
      </c>
      <c r="Q437" s="13">
        <f t="shared" si="26"/>
        <v>2.7272727272727275E-3</v>
      </c>
      <c r="R437" s="14">
        <f t="shared" si="27"/>
        <v>1</v>
      </c>
      <c r="S437" t="s">
        <v>8310</v>
      </c>
      <c r="T437" t="s">
        <v>8316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 s="8">
        <f t="shared" si="24"/>
        <v>41486.029085648144</v>
      </c>
      <c r="J438" s="8">
        <f t="shared" si="25"/>
        <v>41456.029085648144</v>
      </c>
      <c r="K438" s="10">
        <v>1375260113</v>
      </c>
      <c r="L438" s="10">
        <v>1372668113</v>
      </c>
      <c r="M438" t="b">
        <v>0</v>
      </c>
      <c r="N438">
        <v>0</v>
      </c>
      <c r="O438" t="b">
        <v>0</v>
      </c>
      <c r="P438" t="s">
        <v>8270</v>
      </c>
      <c r="Q438" s="13">
        <f t="shared" si="26"/>
        <v>0</v>
      </c>
      <c r="R438" s="14" t="e">
        <f t="shared" si="27"/>
        <v>#DIV/0!</v>
      </c>
      <c r="S438" t="s">
        <v>8310</v>
      </c>
      <c r="T438" t="s">
        <v>8316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 s="8">
        <f t="shared" si="24"/>
        <v>42650.985254629624</v>
      </c>
      <c r="J439" s="8">
        <f t="shared" si="25"/>
        <v>42590.985254629624</v>
      </c>
      <c r="K439" s="10">
        <v>1475912326</v>
      </c>
      <c r="L439" s="10">
        <v>1470728326</v>
      </c>
      <c r="M439" t="b">
        <v>0</v>
      </c>
      <c r="N439">
        <v>0</v>
      </c>
      <c r="O439" t="b">
        <v>0</v>
      </c>
      <c r="P439" t="s">
        <v>8270</v>
      </c>
      <c r="Q439" s="13">
        <f t="shared" si="26"/>
        <v>0</v>
      </c>
      <c r="R439" s="14" t="e">
        <f t="shared" si="27"/>
        <v>#DIV/0!</v>
      </c>
      <c r="S439" t="s">
        <v>8310</v>
      </c>
      <c r="T439" t="s">
        <v>8316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 s="8">
        <f t="shared" si="24"/>
        <v>42325.969421296293</v>
      </c>
      <c r="J440" s="8">
        <f t="shared" si="25"/>
        <v>42295.927754629629</v>
      </c>
      <c r="K440" s="10">
        <v>1447830958</v>
      </c>
      <c r="L440" s="10">
        <v>1445235358</v>
      </c>
      <c r="M440" t="b">
        <v>0</v>
      </c>
      <c r="N440">
        <v>11</v>
      </c>
      <c r="O440" t="b">
        <v>0</v>
      </c>
      <c r="P440" t="s">
        <v>8270</v>
      </c>
      <c r="Q440" s="13">
        <f t="shared" si="26"/>
        <v>9.379999999999999</v>
      </c>
      <c r="R440" s="14">
        <f t="shared" si="27"/>
        <v>170.54545454545453</v>
      </c>
      <c r="S440" t="s">
        <v>8310</v>
      </c>
      <c r="T440" t="s">
        <v>8316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 s="8">
        <f t="shared" si="24"/>
        <v>41929.428449074068</v>
      </c>
      <c r="J441" s="8">
        <f t="shared" si="25"/>
        <v>41919.428449074068</v>
      </c>
      <c r="K441" s="10">
        <v>1413569818</v>
      </c>
      <c r="L441" s="10">
        <v>1412705818</v>
      </c>
      <c r="M441" t="b">
        <v>0</v>
      </c>
      <c r="N441">
        <v>0</v>
      </c>
      <c r="O441" t="b">
        <v>0</v>
      </c>
      <c r="P441" t="s">
        <v>8270</v>
      </c>
      <c r="Q441" s="13">
        <f t="shared" si="26"/>
        <v>0</v>
      </c>
      <c r="R441" s="14" t="e">
        <f t="shared" si="27"/>
        <v>#DIV/0!</v>
      </c>
      <c r="S441" t="s">
        <v>8310</v>
      </c>
      <c r="T441" t="s">
        <v>8316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 s="8">
        <f t="shared" si="24"/>
        <v>42453.610567129632</v>
      </c>
      <c r="J442" s="8">
        <f t="shared" si="25"/>
        <v>42423.652233796289</v>
      </c>
      <c r="K442" s="10">
        <v>1458859153</v>
      </c>
      <c r="L442" s="10">
        <v>1456270753</v>
      </c>
      <c r="M442" t="b">
        <v>0</v>
      </c>
      <c r="N442">
        <v>1</v>
      </c>
      <c r="O442" t="b">
        <v>0</v>
      </c>
      <c r="P442" t="s">
        <v>8270</v>
      </c>
      <c r="Q442" s="13">
        <f t="shared" si="26"/>
        <v>0.1</v>
      </c>
      <c r="R442" s="14">
        <f t="shared" si="27"/>
        <v>5</v>
      </c>
      <c r="S442" t="s">
        <v>8310</v>
      </c>
      <c r="T442" t="s">
        <v>8316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 s="8">
        <f t="shared" si="24"/>
        <v>41580.460601851846</v>
      </c>
      <c r="J443" s="8">
        <f t="shared" si="25"/>
        <v>41550.460601851846</v>
      </c>
      <c r="K443" s="10">
        <v>1383418996</v>
      </c>
      <c r="L443" s="10">
        <v>1380826996</v>
      </c>
      <c r="M443" t="b">
        <v>0</v>
      </c>
      <c r="N443">
        <v>0</v>
      </c>
      <c r="O443" t="b">
        <v>0</v>
      </c>
      <c r="P443" t="s">
        <v>8270</v>
      </c>
      <c r="Q443" s="13">
        <f t="shared" si="26"/>
        <v>0</v>
      </c>
      <c r="R443" s="14" t="e">
        <f t="shared" si="27"/>
        <v>#DIV/0!</v>
      </c>
      <c r="S443" t="s">
        <v>8310</v>
      </c>
      <c r="T443" t="s">
        <v>8316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 s="8">
        <f t="shared" si="24"/>
        <v>42054.555358796293</v>
      </c>
      <c r="J444" s="8">
        <f t="shared" si="25"/>
        <v>42024.555358796293</v>
      </c>
      <c r="K444" s="10">
        <v>1424380783</v>
      </c>
      <c r="L444" s="10">
        <v>1421788783</v>
      </c>
      <c r="M444" t="b">
        <v>0</v>
      </c>
      <c r="N444">
        <v>17</v>
      </c>
      <c r="O444" t="b">
        <v>0</v>
      </c>
      <c r="P444" t="s">
        <v>8270</v>
      </c>
      <c r="Q444" s="13">
        <f t="shared" si="26"/>
        <v>39.358823529411765</v>
      </c>
      <c r="R444" s="14">
        <f t="shared" si="27"/>
        <v>393.58823529411762</v>
      </c>
      <c r="S444" t="s">
        <v>8310</v>
      </c>
      <c r="T444" t="s">
        <v>8316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 s="8">
        <f t="shared" si="24"/>
        <v>41679.681724537033</v>
      </c>
      <c r="J445" s="8">
        <f t="shared" si="25"/>
        <v>41649.681724537033</v>
      </c>
      <c r="K445" s="10">
        <v>1391991701</v>
      </c>
      <c r="L445" s="10">
        <v>1389399701</v>
      </c>
      <c r="M445" t="b">
        <v>0</v>
      </c>
      <c r="N445">
        <v>2</v>
      </c>
      <c r="O445" t="b">
        <v>0</v>
      </c>
      <c r="P445" t="s">
        <v>8270</v>
      </c>
      <c r="Q445" s="13">
        <f t="shared" si="26"/>
        <v>0.1</v>
      </c>
      <c r="R445" s="14">
        <f t="shared" si="27"/>
        <v>5</v>
      </c>
      <c r="S445" t="s">
        <v>8310</v>
      </c>
      <c r="T445" t="s">
        <v>8316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 s="8">
        <f t="shared" si="24"/>
        <v>40954.57362268518</v>
      </c>
      <c r="J446" s="8">
        <f t="shared" si="25"/>
        <v>40894.57362268518</v>
      </c>
      <c r="K446" s="10">
        <v>1329342361</v>
      </c>
      <c r="L446" s="10">
        <v>1324158361</v>
      </c>
      <c r="M446" t="b">
        <v>0</v>
      </c>
      <c r="N446">
        <v>1</v>
      </c>
      <c r="O446" t="b">
        <v>0</v>
      </c>
      <c r="P446" t="s">
        <v>8270</v>
      </c>
      <c r="Q446" s="13">
        <f t="shared" si="26"/>
        <v>5</v>
      </c>
      <c r="R446" s="14">
        <f t="shared" si="27"/>
        <v>50</v>
      </c>
      <c r="S446" t="s">
        <v>8310</v>
      </c>
      <c r="T446" t="s">
        <v>8316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 s="8">
        <f t="shared" si="24"/>
        <v>42145.002025462956</v>
      </c>
      <c r="J447" s="8">
        <f t="shared" si="25"/>
        <v>42130.002025462956</v>
      </c>
      <c r="K447" s="10">
        <v>1432195375</v>
      </c>
      <c r="L447" s="10">
        <v>1430899375</v>
      </c>
      <c r="M447" t="b">
        <v>0</v>
      </c>
      <c r="N447">
        <v>2</v>
      </c>
      <c r="O447" t="b">
        <v>0</v>
      </c>
      <c r="P447" t="s">
        <v>8270</v>
      </c>
      <c r="Q447" s="13">
        <f t="shared" si="26"/>
        <v>3.3333333333333335E-3</v>
      </c>
      <c r="R447" s="14">
        <f t="shared" si="27"/>
        <v>1</v>
      </c>
      <c r="S447" t="s">
        <v>8310</v>
      </c>
      <c r="T447" t="s">
        <v>8316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 s="8">
        <f t="shared" si="24"/>
        <v>42066.750231481477</v>
      </c>
      <c r="J448" s="8">
        <f t="shared" si="25"/>
        <v>42036.750231481477</v>
      </c>
      <c r="K448" s="10">
        <v>1425434420</v>
      </c>
      <c r="L448" s="10">
        <v>1422842420</v>
      </c>
      <c r="M448" t="b">
        <v>0</v>
      </c>
      <c r="N448">
        <v>16</v>
      </c>
      <c r="O448" t="b">
        <v>0</v>
      </c>
      <c r="P448" t="s">
        <v>8270</v>
      </c>
      <c r="Q448" s="13">
        <f t="shared" si="26"/>
        <v>7.2952380952380951</v>
      </c>
      <c r="R448" s="14">
        <f t="shared" si="27"/>
        <v>47.875</v>
      </c>
      <c r="S448" t="s">
        <v>8310</v>
      </c>
      <c r="T448" t="s">
        <v>8316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 s="8">
        <f t="shared" si="24"/>
        <v>41356.180127314808</v>
      </c>
      <c r="J449" s="8">
        <f t="shared" si="25"/>
        <v>41331.22179398148</v>
      </c>
      <c r="K449" s="10">
        <v>1364041163</v>
      </c>
      <c r="L449" s="10">
        <v>1361884763</v>
      </c>
      <c r="M449" t="b">
        <v>0</v>
      </c>
      <c r="N449">
        <v>1</v>
      </c>
      <c r="O449" t="b">
        <v>0</v>
      </c>
      <c r="P449" t="s">
        <v>8270</v>
      </c>
      <c r="Q449" s="13">
        <f t="shared" si="26"/>
        <v>1.6666666666666666E-2</v>
      </c>
      <c r="R449" s="14">
        <f t="shared" si="27"/>
        <v>5</v>
      </c>
      <c r="S449" t="s">
        <v>8310</v>
      </c>
      <c r="T449" t="s">
        <v>8316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 s="8">
        <f t="shared" si="24"/>
        <v>41773.424710648142</v>
      </c>
      <c r="J450" s="8">
        <f t="shared" si="25"/>
        <v>41753.424710648142</v>
      </c>
      <c r="K450" s="10">
        <v>1400091095</v>
      </c>
      <c r="L450" s="10">
        <v>1398363095</v>
      </c>
      <c r="M450" t="b">
        <v>0</v>
      </c>
      <c r="N450">
        <v>4</v>
      </c>
      <c r="O450" t="b">
        <v>0</v>
      </c>
      <c r="P450" t="s">
        <v>8270</v>
      </c>
      <c r="Q450" s="13">
        <f t="shared" si="26"/>
        <v>3.2804000000000002</v>
      </c>
      <c r="R450" s="14">
        <f t="shared" si="27"/>
        <v>20.502500000000001</v>
      </c>
      <c r="S450" t="s">
        <v>8310</v>
      </c>
      <c r="T450" t="s">
        <v>8316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 s="8">
        <f t="shared" ref="I451:I514" si="28">(((K451/60)/60)/24)+DATE(1970,1,1)+(-8/24)</f>
        <v>41564.234780092593</v>
      </c>
      <c r="J451" s="8">
        <f t="shared" ref="J451:J514" si="29">(((L451/60)/60)/24)+DATE(1970,1,1)+(-8/24)</f>
        <v>41534.234780092593</v>
      </c>
      <c r="K451" s="10">
        <v>1382017085</v>
      </c>
      <c r="L451" s="10">
        <v>1379425085</v>
      </c>
      <c r="M451" t="b">
        <v>0</v>
      </c>
      <c r="N451">
        <v>5</v>
      </c>
      <c r="O451" t="b">
        <v>0</v>
      </c>
      <c r="P451" t="s">
        <v>8270</v>
      </c>
      <c r="Q451" s="13">
        <f t="shared" ref="Q451:Q514" si="30">(E451/D451)*100</f>
        <v>2.25</v>
      </c>
      <c r="R451" s="14">
        <f t="shared" ref="R451:R514" si="31">E451/N451</f>
        <v>9</v>
      </c>
      <c r="S451" t="s">
        <v>8310</v>
      </c>
      <c r="T451" t="s">
        <v>8316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 s="8">
        <f t="shared" si="28"/>
        <v>41684.61342592592</v>
      </c>
      <c r="J452" s="8">
        <f t="shared" si="29"/>
        <v>41654.61342592592</v>
      </c>
      <c r="K452" s="10">
        <v>1392417800</v>
      </c>
      <c r="L452" s="10">
        <v>1389825800</v>
      </c>
      <c r="M452" t="b">
        <v>0</v>
      </c>
      <c r="N452">
        <v>7</v>
      </c>
      <c r="O452" t="b">
        <v>0</v>
      </c>
      <c r="P452" t="s">
        <v>8270</v>
      </c>
      <c r="Q452" s="13">
        <f t="shared" si="30"/>
        <v>0.79200000000000004</v>
      </c>
      <c r="R452" s="14">
        <f t="shared" si="31"/>
        <v>56.571428571428569</v>
      </c>
      <c r="S452" t="s">
        <v>8310</v>
      </c>
      <c r="T452" t="s">
        <v>8316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 s="8">
        <f t="shared" si="28"/>
        <v>41664.381840277776</v>
      </c>
      <c r="J453" s="8">
        <f t="shared" si="29"/>
        <v>41634.381840277776</v>
      </c>
      <c r="K453" s="10">
        <v>1390669791</v>
      </c>
      <c r="L453" s="10">
        <v>1388077791</v>
      </c>
      <c r="M453" t="b">
        <v>0</v>
      </c>
      <c r="N453">
        <v>0</v>
      </c>
      <c r="O453" t="b">
        <v>0</v>
      </c>
      <c r="P453" t="s">
        <v>8270</v>
      </c>
      <c r="Q453" s="13">
        <f t="shared" si="30"/>
        <v>0</v>
      </c>
      <c r="R453" s="14" t="e">
        <f t="shared" si="31"/>
        <v>#DIV/0!</v>
      </c>
      <c r="S453" t="s">
        <v>8310</v>
      </c>
      <c r="T453" t="s">
        <v>8316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 s="8">
        <f t="shared" si="28"/>
        <v>42137.370543981473</v>
      </c>
      <c r="J454" s="8">
        <f t="shared" si="29"/>
        <v>42107.370543981473</v>
      </c>
      <c r="K454" s="10">
        <v>1431536015</v>
      </c>
      <c r="L454" s="10">
        <v>1428944015</v>
      </c>
      <c r="M454" t="b">
        <v>0</v>
      </c>
      <c r="N454">
        <v>12</v>
      </c>
      <c r="O454" t="b">
        <v>0</v>
      </c>
      <c r="P454" t="s">
        <v>8270</v>
      </c>
      <c r="Q454" s="13">
        <f t="shared" si="30"/>
        <v>64</v>
      </c>
      <c r="R454" s="14">
        <f t="shared" si="31"/>
        <v>40</v>
      </c>
      <c r="S454" t="s">
        <v>8310</v>
      </c>
      <c r="T454" t="s">
        <v>8316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 s="8">
        <f t="shared" si="28"/>
        <v>42054.491655092592</v>
      </c>
      <c r="J455" s="8">
        <f t="shared" si="29"/>
        <v>42038.491655092592</v>
      </c>
      <c r="K455" s="10">
        <v>1424375279</v>
      </c>
      <c r="L455" s="10">
        <v>1422992879</v>
      </c>
      <c r="M455" t="b">
        <v>0</v>
      </c>
      <c r="N455">
        <v>2</v>
      </c>
      <c r="O455" t="b">
        <v>0</v>
      </c>
      <c r="P455" t="s">
        <v>8270</v>
      </c>
      <c r="Q455" s="13">
        <f t="shared" si="30"/>
        <v>2.7404479578392621E-2</v>
      </c>
      <c r="R455" s="14">
        <f t="shared" si="31"/>
        <v>13</v>
      </c>
      <c r="S455" t="s">
        <v>8310</v>
      </c>
      <c r="T455" t="s">
        <v>8316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 s="8">
        <f t="shared" si="28"/>
        <v>41969.218055555553</v>
      </c>
      <c r="J456" s="8">
        <f t="shared" si="29"/>
        <v>41938.383923611109</v>
      </c>
      <c r="K456" s="10">
        <v>1417007640</v>
      </c>
      <c r="L456" s="10">
        <v>1414343571</v>
      </c>
      <c r="M456" t="b">
        <v>0</v>
      </c>
      <c r="N456">
        <v>5</v>
      </c>
      <c r="O456" t="b">
        <v>0</v>
      </c>
      <c r="P456" t="s">
        <v>8270</v>
      </c>
      <c r="Q456" s="13">
        <f t="shared" si="30"/>
        <v>0.82000000000000006</v>
      </c>
      <c r="R456" s="14">
        <f t="shared" si="31"/>
        <v>16.399999999999999</v>
      </c>
      <c r="S456" t="s">
        <v>8310</v>
      </c>
      <c r="T456" t="s">
        <v>8316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 s="8">
        <f t="shared" si="28"/>
        <v>41015.688194444439</v>
      </c>
      <c r="J457" s="8">
        <f t="shared" si="29"/>
        <v>40970.669236111105</v>
      </c>
      <c r="K457" s="10">
        <v>1334622660</v>
      </c>
      <c r="L457" s="10">
        <v>1330733022</v>
      </c>
      <c r="M457" t="b">
        <v>0</v>
      </c>
      <c r="N457">
        <v>2</v>
      </c>
      <c r="O457" t="b">
        <v>0</v>
      </c>
      <c r="P457" t="s">
        <v>8270</v>
      </c>
      <c r="Q457" s="13">
        <f t="shared" si="30"/>
        <v>6.9230769230769221E-2</v>
      </c>
      <c r="R457" s="14">
        <f t="shared" si="31"/>
        <v>22.5</v>
      </c>
      <c r="S457" t="s">
        <v>8310</v>
      </c>
      <c r="T457" t="s">
        <v>8316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 s="8">
        <f t="shared" si="28"/>
        <v>41568.832638888889</v>
      </c>
      <c r="J458" s="8">
        <f t="shared" si="29"/>
        <v>41547.361122685179</v>
      </c>
      <c r="K458" s="10">
        <v>1382414340</v>
      </c>
      <c r="L458" s="10">
        <v>1380559201</v>
      </c>
      <c r="M458" t="b">
        <v>0</v>
      </c>
      <c r="N458">
        <v>3</v>
      </c>
      <c r="O458" t="b">
        <v>0</v>
      </c>
      <c r="P458" t="s">
        <v>8270</v>
      </c>
      <c r="Q458" s="13">
        <f t="shared" si="30"/>
        <v>0.68631863186318631</v>
      </c>
      <c r="R458" s="14">
        <f t="shared" si="31"/>
        <v>20.333333333333332</v>
      </c>
      <c r="S458" t="s">
        <v>8310</v>
      </c>
      <c r="T458" t="s">
        <v>8316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 s="8">
        <f t="shared" si="28"/>
        <v>41867.434166666666</v>
      </c>
      <c r="J459" s="8">
        <f t="shared" si="29"/>
        <v>41837.434166666666</v>
      </c>
      <c r="K459" s="10">
        <v>1408213512</v>
      </c>
      <c r="L459" s="10">
        <v>1405621512</v>
      </c>
      <c r="M459" t="b">
        <v>0</v>
      </c>
      <c r="N459">
        <v>0</v>
      </c>
      <c r="O459" t="b">
        <v>0</v>
      </c>
      <c r="P459" t="s">
        <v>8270</v>
      </c>
      <c r="Q459" s="13">
        <f t="shared" si="30"/>
        <v>0</v>
      </c>
      <c r="R459" s="14" t="e">
        <f t="shared" si="31"/>
        <v>#DIV/0!</v>
      </c>
      <c r="S459" t="s">
        <v>8310</v>
      </c>
      <c r="T459" t="s">
        <v>8316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 s="8">
        <f t="shared" si="28"/>
        <v>41408.366435185184</v>
      </c>
      <c r="J460" s="8">
        <f t="shared" si="29"/>
        <v>41378.366435185184</v>
      </c>
      <c r="K460" s="10">
        <v>1368550060</v>
      </c>
      <c r="L460" s="10">
        <v>1365958060</v>
      </c>
      <c r="M460" t="b">
        <v>0</v>
      </c>
      <c r="N460">
        <v>49</v>
      </c>
      <c r="O460" t="b">
        <v>0</v>
      </c>
      <c r="P460" t="s">
        <v>8270</v>
      </c>
      <c r="Q460" s="13">
        <f t="shared" si="30"/>
        <v>8.2100000000000009</v>
      </c>
      <c r="R460" s="14">
        <f t="shared" si="31"/>
        <v>16.755102040816325</v>
      </c>
      <c r="S460" t="s">
        <v>8310</v>
      </c>
      <c r="T460" t="s">
        <v>8316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 s="8">
        <f t="shared" si="28"/>
        <v>40860.348692129628</v>
      </c>
      <c r="J461" s="8">
        <f t="shared" si="29"/>
        <v>40800.307025462964</v>
      </c>
      <c r="K461" s="10">
        <v>1321201327</v>
      </c>
      <c r="L461" s="10">
        <v>1316013727</v>
      </c>
      <c r="M461" t="b">
        <v>0</v>
      </c>
      <c r="N461">
        <v>1</v>
      </c>
      <c r="O461" t="b">
        <v>0</v>
      </c>
      <c r="P461" t="s">
        <v>8270</v>
      </c>
      <c r="Q461" s="13">
        <f t="shared" si="30"/>
        <v>6.4102564102564097E-2</v>
      </c>
      <c r="R461" s="14">
        <f t="shared" si="31"/>
        <v>25</v>
      </c>
      <c r="S461" t="s">
        <v>8310</v>
      </c>
      <c r="T461" t="s">
        <v>8316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 s="8">
        <f t="shared" si="28"/>
        <v>41790.833333333328</v>
      </c>
      <c r="J462" s="8">
        <f t="shared" si="29"/>
        <v>41759.209201388883</v>
      </c>
      <c r="K462" s="10">
        <v>1401595200</v>
      </c>
      <c r="L462" s="10">
        <v>1398862875</v>
      </c>
      <c r="M462" t="b">
        <v>0</v>
      </c>
      <c r="N462">
        <v>2</v>
      </c>
      <c r="O462" t="b">
        <v>0</v>
      </c>
      <c r="P462" t="s">
        <v>8270</v>
      </c>
      <c r="Q462" s="13">
        <f t="shared" si="30"/>
        <v>0.29411764705882354</v>
      </c>
      <c r="R462" s="14">
        <f t="shared" si="31"/>
        <v>12.5</v>
      </c>
      <c r="S462" t="s">
        <v>8310</v>
      </c>
      <c r="T462" t="s">
        <v>8316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 s="8">
        <f t="shared" si="28"/>
        <v>41427.513506944444</v>
      </c>
      <c r="J463" s="8">
        <f t="shared" si="29"/>
        <v>41407.513506944444</v>
      </c>
      <c r="K463" s="10">
        <v>1370204367</v>
      </c>
      <c r="L463" s="10">
        <v>1368476367</v>
      </c>
      <c r="M463" t="b">
        <v>0</v>
      </c>
      <c r="N463">
        <v>0</v>
      </c>
      <c r="O463" t="b">
        <v>0</v>
      </c>
      <c r="P463" t="s">
        <v>8270</v>
      </c>
      <c r="Q463" s="13">
        <f t="shared" si="30"/>
        <v>0</v>
      </c>
      <c r="R463" s="14" t="e">
        <f t="shared" si="31"/>
        <v>#DIV/0!</v>
      </c>
      <c r="S463" t="s">
        <v>8310</v>
      </c>
      <c r="T463" t="s">
        <v>8316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 s="8">
        <f t="shared" si="28"/>
        <v>40764.793298611112</v>
      </c>
      <c r="J464" s="8">
        <f t="shared" si="29"/>
        <v>40704.793298611112</v>
      </c>
      <c r="K464" s="10">
        <v>1312945341</v>
      </c>
      <c r="L464" s="10">
        <v>1307761341</v>
      </c>
      <c r="M464" t="b">
        <v>0</v>
      </c>
      <c r="N464">
        <v>0</v>
      </c>
      <c r="O464" t="b">
        <v>0</v>
      </c>
      <c r="P464" t="s">
        <v>8270</v>
      </c>
      <c r="Q464" s="13">
        <f t="shared" si="30"/>
        <v>0</v>
      </c>
      <c r="R464" s="14" t="e">
        <f t="shared" si="31"/>
        <v>#DIV/0!</v>
      </c>
      <c r="S464" t="s">
        <v>8310</v>
      </c>
      <c r="T464" t="s">
        <v>8316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 s="8">
        <f t="shared" si="28"/>
        <v>40810.376770833333</v>
      </c>
      <c r="J465" s="8">
        <f t="shared" si="29"/>
        <v>40750.376770833333</v>
      </c>
      <c r="K465" s="10">
        <v>1316883753</v>
      </c>
      <c r="L465" s="10">
        <v>1311699753</v>
      </c>
      <c r="M465" t="b">
        <v>0</v>
      </c>
      <c r="N465">
        <v>11</v>
      </c>
      <c r="O465" t="b">
        <v>0</v>
      </c>
      <c r="P465" t="s">
        <v>8270</v>
      </c>
      <c r="Q465" s="13">
        <f t="shared" si="30"/>
        <v>2.2727272727272729</v>
      </c>
      <c r="R465" s="14">
        <f t="shared" si="31"/>
        <v>113.63636363636364</v>
      </c>
      <c r="S465" t="s">
        <v>8310</v>
      </c>
      <c r="T465" t="s">
        <v>8316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 s="8">
        <f t="shared" si="28"/>
        <v>42508.515451388892</v>
      </c>
      <c r="J466" s="8">
        <f t="shared" si="29"/>
        <v>42488.515451388892</v>
      </c>
      <c r="K466" s="10">
        <v>1463602935</v>
      </c>
      <c r="L466" s="10">
        <v>1461874935</v>
      </c>
      <c r="M466" t="b">
        <v>0</v>
      </c>
      <c r="N466">
        <v>1</v>
      </c>
      <c r="O466" t="b">
        <v>0</v>
      </c>
      <c r="P466" t="s">
        <v>8270</v>
      </c>
      <c r="Q466" s="13">
        <f t="shared" si="30"/>
        <v>9.9009900990099015E-2</v>
      </c>
      <c r="R466" s="14">
        <f t="shared" si="31"/>
        <v>1</v>
      </c>
      <c r="S466" t="s">
        <v>8310</v>
      </c>
      <c r="T466" t="s">
        <v>8316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 s="8">
        <f t="shared" si="28"/>
        <v>41816.786736111106</v>
      </c>
      <c r="J467" s="8">
        <f t="shared" si="29"/>
        <v>41800.786736111106</v>
      </c>
      <c r="K467" s="10">
        <v>1403837574</v>
      </c>
      <c r="L467" s="10">
        <v>1402455174</v>
      </c>
      <c r="M467" t="b">
        <v>0</v>
      </c>
      <c r="N467">
        <v>8</v>
      </c>
      <c r="O467" t="b">
        <v>0</v>
      </c>
      <c r="P467" t="s">
        <v>8270</v>
      </c>
      <c r="Q467" s="13">
        <f t="shared" si="30"/>
        <v>26.953125</v>
      </c>
      <c r="R467" s="14">
        <f t="shared" si="31"/>
        <v>17.25</v>
      </c>
      <c r="S467" t="s">
        <v>8310</v>
      </c>
      <c r="T467" t="s">
        <v>8316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 s="8">
        <f t="shared" si="28"/>
        <v>41159.609537037039</v>
      </c>
      <c r="J468" s="8">
        <f t="shared" si="29"/>
        <v>41129.609537037039</v>
      </c>
      <c r="K468" s="10">
        <v>1347057464</v>
      </c>
      <c r="L468" s="10">
        <v>1344465464</v>
      </c>
      <c r="M468" t="b">
        <v>0</v>
      </c>
      <c r="N468">
        <v>5</v>
      </c>
      <c r="O468" t="b">
        <v>0</v>
      </c>
      <c r="P468" t="s">
        <v>8270</v>
      </c>
      <c r="Q468" s="13">
        <f t="shared" si="30"/>
        <v>0.76</v>
      </c>
      <c r="R468" s="14">
        <f t="shared" si="31"/>
        <v>15.2</v>
      </c>
      <c r="S468" t="s">
        <v>8310</v>
      </c>
      <c r="T468" t="s">
        <v>8316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 s="8">
        <f t="shared" si="28"/>
        <v>41180.346458333333</v>
      </c>
      <c r="J469" s="8">
        <f t="shared" si="29"/>
        <v>41135.346458333333</v>
      </c>
      <c r="K469" s="10">
        <v>1348849134</v>
      </c>
      <c r="L469" s="10">
        <v>1344961134</v>
      </c>
      <c r="M469" t="b">
        <v>0</v>
      </c>
      <c r="N469">
        <v>39</v>
      </c>
      <c r="O469" t="b">
        <v>0</v>
      </c>
      <c r="P469" t="s">
        <v>8270</v>
      </c>
      <c r="Q469" s="13">
        <f t="shared" si="30"/>
        <v>21.574999999999999</v>
      </c>
      <c r="R469" s="14">
        <f t="shared" si="31"/>
        <v>110.64102564102564</v>
      </c>
      <c r="S469" t="s">
        <v>8310</v>
      </c>
      <c r="T469" t="s">
        <v>8316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 s="8">
        <f t="shared" si="28"/>
        <v>41100.827141203699</v>
      </c>
      <c r="J470" s="8">
        <f t="shared" si="29"/>
        <v>41040.834293981476</v>
      </c>
      <c r="K470" s="10">
        <v>1341978665</v>
      </c>
      <c r="L470" s="10">
        <v>1336795283</v>
      </c>
      <c r="M470" t="b">
        <v>0</v>
      </c>
      <c r="N470">
        <v>0</v>
      </c>
      <c r="O470" t="b">
        <v>0</v>
      </c>
      <c r="P470" t="s">
        <v>8270</v>
      </c>
      <c r="Q470" s="13">
        <f t="shared" si="30"/>
        <v>0</v>
      </c>
      <c r="R470" s="14" t="e">
        <f t="shared" si="31"/>
        <v>#DIV/0!</v>
      </c>
      <c r="S470" t="s">
        <v>8310</v>
      </c>
      <c r="T470" t="s">
        <v>8316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 s="8">
        <f t="shared" si="28"/>
        <v>41887.656527777777</v>
      </c>
      <c r="J471" s="8">
        <f t="shared" si="29"/>
        <v>41827.656527777777</v>
      </c>
      <c r="K471" s="10">
        <v>1409960724</v>
      </c>
      <c r="L471" s="10">
        <v>1404776724</v>
      </c>
      <c r="M471" t="b">
        <v>0</v>
      </c>
      <c r="N471">
        <v>0</v>
      </c>
      <c r="O471" t="b">
        <v>0</v>
      </c>
      <c r="P471" t="s">
        <v>8270</v>
      </c>
      <c r="Q471" s="13">
        <f t="shared" si="30"/>
        <v>0</v>
      </c>
      <c r="R471" s="14" t="e">
        <f t="shared" si="31"/>
        <v>#DIV/0!</v>
      </c>
      <c r="S471" t="s">
        <v>8310</v>
      </c>
      <c r="T471" t="s">
        <v>8316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 s="8">
        <f t="shared" si="28"/>
        <v>41654.833333333328</v>
      </c>
      <c r="J472" s="8">
        <f t="shared" si="29"/>
        <v>41604.834363425922</v>
      </c>
      <c r="K472" s="10">
        <v>1389844800</v>
      </c>
      <c r="L472" s="10">
        <v>1385524889</v>
      </c>
      <c r="M472" t="b">
        <v>0</v>
      </c>
      <c r="N472">
        <v>2</v>
      </c>
      <c r="O472" t="b">
        <v>0</v>
      </c>
      <c r="P472" t="s">
        <v>8270</v>
      </c>
      <c r="Q472" s="13">
        <f t="shared" si="30"/>
        <v>1.02</v>
      </c>
      <c r="R472" s="14">
        <f t="shared" si="31"/>
        <v>25.5</v>
      </c>
      <c r="S472" t="s">
        <v>8310</v>
      </c>
      <c r="T472" t="s">
        <v>8316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 s="8">
        <f t="shared" si="28"/>
        <v>41748.346979166665</v>
      </c>
      <c r="J473" s="8">
        <f t="shared" si="29"/>
        <v>41703.388645833329</v>
      </c>
      <c r="K473" s="10">
        <v>1397924379</v>
      </c>
      <c r="L473" s="10">
        <v>1394039979</v>
      </c>
      <c r="M473" t="b">
        <v>0</v>
      </c>
      <c r="N473">
        <v>170</v>
      </c>
      <c r="O473" t="b">
        <v>0</v>
      </c>
      <c r="P473" t="s">
        <v>8270</v>
      </c>
      <c r="Q473" s="13">
        <f t="shared" si="30"/>
        <v>11.892727272727273</v>
      </c>
      <c r="R473" s="14">
        <f t="shared" si="31"/>
        <v>38.476470588235294</v>
      </c>
      <c r="S473" t="s">
        <v>8310</v>
      </c>
      <c r="T473" t="s">
        <v>8316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 s="8">
        <f t="shared" si="28"/>
        <v>41874.589328703703</v>
      </c>
      <c r="J474" s="8">
        <f t="shared" si="29"/>
        <v>41844.589328703703</v>
      </c>
      <c r="K474" s="10">
        <v>1408831718</v>
      </c>
      <c r="L474" s="10">
        <v>1406239718</v>
      </c>
      <c r="M474" t="b">
        <v>0</v>
      </c>
      <c r="N474">
        <v>5</v>
      </c>
      <c r="O474" t="b">
        <v>0</v>
      </c>
      <c r="P474" t="s">
        <v>8270</v>
      </c>
      <c r="Q474" s="13">
        <f t="shared" si="30"/>
        <v>17.625</v>
      </c>
      <c r="R474" s="14">
        <f t="shared" si="31"/>
        <v>28.2</v>
      </c>
      <c r="S474" t="s">
        <v>8310</v>
      </c>
      <c r="T474" t="s">
        <v>8316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 s="8">
        <f t="shared" si="28"/>
        <v>41899.364803240736</v>
      </c>
      <c r="J475" s="8">
        <f t="shared" si="29"/>
        <v>41869.364803240736</v>
      </c>
      <c r="K475" s="10">
        <v>1410972319</v>
      </c>
      <c r="L475" s="10">
        <v>1408380319</v>
      </c>
      <c r="M475" t="b">
        <v>0</v>
      </c>
      <c r="N475">
        <v>14</v>
      </c>
      <c r="O475" t="b">
        <v>0</v>
      </c>
      <c r="P475" t="s">
        <v>8270</v>
      </c>
      <c r="Q475" s="13">
        <f t="shared" si="30"/>
        <v>2.87</v>
      </c>
      <c r="R475" s="14">
        <f t="shared" si="31"/>
        <v>61.5</v>
      </c>
      <c r="S475" t="s">
        <v>8310</v>
      </c>
      <c r="T475" t="s">
        <v>8316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 s="8">
        <f t="shared" si="28"/>
        <v>42782.995706018519</v>
      </c>
      <c r="J476" s="8">
        <f t="shared" si="29"/>
        <v>42752.995706018519</v>
      </c>
      <c r="K476" s="10">
        <v>1487318029</v>
      </c>
      <c r="L476" s="10">
        <v>1484726029</v>
      </c>
      <c r="M476" t="b">
        <v>0</v>
      </c>
      <c r="N476">
        <v>1</v>
      </c>
      <c r="O476" t="b">
        <v>0</v>
      </c>
      <c r="P476" t="s">
        <v>8270</v>
      </c>
      <c r="Q476" s="13">
        <f t="shared" si="30"/>
        <v>3.0303030303030304E-2</v>
      </c>
      <c r="R476" s="14">
        <f t="shared" si="31"/>
        <v>1</v>
      </c>
      <c r="S476" t="s">
        <v>8310</v>
      </c>
      <c r="T476" t="s">
        <v>8316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 s="8">
        <f t="shared" si="28"/>
        <v>42129.752812500003</v>
      </c>
      <c r="J477" s="8">
        <f t="shared" si="29"/>
        <v>42099.752812500003</v>
      </c>
      <c r="K477" s="10">
        <v>1430877843</v>
      </c>
      <c r="L477" s="10">
        <v>1428285843</v>
      </c>
      <c r="M477" t="b">
        <v>0</v>
      </c>
      <c r="N477">
        <v>0</v>
      </c>
      <c r="O477" t="b">
        <v>0</v>
      </c>
      <c r="P477" t="s">
        <v>8270</v>
      </c>
      <c r="Q477" s="13">
        <f t="shared" si="30"/>
        <v>0</v>
      </c>
      <c r="R477" s="14" t="e">
        <f t="shared" si="31"/>
        <v>#DIV/0!</v>
      </c>
      <c r="S477" t="s">
        <v>8310</v>
      </c>
      <c r="T477" t="s">
        <v>8316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 s="8">
        <f t="shared" si="28"/>
        <v>41792.832638888889</v>
      </c>
      <c r="J478" s="8">
        <f t="shared" si="29"/>
        <v>41757.64167824074</v>
      </c>
      <c r="K478" s="10">
        <v>1401767940</v>
      </c>
      <c r="L478" s="10">
        <v>1398727441</v>
      </c>
      <c r="M478" t="b">
        <v>0</v>
      </c>
      <c r="N478">
        <v>124</v>
      </c>
      <c r="O478" t="b">
        <v>0</v>
      </c>
      <c r="P478" t="s">
        <v>8270</v>
      </c>
      <c r="Q478" s="13">
        <f t="shared" si="30"/>
        <v>2.230268181818182</v>
      </c>
      <c r="R478" s="14">
        <f t="shared" si="31"/>
        <v>39.569274193548388</v>
      </c>
      <c r="S478" t="s">
        <v>8310</v>
      </c>
      <c r="T478" t="s">
        <v>8316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 s="8">
        <f t="shared" si="28"/>
        <v>41047.501550925925</v>
      </c>
      <c r="J479" s="8">
        <f t="shared" si="29"/>
        <v>40987.501550925925</v>
      </c>
      <c r="K479" s="10">
        <v>1337371334</v>
      </c>
      <c r="L479" s="10">
        <v>1332187334</v>
      </c>
      <c r="M479" t="b">
        <v>0</v>
      </c>
      <c r="N479">
        <v>0</v>
      </c>
      <c r="O479" t="b">
        <v>0</v>
      </c>
      <c r="P479" t="s">
        <v>8270</v>
      </c>
      <c r="Q479" s="13">
        <f t="shared" si="30"/>
        <v>0</v>
      </c>
      <c r="R479" s="14" t="e">
        <f t="shared" si="31"/>
        <v>#DIV/0!</v>
      </c>
      <c r="S479" t="s">
        <v>8310</v>
      </c>
      <c r="T479" t="s">
        <v>8316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 s="8">
        <f t="shared" si="28"/>
        <v>42095.535983796297</v>
      </c>
      <c r="J480" s="8">
        <f t="shared" si="29"/>
        <v>42065.577650462961</v>
      </c>
      <c r="K480" s="10">
        <v>1427921509</v>
      </c>
      <c r="L480" s="10">
        <v>1425333109</v>
      </c>
      <c r="M480" t="b">
        <v>0</v>
      </c>
      <c r="N480">
        <v>0</v>
      </c>
      <c r="O480" t="b">
        <v>0</v>
      </c>
      <c r="P480" t="s">
        <v>8270</v>
      </c>
      <c r="Q480" s="13">
        <f t="shared" si="30"/>
        <v>0</v>
      </c>
      <c r="R480" s="14" t="e">
        <f t="shared" si="31"/>
        <v>#DIV/0!</v>
      </c>
      <c r="S480" t="s">
        <v>8310</v>
      </c>
      <c r="T480" t="s">
        <v>8316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 s="8">
        <f t="shared" si="28"/>
        <v>41964.11614583333</v>
      </c>
      <c r="J481" s="8">
        <f t="shared" si="29"/>
        <v>41904.074479166666</v>
      </c>
      <c r="K481" s="10">
        <v>1416566835</v>
      </c>
      <c r="L481" s="10">
        <v>1411379235</v>
      </c>
      <c r="M481" t="b">
        <v>0</v>
      </c>
      <c r="N481">
        <v>55</v>
      </c>
      <c r="O481" t="b">
        <v>0</v>
      </c>
      <c r="P481" t="s">
        <v>8270</v>
      </c>
      <c r="Q481" s="13">
        <f t="shared" si="30"/>
        <v>32.56</v>
      </c>
      <c r="R481" s="14">
        <f t="shared" si="31"/>
        <v>88.8</v>
      </c>
      <c r="S481" t="s">
        <v>8310</v>
      </c>
      <c r="T481" t="s">
        <v>8316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 s="8">
        <f t="shared" si="28"/>
        <v>41495.166840277772</v>
      </c>
      <c r="J482" s="8">
        <f t="shared" si="29"/>
        <v>41465.166840277772</v>
      </c>
      <c r="K482" s="10">
        <v>1376049615</v>
      </c>
      <c r="L482" s="10">
        <v>1373457615</v>
      </c>
      <c r="M482" t="b">
        <v>0</v>
      </c>
      <c r="N482">
        <v>140</v>
      </c>
      <c r="O482" t="b">
        <v>0</v>
      </c>
      <c r="P482" t="s">
        <v>8270</v>
      </c>
      <c r="Q482" s="13">
        <f t="shared" si="30"/>
        <v>19.41</v>
      </c>
      <c r="R482" s="14">
        <f t="shared" si="31"/>
        <v>55.457142857142856</v>
      </c>
      <c r="S482" t="s">
        <v>8310</v>
      </c>
      <c r="T482" t="s">
        <v>8316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 s="8">
        <f t="shared" si="28"/>
        <v>41192.33899305555</v>
      </c>
      <c r="J483" s="8">
        <f t="shared" si="29"/>
        <v>41162.33899305555</v>
      </c>
      <c r="K483" s="10">
        <v>1349885289</v>
      </c>
      <c r="L483" s="10">
        <v>1347293289</v>
      </c>
      <c r="M483" t="b">
        <v>0</v>
      </c>
      <c r="N483">
        <v>21</v>
      </c>
      <c r="O483" t="b">
        <v>0</v>
      </c>
      <c r="P483" t="s">
        <v>8270</v>
      </c>
      <c r="Q483" s="13">
        <f t="shared" si="30"/>
        <v>6.1</v>
      </c>
      <c r="R483" s="14">
        <f t="shared" si="31"/>
        <v>87.142857142857139</v>
      </c>
      <c r="S483" t="s">
        <v>8310</v>
      </c>
      <c r="T483" t="s">
        <v>8316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 s="8">
        <f t="shared" si="28"/>
        <v>42474.273611111108</v>
      </c>
      <c r="J484" s="8">
        <f t="shared" si="29"/>
        <v>42447.56354166667</v>
      </c>
      <c r="K484" s="10">
        <v>1460644440</v>
      </c>
      <c r="L484" s="10">
        <v>1458336690</v>
      </c>
      <c r="M484" t="b">
        <v>0</v>
      </c>
      <c r="N484">
        <v>1</v>
      </c>
      <c r="O484" t="b">
        <v>0</v>
      </c>
      <c r="P484" t="s">
        <v>8270</v>
      </c>
      <c r="Q484" s="13">
        <f t="shared" si="30"/>
        <v>0.1</v>
      </c>
      <c r="R484" s="14">
        <f t="shared" si="31"/>
        <v>10</v>
      </c>
      <c r="S484" t="s">
        <v>8310</v>
      </c>
      <c r="T484" t="s">
        <v>8316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 s="8">
        <f t="shared" si="28"/>
        <v>41302.864259259259</v>
      </c>
      <c r="J485" s="8">
        <f t="shared" si="29"/>
        <v>41242.864259259259</v>
      </c>
      <c r="K485" s="10">
        <v>1359434672</v>
      </c>
      <c r="L485" s="10">
        <v>1354250672</v>
      </c>
      <c r="M485" t="b">
        <v>0</v>
      </c>
      <c r="N485">
        <v>147</v>
      </c>
      <c r="O485" t="b">
        <v>0</v>
      </c>
      <c r="P485" t="s">
        <v>8270</v>
      </c>
      <c r="Q485" s="13">
        <f t="shared" si="30"/>
        <v>50.2</v>
      </c>
      <c r="R485" s="14">
        <f t="shared" si="31"/>
        <v>51.224489795918366</v>
      </c>
      <c r="S485" t="s">
        <v>8310</v>
      </c>
      <c r="T485" t="s">
        <v>8316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 s="8">
        <f t="shared" si="28"/>
        <v>42313.647824074076</v>
      </c>
      <c r="J486" s="8">
        <f t="shared" si="29"/>
        <v>42272.606157407405</v>
      </c>
      <c r="K486" s="10">
        <v>1446766372</v>
      </c>
      <c r="L486" s="10">
        <v>1443220372</v>
      </c>
      <c r="M486" t="b">
        <v>0</v>
      </c>
      <c r="N486">
        <v>11</v>
      </c>
      <c r="O486" t="b">
        <v>0</v>
      </c>
      <c r="P486" t="s">
        <v>8270</v>
      </c>
      <c r="Q486" s="13">
        <f t="shared" si="30"/>
        <v>0.18625</v>
      </c>
      <c r="R486" s="14">
        <f t="shared" si="31"/>
        <v>13.545454545454545</v>
      </c>
      <c r="S486" t="s">
        <v>8310</v>
      </c>
      <c r="T486" t="s">
        <v>8316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 s="8">
        <f t="shared" si="28"/>
        <v>41411.172442129624</v>
      </c>
      <c r="J487" s="8">
        <f t="shared" si="29"/>
        <v>41381.172442129624</v>
      </c>
      <c r="K487" s="10">
        <v>1368792499</v>
      </c>
      <c r="L487" s="10">
        <v>1366200499</v>
      </c>
      <c r="M487" t="b">
        <v>0</v>
      </c>
      <c r="N487">
        <v>125</v>
      </c>
      <c r="O487" t="b">
        <v>0</v>
      </c>
      <c r="P487" t="s">
        <v>8270</v>
      </c>
      <c r="Q487" s="13">
        <f t="shared" si="30"/>
        <v>21.906971229845084</v>
      </c>
      <c r="R487" s="14">
        <f t="shared" si="31"/>
        <v>66.520080000000007</v>
      </c>
      <c r="S487" t="s">
        <v>8310</v>
      </c>
      <c r="T487" t="s">
        <v>8316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 s="8">
        <f t="shared" si="28"/>
        <v>41791.609247685185</v>
      </c>
      <c r="J488" s="8">
        <f t="shared" si="29"/>
        <v>41761.609247685185</v>
      </c>
      <c r="K488" s="10">
        <v>1401662239</v>
      </c>
      <c r="L488" s="10">
        <v>1399070239</v>
      </c>
      <c r="M488" t="b">
        <v>0</v>
      </c>
      <c r="N488">
        <v>1</v>
      </c>
      <c r="O488" t="b">
        <v>0</v>
      </c>
      <c r="P488" t="s">
        <v>8270</v>
      </c>
      <c r="Q488" s="13">
        <f t="shared" si="30"/>
        <v>9.0909090909090905E-3</v>
      </c>
      <c r="R488" s="14">
        <f t="shared" si="31"/>
        <v>50</v>
      </c>
      <c r="S488" t="s">
        <v>8310</v>
      </c>
      <c r="T488" t="s">
        <v>8316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 s="8">
        <f t="shared" si="28"/>
        <v>42729.303171296291</v>
      </c>
      <c r="J489" s="8">
        <f t="shared" si="29"/>
        <v>42669.261504629627</v>
      </c>
      <c r="K489" s="10">
        <v>1482678994</v>
      </c>
      <c r="L489" s="10">
        <v>1477491394</v>
      </c>
      <c r="M489" t="b">
        <v>0</v>
      </c>
      <c r="N489">
        <v>0</v>
      </c>
      <c r="O489" t="b">
        <v>0</v>
      </c>
      <c r="P489" t="s">
        <v>8270</v>
      </c>
      <c r="Q489" s="13">
        <f t="shared" si="30"/>
        <v>0</v>
      </c>
      <c r="R489" s="14" t="e">
        <f t="shared" si="31"/>
        <v>#DIV/0!</v>
      </c>
      <c r="S489" t="s">
        <v>8310</v>
      </c>
      <c r="T489" t="s">
        <v>8316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 s="8">
        <f t="shared" si="28"/>
        <v>42743.72106481481</v>
      </c>
      <c r="J490" s="8">
        <f t="shared" si="29"/>
        <v>42713.72106481481</v>
      </c>
      <c r="K490" s="10">
        <v>1483924700</v>
      </c>
      <c r="L490" s="10">
        <v>1481332700</v>
      </c>
      <c r="M490" t="b">
        <v>0</v>
      </c>
      <c r="N490">
        <v>0</v>
      </c>
      <c r="O490" t="b">
        <v>0</v>
      </c>
      <c r="P490" t="s">
        <v>8270</v>
      </c>
      <c r="Q490" s="13">
        <f t="shared" si="30"/>
        <v>0</v>
      </c>
      <c r="R490" s="14" t="e">
        <f t="shared" si="31"/>
        <v>#DIV/0!</v>
      </c>
      <c r="S490" t="s">
        <v>8310</v>
      </c>
      <c r="T490" t="s">
        <v>8316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 s="8">
        <f t="shared" si="28"/>
        <v>40913.147916666661</v>
      </c>
      <c r="J491" s="8">
        <f t="shared" si="29"/>
        <v>40882.148333333331</v>
      </c>
      <c r="K491" s="10">
        <v>1325763180</v>
      </c>
      <c r="L491" s="10">
        <v>1323084816</v>
      </c>
      <c r="M491" t="b">
        <v>0</v>
      </c>
      <c r="N491">
        <v>3</v>
      </c>
      <c r="O491" t="b">
        <v>0</v>
      </c>
      <c r="P491" t="s">
        <v>8270</v>
      </c>
      <c r="Q491" s="13">
        <f t="shared" si="30"/>
        <v>0.28667813379201834</v>
      </c>
      <c r="R491" s="14">
        <f t="shared" si="31"/>
        <v>71.666666666666671</v>
      </c>
      <c r="S491" t="s">
        <v>8310</v>
      </c>
      <c r="T491" t="s">
        <v>8316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 s="8">
        <f t="shared" si="28"/>
        <v>41143.635243055556</v>
      </c>
      <c r="J492" s="8">
        <f t="shared" si="29"/>
        <v>41113.635243055556</v>
      </c>
      <c r="K492" s="10">
        <v>1345677285</v>
      </c>
      <c r="L492" s="10">
        <v>1343085285</v>
      </c>
      <c r="M492" t="b">
        <v>0</v>
      </c>
      <c r="N492">
        <v>0</v>
      </c>
      <c r="O492" t="b">
        <v>0</v>
      </c>
      <c r="P492" t="s">
        <v>8270</v>
      </c>
      <c r="Q492" s="13">
        <f t="shared" si="30"/>
        <v>0</v>
      </c>
      <c r="R492" s="14" t="e">
        <f t="shared" si="31"/>
        <v>#DIV/0!</v>
      </c>
      <c r="S492" t="s">
        <v>8310</v>
      </c>
      <c r="T492" t="s">
        <v>8316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 s="8">
        <f t="shared" si="28"/>
        <v>42396.649293981485</v>
      </c>
      <c r="J493" s="8">
        <f t="shared" si="29"/>
        <v>42366.649293981485</v>
      </c>
      <c r="K493" s="10">
        <v>1453937699</v>
      </c>
      <c r="L493" s="10">
        <v>1451345699</v>
      </c>
      <c r="M493" t="b">
        <v>0</v>
      </c>
      <c r="N493">
        <v>0</v>
      </c>
      <c r="O493" t="b">
        <v>0</v>
      </c>
      <c r="P493" t="s">
        <v>8270</v>
      </c>
      <c r="Q493" s="13">
        <f t="shared" si="30"/>
        <v>0</v>
      </c>
      <c r="R493" s="14" t="e">
        <f t="shared" si="31"/>
        <v>#DIV/0!</v>
      </c>
      <c r="S493" t="s">
        <v>8310</v>
      </c>
      <c r="T493" t="s">
        <v>8316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 s="8">
        <f t="shared" si="28"/>
        <v>42655.701736111114</v>
      </c>
      <c r="J494" s="8">
        <f t="shared" si="29"/>
        <v>42595.701736111114</v>
      </c>
      <c r="K494" s="10">
        <v>1476319830</v>
      </c>
      <c r="L494" s="10">
        <v>1471135830</v>
      </c>
      <c r="M494" t="b">
        <v>0</v>
      </c>
      <c r="N494">
        <v>0</v>
      </c>
      <c r="O494" t="b">
        <v>0</v>
      </c>
      <c r="P494" t="s">
        <v>8270</v>
      </c>
      <c r="Q494" s="13">
        <f t="shared" si="30"/>
        <v>0</v>
      </c>
      <c r="R494" s="14" t="e">
        <f t="shared" si="31"/>
        <v>#DIV/0!</v>
      </c>
      <c r="S494" t="s">
        <v>8310</v>
      </c>
      <c r="T494" t="s">
        <v>8316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 s="8">
        <f t="shared" si="28"/>
        <v>42144.392800925918</v>
      </c>
      <c r="J495" s="8">
        <f t="shared" si="29"/>
        <v>42114.392800925918</v>
      </c>
      <c r="K495" s="10">
        <v>1432142738</v>
      </c>
      <c r="L495" s="10">
        <v>1429550738</v>
      </c>
      <c r="M495" t="b">
        <v>0</v>
      </c>
      <c r="N495">
        <v>0</v>
      </c>
      <c r="O495" t="b">
        <v>0</v>
      </c>
      <c r="P495" t="s">
        <v>8270</v>
      </c>
      <c r="Q495" s="13">
        <f t="shared" si="30"/>
        <v>0</v>
      </c>
      <c r="R495" s="14" t="e">
        <f t="shared" si="31"/>
        <v>#DIV/0!</v>
      </c>
      <c r="S495" t="s">
        <v>8310</v>
      </c>
      <c r="T495" t="s">
        <v>8316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 s="8">
        <f t="shared" si="28"/>
        <v>41822.791666666664</v>
      </c>
      <c r="J496" s="8">
        <f t="shared" si="29"/>
        <v>41799.49728009259</v>
      </c>
      <c r="K496" s="10">
        <v>1404356400</v>
      </c>
      <c r="L496" s="10">
        <v>1402343765</v>
      </c>
      <c r="M496" t="b">
        <v>0</v>
      </c>
      <c r="N496">
        <v>3</v>
      </c>
      <c r="O496" t="b">
        <v>0</v>
      </c>
      <c r="P496" t="s">
        <v>8270</v>
      </c>
      <c r="Q496" s="13">
        <f t="shared" si="30"/>
        <v>0.155</v>
      </c>
      <c r="R496" s="14">
        <f t="shared" si="31"/>
        <v>10.333333333333334</v>
      </c>
      <c r="S496" t="s">
        <v>8310</v>
      </c>
      <c r="T496" t="s">
        <v>8316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 s="8">
        <f t="shared" si="28"/>
        <v>42201.494270833333</v>
      </c>
      <c r="J497" s="8">
        <f t="shared" si="29"/>
        <v>42171.494270833333</v>
      </c>
      <c r="K497" s="10">
        <v>1437076305</v>
      </c>
      <c r="L497" s="10">
        <v>1434484305</v>
      </c>
      <c r="M497" t="b">
        <v>0</v>
      </c>
      <c r="N497">
        <v>0</v>
      </c>
      <c r="O497" t="b">
        <v>0</v>
      </c>
      <c r="P497" t="s">
        <v>8270</v>
      </c>
      <c r="Q497" s="13">
        <f t="shared" si="30"/>
        <v>0</v>
      </c>
      <c r="R497" s="14" t="e">
        <f t="shared" si="31"/>
        <v>#DIV/0!</v>
      </c>
      <c r="S497" t="s">
        <v>8310</v>
      </c>
      <c r="T497" t="s">
        <v>8316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 s="8">
        <f t="shared" si="28"/>
        <v>41680.598078703704</v>
      </c>
      <c r="J498" s="8">
        <f t="shared" si="29"/>
        <v>41620.598078703704</v>
      </c>
      <c r="K498" s="10">
        <v>1392070874</v>
      </c>
      <c r="L498" s="10">
        <v>1386886874</v>
      </c>
      <c r="M498" t="b">
        <v>0</v>
      </c>
      <c r="N498">
        <v>1</v>
      </c>
      <c r="O498" t="b">
        <v>0</v>
      </c>
      <c r="P498" t="s">
        <v>8270</v>
      </c>
      <c r="Q498" s="13">
        <f t="shared" si="30"/>
        <v>1.6666666666666668E-3</v>
      </c>
      <c r="R498" s="14">
        <f t="shared" si="31"/>
        <v>1</v>
      </c>
      <c r="S498" t="s">
        <v>8310</v>
      </c>
      <c r="T498" t="s">
        <v>8316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 s="8">
        <f t="shared" si="28"/>
        <v>41997.874999999993</v>
      </c>
      <c r="J499" s="8">
        <f t="shared" si="29"/>
        <v>41944.704456018517</v>
      </c>
      <c r="K499" s="10">
        <v>1419483600</v>
      </c>
      <c r="L499" s="10">
        <v>1414889665</v>
      </c>
      <c r="M499" t="b">
        <v>0</v>
      </c>
      <c r="N499">
        <v>3</v>
      </c>
      <c r="O499" t="b">
        <v>0</v>
      </c>
      <c r="P499" t="s">
        <v>8270</v>
      </c>
      <c r="Q499" s="13">
        <f t="shared" si="30"/>
        <v>0.6696428571428571</v>
      </c>
      <c r="R499" s="14">
        <f t="shared" si="31"/>
        <v>10</v>
      </c>
      <c r="S499" t="s">
        <v>8310</v>
      </c>
      <c r="T499" t="s">
        <v>8316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 s="8">
        <f t="shared" si="28"/>
        <v>40900.428807870368</v>
      </c>
      <c r="J500" s="8">
        <f t="shared" si="29"/>
        <v>40858.428807870368</v>
      </c>
      <c r="K500" s="10">
        <v>1324664249</v>
      </c>
      <c r="L500" s="10">
        <v>1321035449</v>
      </c>
      <c r="M500" t="b">
        <v>0</v>
      </c>
      <c r="N500">
        <v>22</v>
      </c>
      <c r="O500" t="b">
        <v>0</v>
      </c>
      <c r="P500" t="s">
        <v>8270</v>
      </c>
      <c r="Q500" s="13">
        <f t="shared" si="30"/>
        <v>4.5985132395404564</v>
      </c>
      <c r="R500" s="14">
        <f t="shared" si="31"/>
        <v>136.09090909090909</v>
      </c>
      <c r="S500" t="s">
        <v>8310</v>
      </c>
      <c r="T500" t="s">
        <v>8316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 s="8">
        <f t="shared" si="28"/>
        <v>40098.540972222218</v>
      </c>
      <c r="J501" s="8">
        <f t="shared" si="29"/>
        <v>40043.562129629623</v>
      </c>
      <c r="K501" s="10">
        <v>1255381140</v>
      </c>
      <c r="L501" s="10">
        <v>1250630968</v>
      </c>
      <c r="M501" t="b">
        <v>0</v>
      </c>
      <c r="N501">
        <v>26</v>
      </c>
      <c r="O501" t="b">
        <v>0</v>
      </c>
      <c r="P501" t="s">
        <v>8270</v>
      </c>
      <c r="Q501" s="13">
        <f t="shared" si="30"/>
        <v>9.5500000000000007</v>
      </c>
      <c r="R501" s="14">
        <f t="shared" si="31"/>
        <v>73.461538461538467</v>
      </c>
      <c r="S501" t="s">
        <v>8310</v>
      </c>
      <c r="T501" t="s">
        <v>8316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 s="8">
        <f t="shared" si="28"/>
        <v>40306.594444444439</v>
      </c>
      <c r="J502" s="8">
        <f t="shared" si="29"/>
        <v>40247.552673611113</v>
      </c>
      <c r="K502" s="10">
        <v>1273356960</v>
      </c>
      <c r="L502" s="10">
        <v>1268255751</v>
      </c>
      <c r="M502" t="b">
        <v>0</v>
      </c>
      <c r="N502">
        <v>4</v>
      </c>
      <c r="O502" t="b">
        <v>0</v>
      </c>
      <c r="P502" t="s">
        <v>8270</v>
      </c>
      <c r="Q502" s="13">
        <f t="shared" si="30"/>
        <v>3.3076923076923079</v>
      </c>
      <c r="R502" s="14">
        <f t="shared" si="31"/>
        <v>53.75</v>
      </c>
      <c r="S502" t="s">
        <v>8310</v>
      </c>
      <c r="T502" t="s">
        <v>8316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 s="8">
        <f t="shared" si="28"/>
        <v>40732.901053240741</v>
      </c>
      <c r="J503" s="8">
        <f t="shared" si="29"/>
        <v>40702.901053240741</v>
      </c>
      <c r="K503" s="10">
        <v>1310189851</v>
      </c>
      <c r="L503" s="10">
        <v>1307597851</v>
      </c>
      <c r="M503" t="b">
        <v>0</v>
      </c>
      <c r="N503">
        <v>0</v>
      </c>
      <c r="O503" t="b">
        <v>0</v>
      </c>
      <c r="P503" t="s">
        <v>8270</v>
      </c>
      <c r="Q503" s="13">
        <f t="shared" si="30"/>
        <v>0</v>
      </c>
      <c r="R503" s="14" t="e">
        <f t="shared" si="31"/>
        <v>#DIV/0!</v>
      </c>
      <c r="S503" t="s">
        <v>8310</v>
      </c>
      <c r="T503" t="s">
        <v>8316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 s="8">
        <f t="shared" si="28"/>
        <v>40986.178530092591</v>
      </c>
      <c r="J504" s="8">
        <f t="shared" si="29"/>
        <v>40956.220196759255</v>
      </c>
      <c r="K504" s="10">
        <v>1332073025</v>
      </c>
      <c r="L504" s="10">
        <v>1329484625</v>
      </c>
      <c r="M504" t="b">
        <v>0</v>
      </c>
      <c r="N504">
        <v>4</v>
      </c>
      <c r="O504" t="b">
        <v>0</v>
      </c>
      <c r="P504" t="s">
        <v>8270</v>
      </c>
      <c r="Q504" s="13">
        <f t="shared" si="30"/>
        <v>1.1499999999999999</v>
      </c>
      <c r="R504" s="14">
        <f t="shared" si="31"/>
        <v>57.5</v>
      </c>
      <c r="S504" t="s">
        <v>8310</v>
      </c>
      <c r="T504" t="s">
        <v>8316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 s="8">
        <f t="shared" si="28"/>
        <v>42021.193321759252</v>
      </c>
      <c r="J505" s="8">
        <f t="shared" si="29"/>
        <v>41991.193321759252</v>
      </c>
      <c r="K505" s="10">
        <v>1421498303</v>
      </c>
      <c r="L505" s="10">
        <v>1418906303</v>
      </c>
      <c r="M505" t="b">
        <v>0</v>
      </c>
      <c r="N505">
        <v>9</v>
      </c>
      <c r="O505" t="b">
        <v>0</v>
      </c>
      <c r="P505" t="s">
        <v>8270</v>
      </c>
      <c r="Q505" s="13">
        <f t="shared" si="30"/>
        <v>1.7538461538461538</v>
      </c>
      <c r="R505" s="14">
        <f t="shared" si="31"/>
        <v>12.666666666666666</v>
      </c>
      <c r="S505" t="s">
        <v>8310</v>
      </c>
      <c r="T505" t="s">
        <v>8316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 s="8">
        <f t="shared" si="28"/>
        <v>41009.60864583333</v>
      </c>
      <c r="J506" s="8">
        <f t="shared" si="29"/>
        <v>40949.650312499994</v>
      </c>
      <c r="K506" s="10">
        <v>1334097387</v>
      </c>
      <c r="L506" s="10">
        <v>1328916987</v>
      </c>
      <c r="M506" t="b">
        <v>0</v>
      </c>
      <c r="N506">
        <v>5</v>
      </c>
      <c r="O506" t="b">
        <v>0</v>
      </c>
      <c r="P506" t="s">
        <v>8270</v>
      </c>
      <c r="Q506" s="13">
        <f t="shared" si="30"/>
        <v>1.3673469387755102</v>
      </c>
      <c r="R506" s="14">
        <f t="shared" si="31"/>
        <v>67</v>
      </c>
      <c r="S506" t="s">
        <v>8310</v>
      </c>
      <c r="T506" t="s">
        <v>8316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 s="8">
        <f t="shared" si="28"/>
        <v>42362.764884259253</v>
      </c>
      <c r="J507" s="8">
        <f t="shared" si="29"/>
        <v>42317.764884259253</v>
      </c>
      <c r="K507" s="10">
        <v>1451010086</v>
      </c>
      <c r="L507" s="10">
        <v>1447122086</v>
      </c>
      <c r="M507" t="b">
        <v>0</v>
      </c>
      <c r="N507">
        <v>14</v>
      </c>
      <c r="O507" t="b">
        <v>0</v>
      </c>
      <c r="P507" t="s">
        <v>8270</v>
      </c>
      <c r="Q507" s="13">
        <f t="shared" si="30"/>
        <v>0.43333333333333329</v>
      </c>
      <c r="R507" s="14">
        <f t="shared" si="31"/>
        <v>3.7142857142857144</v>
      </c>
      <c r="S507" t="s">
        <v>8310</v>
      </c>
      <c r="T507" t="s">
        <v>8316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 s="8">
        <f t="shared" si="28"/>
        <v>41496.218981481477</v>
      </c>
      <c r="J508" s="8">
        <f t="shared" si="29"/>
        <v>41466.218981481477</v>
      </c>
      <c r="K508" s="10">
        <v>1376140520</v>
      </c>
      <c r="L508" s="10">
        <v>1373548520</v>
      </c>
      <c r="M508" t="b">
        <v>0</v>
      </c>
      <c r="N508">
        <v>1</v>
      </c>
      <c r="O508" t="b">
        <v>0</v>
      </c>
      <c r="P508" t="s">
        <v>8270</v>
      </c>
      <c r="Q508" s="13">
        <f t="shared" si="30"/>
        <v>0.125</v>
      </c>
      <c r="R508" s="14">
        <f t="shared" si="31"/>
        <v>250</v>
      </c>
      <c r="S508" t="s">
        <v>8310</v>
      </c>
      <c r="T508" t="s">
        <v>8316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 s="8">
        <f t="shared" si="28"/>
        <v>41201.625659722216</v>
      </c>
      <c r="J509" s="8">
        <f t="shared" si="29"/>
        <v>41156.625659722216</v>
      </c>
      <c r="K509" s="10">
        <v>1350687657</v>
      </c>
      <c r="L509" s="10">
        <v>1346799657</v>
      </c>
      <c r="M509" t="b">
        <v>0</v>
      </c>
      <c r="N509">
        <v>10</v>
      </c>
      <c r="O509" t="b">
        <v>0</v>
      </c>
      <c r="P509" t="s">
        <v>8270</v>
      </c>
      <c r="Q509" s="13">
        <f t="shared" si="30"/>
        <v>3.2</v>
      </c>
      <c r="R509" s="14">
        <f t="shared" si="31"/>
        <v>64</v>
      </c>
      <c r="S509" t="s">
        <v>8310</v>
      </c>
      <c r="T509" t="s">
        <v>8316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 s="8">
        <f t="shared" si="28"/>
        <v>41054.259722222218</v>
      </c>
      <c r="J510" s="8">
        <f t="shared" si="29"/>
        <v>40994.690983796296</v>
      </c>
      <c r="K510" s="10">
        <v>1337955240</v>
      </c>
      <c r="L510" s="10">
        <v>1332808501</v>
      </c>
      <c r="M510" t="b">
        <v>0</v>
      </c>
      <c r="N510">
        <v>3</v>
      </c>
      <c r="O510" t="b">
        <v>0</v>
      </c>
      <c r="P510" t="s">
        <v>8270</v>
      </c>
      <c r="Q510" s="13">
        <f t="shared" si="30"/>
        <v>0.8</v>
      </c>
      <c r="R510" s="14">
        <f t="shared" si="31"/>
        <v>133.33333333333334</v>
      </c>
      <c r="S510" t="s">
        <v>8310</v>
      </c>
      <c r="T510" t="s">
        <v>8316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 s="8">
        <f t="shared" si="28"/>
        <v>42183.298263888886</v>
      </c>
      <c r="J511" s="8">
        <f t="shared" si="29"/>
        <v>42153.298263888886</v>
      </c>
      <c r="K511" s="10">
        <v>1435504170</v>
      </c>
      <c r="L511" s="10">
        <v>1432912170</v>
      </c>
      <c r="M511" t="b">
        <v>0</v>
      </c>
      <c r="N511">
        <v>1</v>
      </c>
      <c r="O511" t="b">
        <v>0</v>
      </c>
      <c r="P511" t="s">
        <v>8270</v>
      </c>
      <c r="Q511" s="13">
        <f t="shared" si="30"/>
        <v>0.2</v>
      </c>
      <c r="R511" s="14">
        <f t="shared" si="31"/>
        <v>10</v>
      </c>
      <c r="S511" t="s">
        <v>8310</v>
      </c>
      <c r="T511" t="s">
        <v>8316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 s="8">
        <f t="shared" si="28"/>
        <v>42429.843043981477</v>
      </c>
      <c r="J512" s="8">
        <f t="shared" si="29"/>
        <v>42399.843043981477</v>
      </c>
      <c r="K512" s="10">
        <v>1456805639</v>
      </c>
      <c r="L512" s="10">
        <v>1454213639</v>
      </c>
      <c r="M512" t="b">
        <v>0</v>
      </c>
      <c r="N512">
        <v>0</v>
      </c>
      <c r="O512" t="b">
        <v>0</v>
      </c>
      <c r="P512" t="s">
        <v>8270</v>
      </c>
      <c r="Q512" s="13">
        <f t="shared" si="30"/>
        <v>0</v>
      </c>
      <c r="R512" s="14" t="e">
        <f t="shared" si="31"/>
        <v>#DIV/0!</v>
      </c>
      <c r="S512" t="s">
        <v>8310</v>
      </c>
      <c r="T512" t="s">
        <v>8316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 s="8">
        <f t="shared" si="28"/>
        <v>41369.928032407406</v>
      </c>
      <c r="J513" s="8">
        <f t="shared" si="29"/>
        <v>41339.96969907407</v>
      </c>
      <c r="K513" s="10">
        <v>1365228982</v>
      </c>
      <c r="L513" s="10">
        <v>1362640582</v>
      </c>
      <c r="M513" t="b">
        <v>0</v>
      </c>
      <c r="N513">
        <v>5</v>
      </c>
      <c r="O513" t="b">
        <v>0</v>
      </c>
      <c r="P513" t="s">
        <v>8270</v>
      </c>
      <c r="Q513" s="13">
        <f t="shared" si="30"/>
        <v>3</v>
      </c>
      <c r="R513" s="14">
        <f t="shared" si="31"/>
        <v>30</v>
      </c>
      <c r="S513" t="s">
        <v>8310</v>
      </c>
      <c r="T513" t="s">
        <v>8316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 s="8">
        <f t="shared" si="28"/>
        <v>42694.450543981475</v>
      </c>
      <c r="J514" s="8">
        <f t="shared" si="29"/>
        <v>42649.408877314818</v>
      </c>
      <c r="K514" s="10">
        <v>1479667727</v>
      </c>
      <c r="L514" s="10">
        <v>1475776127</v>
      </c>
      <c r="M514" t="b">
        <v>0</v>
      </c>
      <c r="N514">
        <v>2</v>
      </c>
      <c r="O514" t="b">
        <v>0</v>
      </c>
      <c r="P514" t="s">
        <v>8270</v>
      </c>
      <c r="Q514" s="13">
        <f t="shared" si="30"/>
        <v>0.13749999999999998</v>
      </c>
      <c r="R514" s="14">
        <f t="shared" si="31"/>
        <v>5.5</v>
      </c>
      <c r="S514" t="s">
        <v>8310</v>
      </c>
      <c r="T514" t="s">
        <v>8316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 s="8">
        <f t="shared" ref="I515:I578" si="32">(((K515/60)/60)/24)+DATE(1970,1,1)+(-8/24)</f>
        <v>42596.958333333336</v>
      </c>
      <c r="J515" s="8">
        <f t="shared" ref="J515:J578" si="33">(((L515/60)/60)/24)+DATE(1970,1,1)+(-8/24)</f>
        <v>42552.320659722223</v>
      </c>
      <c r="K515" s="10">
        <v>1471244400</v>
      </c>
      <c r="L515" s="10">
        <v>1467387705</v>
      </c>
      <c r="M515" t="b">
        <v>0</v>
      </c>
      <c r="N515">
        <v>68</v>
      </c>
      <c r="O515" t="b">
        <v>0</v>
      </c>
      <c r="P515" t="s">
        <v>8270</v>
      </c>
      <c r="Q515" s="13">
        <f t="shared" ref="Q515:Q578" si="34">(E515/D515)*100</f>
        <v>13.923999999999999</v>
      </c>
      <c r="R515" s="14">
        <f t="shared" ref="R515:R578" si="35">E515/N515</f>
        <v>102.38235294117646</v>
      </c>
      <c r="S515" t="s">
        <v>8310</v>
      </c>
      <c r="T515" t="s">
        <v>8316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 s="8">
        <f t="shared" si="32"/>
        <v>41860.280636574069</v>
      </c>
      <c r="J516" s="8">
        <f t="shared" si="33"/>
        <v>41830.280636574069</v>
      </c>
      <c r="K516" s="10">
        <v>1407595447</v>
      </c>
      <c r="L516" s="10">
        <v>1405003447</v>
      </c>
      <c r="M516" t="b">
        <v>0</v>
      </c>
      <c r="N516">
        <v>3</v>
      </c>
      <c r="O516" t="b">
        <v>0</v>
      </c>
      <c r="P516" t="s">
        <v>8270</v>
      </c>
      <c r="Q516" s="13">
        <f t="shared" si="34"/>
        <v>3.3333333333333335</v>
      </c>
      <c r="R516" s="14">
        <f t="shared" si="35"/>
        <v>16.666666666666668</v>
      </c>
      <c r="S516" t="s">
        <v>8310</v>
      </c>
      <c r="T516" t="s">
        <v>8316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 s="8">
        <f t="shared" si="32"/>
        <v>42367.157418981478</v>
      </c>
      <c r="J517" s="8">
        <f t="shared" si="33"/>
        <v>42327.157418981478</v>
      </c>
      <c r="K517" s="10">
        <v>1451389601</v>
      </c>
      <c r="L517" s="10">
        <v>1447933601</v>
      </c>
      <c r="M517" t="b">
        <v>0</v>
      </c>
      <c r="N517">
        <v>34</v>
      </c>
      <c r="O517" t="b">
        <v>0</v>
      </c>
      <c r="P517" t="s">
        <v>8270</v>
      </c>
      <c r="Q517" s="13">
        <f t="shared" si="34"/>
        <v>25.41340206185567</v>
      </c>
      <c r="R517" s="14">
        <f t="shared" si="35"/>
        <v>725.02941176470586</v>
      </c>
      <c r="S517" t="s">
        <v>8310</v>
      </c>
      <c r="T517" t="s">
        <v>8316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 s="8">
        <f t="shared" si="32"/>
        <v>42151.445370370369</v>
      </c>
      <c r="J518" s="8">
        <f t="shared" si="33"/>
        <v>42091.445370370369</v>
      </c>
      <c r="K518" s="10">
        <v>1432752080</v>
      </c>
      <c r="L518" s="10">
        <v>1427568080</v>
      </c>
      <c r="M518" t="b">
        <v>0</v>
      </c>
      <c r="N518">
        <v>0</v>
      </c>
      <c r="O518" t="b">
        <v>0</v>
      </c>
      <c r="P518" t="s">
        <v>8270</v>
      </c>
      <c r="Q518" s="13">
        <f t="shared" si="34"/>
        <v>0</v>
      </c>
      <c r="R518" s="14" t="e">
        <f t="shared" si="35"/>
        <v>#DIV/0!</v>
      </c>
      <c r="S518" t="s">
        <v>8310</v>
      </c>
      <c r="T518" t="s">
        <v>8316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 s="8">
        <f t="shared" si="32"/>
        <v>42768.281956018516</v>
      </c>
      <c r="J519" s="8">
        <f t="shared" si="33"/>
        <v>42738.281956018516</v>
      </c>
      <c r="K519" s="10">
        <v>1486046761</v>
      </c>
      <c r="L519" s="10">
        <v>1483454761</v>
      </c>
      <c r="M519" t="b">
        <v>0</v>
      </c>
      <c r="N519">
        <v>3</v>
      </c>
      <c r="O519" t="b">
        <v>0</v>
      </c>
      <c r="P519" t="s">
        <v>8270</v>
      </c>
      <c r="Q519" s="13">
        <f t="shared" si="34"/>
        <v>1.3666666666666667</v>
      </c>
      <c r="R519" s="14">
        <f t="shared" si="35"/>
        <v>68.333333333333329</v>
      </c>
      <c r="S519" t="s">
        <v>8310</v>
      </c>
      <c r="T519" t="s">
        <v>8316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 s="8">
        <f t="shared" si="32"/>
        <v>42253.281944444439</v>
      </c>
      <c r="J520" s="8">
        <f t="shared" si="33"/>
        <v>42223.282685185179</v>
      </c>
      <c r="K520" s="10">
        <v>1441550760</v>
      </c>
      <c r="L520" s="10">
        <v>1438958824</v>
      </c>
      <c r="M520" t="b">
        <v>0</v>
      </c>
      <c r="N520">
        <v>0</v>
      </c>
      <c r="O520" t="b">
        <v>0</v>
      </c>
      <c r="P520" t="s">
        <v>8270</v>
      </c>
      <c r="Q520" s="13">
        <f t="shared" si="34"/>
        <v>0</v>
      </c>
      <c r="R520" s="14" t="e">
        <f t="shared" si="35"/>
        <v>#DIV/0!</v>
      </c>
      <c r="S520" t="s">
        <v>8310</v>
      </c>
      <c r="T520" t="s">
        <v>8316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 s="8">
        <f t="shared" si="32"/>
        <v>41248.058113425926</v>
      </c>
      <c r="J521" s="8">
        <f t="shared" si="33"/>
        <v>41218.058113425926</v>
      </c>
      <c r="K521" s="10">
        <v>1354699421</v>
      </c>
      <c r="L521" s="10">
        <v>1352107421</v>
      </c>
      <c r="M521" t="b">
        <v>0</v>
      </c>
      <c r="N521">
        <v>70</v>
      </c>
      <c r="O521" t="b">
        <v>0</v>
      </c>
      <c r="P521" t="s">
        <v>8270</v>
      </c>
      <c r="Q521" s="13">
        <f t="shared" si="34"/>
        <v>22.881426547787683</v>
      </c>
      <c r="R521" s="14">
        <f t="shared" si="35"/>
        <v>39.228571428571428</v>
      </c>
      <c r="S521" t="s">
        <v>8310</v>
      </c>
      <c r="T521" t="s">
        <v>8316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 s="8">
        <f t="shared" si="32"/>
        <v>42348.368761574071</v>
      </c>
      <c r="J522" s="8">
        <f t="shared" si="33"/>
        <v>42318.368761574071</v>
      </c>
      <c r="K522" s="10">
        <v>1449766261</v>
      </c>
      <c r="L522" s="10">
        <v>1447174261</v>
      </c>
      <c r="M522" t="b">
        <v>0</v>
      </c>
      <c r="N522">
        <v>34</v>
      </c>
      <c r="O522" t="b">
        <v>1</v>
      </c>
      <c r="P522" t="s">
        <v>8271</v>
      </c>
      <c r="Q522" s="13">
        <f t="shared" si="34"/>
        <v>102.1</v>
      </c>
      <c r="R522" s="14">
        <f t="shared" si="35"/>
        <v>150.14705882352942</v>
      </c>
      <c r="S522" t="s">
        <v>8317</v>
      </c>
      <c r="T522" t="s">
        <v>8318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 s="8">
        <f t="shared" si="32"/>
        <v>42674.874305555553</v>
      </c>
      <c r="J523" s="8">
        <f t="shared" si="33"/>
        <v>42645.759479166663</v>
      </c>
      <c r="K523" s="10">
        <v>1477976340</v>
      </c>
      <c r="L523" s="10">
        <v>1475460819</v>
      </c>
      <c r="M523" t="b">
        <v>0</v>
      </c>
      <c r="N523">
        <v>56</v>
      </c>
      <c r="O523" t="b">
        <v>1</v>
      </c>
      <c r="P523" t="s">
        <v>8271</v>
      </c>
      <c r="Q523" s="13">
        <f t="shared" si="34"/>
        <v>104.64</v>
      </c>
      <c r="R523" s="14">
        <f t="shared" si="35"/>
        <v>93.428571428571431</v>
      </c>
      <c r="S523" t="s">
        <v>8317</v>
      </c>
      <c r="T523" t="s">
        <v>8318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 s="8">
        <f t="shared" si="32"/>
        <v>42449.665798611109</v>
      </c>
      <c r="J524" s="8">
        <f t="shared" si="33"/>
        <v>42429.707465277774</v>
      </c>
      <c r="K524" s="10">
        <v>1458518325</v>
      </c>
      <c r="L524" s="10">
        <v>1456793925</v>
      </c>
      <c r="M524" t="b">
        <v>0</v>
      </c>
      <c r="N524">
        <v>31</v>
      </c>
      <c r="O524" t="b">
        <v>1</v>
      </c>
      <c r="P524" t="s">
        <v>8271</v>
      </c>
      <c r="Q524" s="13">
        <f t="shared" si="34"/>
        <v>114.66666666666667</v>
      </c>
      <c r="R524" s="14">
        <f t="shared" si="35"/>
        <v>110.96774193548387</v>
      </c>
      <c r="S524" t="s">
        <v>8317</v>
      </c>
      <c r="T524" t="s">
        <v>8318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 s="8">
        <f t="shared" si="32"/>
        <v>42267.799490740734</v>
      </c>
      <c r="J525" s="8">
        <f t="shared" si="33"/>
        <v>42237.799490740734</v>
      </c>
      <c r="K525" s="10">
        <v>1442805076</v>
      </c>
      <c r="L525" s="10">
        <v>1440213076</v>
      </c>
      <c r="M525" t="b">
        <v>0</v>
      </c>
      <c r="N525">
        <v>84</v>
      </c>
      <c r="O525" t="b">
        <v>1</v>
      </c>
      <c r="P525" t="s">
        <v>8271</v>
      </c>
      <c r="Q525" s="13">
        <f t="shared" si="34"/>
        <v>120.6</v>
      </c>
      <c r="R525" s="14">
        <f t="shared" si="35"/>
        <v>71.785714285714292</v>
      </c>
      <c r="S525" t="s">
        <v>8317</v>
      </c>
      <c r="T525" t="s">
        <v>8318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 s="8">
        <f t="shared" si="32"/>
        <v>42522.383900462963</v>
      </c>
      <c r="J526" s="8">
        <f t="shared" si="33"/>
        <v>42492.383900462963</v>
      </c>
      <c r="K526" s="10">
        <v>1464801169</v>
      </c>
      <c r="L526" s="10">
        <v>1462209169</v>
      </c>
      <c r="M526" t="b">
        <v>0</v>
      </c>
      <c r="N526">
        <v>130</v>
      </c>
      <c r="O526" t="b">
        <v>1</v>
      </c>
      <c r="P526" t="s">
        <v>8271</v>
      </c>
      <c r="Q526" s="13">
        <f t="shared" si="34"/>
        <v>108.67285714285715</v>
      </c>
      <c r="R526" s="14">
        <f t="shared" si="35"/>
        <v>29.258076923076924</v>
      </c>
      <c r="S526" t="s">
        <v>8317</v>
      </c>
      <c r="T526" t="s">
        <v>8318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 s="8">
        <f t="shared" si="32"/>
        <v>41895.067604166667</v>
      </c>
      <c r="J527" s="8">
        <f t="shared" si="33"/>
        <v>41850.067604166667</v>
      </c>
      <c r="K527" s="10">
        <v>1410601041</v>
      </c>
      <c r="L527" s="10">
        <v>1406713041</v>
      </c>
      <c r="M527" t="b">
        <v>0</v>
      </c>
      <c r="N527">
        <v>12</v>
      </c>
      <c r="O527" t="b">
        <v>1</v>
      </c>
      <c r="P527" t="s">
        <v>8271</v>
      </c>
      <c r="Q527" s="13">
        <f t="shared" si="34"/>
        <v>100</v>
      </c>
      <c r="R527" s="14">
        <f t="shared" si="35"/>
        <v>1000</v>
      </c>
      <c r="S527" t="s">
        <v>8317</v>
      </c>
      <c r="T527" t="s">
        <v>8318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 s="8">
        <f t="shared" si="32"/>
        <v>42223.374999999993</v>
      </c>
      <c r="J528" s="8">
        <f t="shared" si="33"/>
        <v>42192.258611111109</v>
      </c>
      <c r="K528" s="10">
        <v>1438966800</v>
      </c>
      <c r="L528" s="10">
        <v>1436278344</v>
      </c>
      <c r="M528" t="b">
        <v>0</v>
      </c>
      <c r="N528">
        <v>23</v>
      </c>
      <c r="O528" t="b">
        <v>1</v>
      </c>
      <c r="P528" t="s">
        <v>8271</v>
      </c>
      <c r="Q528" s="13">
        <f t="shared" si="34"/>
        <v>113.99999999999999</v>
      </c>
      <c r="R528" s="14">
        <f t="shared" si="35"/>
        <v>74.347826086956516</v>
      </c>
      <c r="S528" t="s">
        <v>8317</v>
      </c>
      <c r="T528" t="s">
        <v>8318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 s="8">
        <f t="shared" si="32"/>
        <v>42783.336805555555</v>
      </c>
      <c r="J529" s="8">
        <f t="shared" si="33"/>
        <v>42752.872291666667</v>
      </c>
      <c r="K529" s="10">
        <v>1487347500</v>
      </c>
      <c r="L529" s="10">
        <v>1484715366</v>
      </c>
      <c r="M529" t="b">
        <v>0</v>
      </c>
      <c r="N529">
        <v>158</v>
      </c>
      <c r="O529" t="b">
        <v>1</v>
      </c>
      <c r="P529" t="s">
        <v>8271</v>
      </c>
      <c r="Q529" s="13">
        <f t="shared" si="34"/>
        <v>100.85</v>
      </c>
      <c r="R529" s="14">
        <f t="shared" si="35"/>
        <v>63.829113924050631</v>
      </c>
      <c r="S529" t="s">
        <v>8317</v>
      </c>
      <c r="T529" t="s">
        <v>8318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 s="8">
        <f t="shared" si="32"/>
        <v>42176.555555555555</v>
      </c>
      <c r="J530" s="8">
        <f t="shared" si="33"/>
        <v>42155.58688657407</v>
      </c>
      <c r="K530" s="10">
        <v>1434921600</v>
      </c>
      <c r="L530" s="10">
        <v>1433109907</v>
      </c>
      <c r="M530" t="b">
        <v>0</v>
      </c>
      <c r="N530">
        <v>30</v>
      </c>
      <c r="O530" t="b">
        <v>1</v>
      </c>
      <c r="P530" t="s">
        <v>8271</v>
      </c>
      <c r="Q530" s="13">
        <f t="shared" si="34"/>
        <v>115.65217391304347</v>
      </c>
      <c r="R530" s="14">
        <f t="shared" si="35"/>
        <v>44.333333333333336</v>
      </c>
      <c r="S530" t="s">
        <v>8317</v>
      </c>
      <c r="T530" t="s">
        <v>8318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 s="8">
        <f t="shared" si="32"/>
        <v>42745.874999999993</v>
      </c>
      <c r="J531" s="8">
        <f t="shared" si="33"/>
        <v>42724.697847222218</v>
      </c>
      <c r="K531" s="10">
        <v>1484110800</v>
      </c>
      <c r="L531" s="10">
        <v>1482281094</v>
      </c>
      <c r="M531" t="b">
        <v>0</v>
      </c>
      <c r="N531">
        <v>18</v>
      </c>
      <c r="O531" t="b">
        <v>1</v>
      </c>
      <c r="P531" t="s">
        <v>8271</v>
      </c>
      <c r="Q531" s="13">
        <f t="shared" si="34"/>
        <v>130.41666666666666</v>
      </c>
      <c r="R531" s="14">
        <f t="shared" si="35"/>
        <v>86.944444444444443</v>
      </c>
      <c r="S531" t="s">
        <v>8317</v>
      </c>
      <c r="T531" t="s">
        <v>8318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 s="8">
        <f t="shared" si="32"/>
        <v>42178.749999999993</v>
      </c>
      <c r="J532" s="8">
        <f t="shared" si="33"/>
        <v>42157.257731481477</v>
      </c>
      <c r="K532" s="10">
        <v>1435111200</v>
      </c>
      <c r="L532" s="10">
        <v>1433254268</v>
      </c>
      <c r="M532" t="b">
        <v>0</v>
      </c>
      <c r="N532">
        <v>29</v>
      </c>
      <c r="O532" t="b">
        <v>1</v>
      </c>
      <c r="P532" t="s">
        <v>8271</v>
      </c>
      <c r="Q532" s="13">
        <f t="shared" si="34"/>
        <v>107.78267254038178</v>
      </c>
      <c r="R532" s="14">
        <f t="shared" si="35"/>
        <v>126.55172413793103</v>
      </c>
      <c r="S532" t="s">
        <v>8317</v>
      </c>
      <c r="T532" t="s">
        <v>8318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 s="8">
        <f t="shared" si="32"/>
        <v>42720.957638888889</v>
      </c>
      <c r="J533" s="8">
        <f t="shared" si="33"/>
        <v>42675.731817129628</v>
      </c>
      <c r="K533" s="10">
        <v>1481957940</v>
      </c>
      <c r="L533" s="10">
        <v>1478050429</v>
      </c>
      <c r="M533" t="b">
        <v>0</v>
      </c>
      <c r="N533">
        <v>31</v>
      </c>
      <c r="O533" t="b">
        <v>1</v>
      </c>
      <c r="P533" t="s">
        <v>8271</v>
      </c>
      <c r="Q533" s="13">
        <f t="shared" si="34"/>
        <v>100</v>
      </c>
      <c r="R533" s="14">
        <f t="shared" si="35"/>
        <v>129.03225806451613</v>
      </c>
      <c r="S533" t="s">
        <v>8317</v>
      </c>
      <c r="T533" t="s">
        <v>8318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 s="8">
        <f t="shared" si="32"/>
        <v>42502.673703703702</v>
      </c>
      <c r="J534" s="8">
        <f t="shared" si="33"/>
        <v>42472.673703703702</v>
      </c>
      <c r="K534" s="10">
        <v>1463098208</v>
      </c>
      <c r="L534" s="10">
        <v>1460506208</v>
      </c>
      <c r="M534" t="b">
        <v>0</v>
      </c>
      <c r="N534">
        <v>173</v>
      </c>
      <c r="O534" t="b">
        <v>1</v>
      </c>
      <c r="P534" t="s">
        <v>8271</v>
      </c>
      <c r="Q534" s="13">
        <f t="shared" si="34"/>
        <v>123.25</v>
      </c>
      <c r="R534" s="14">
        <f t="shared" si="35"/>
        <v>71.242774566473983</v>
      </c>
      <c r="S534" t="s">
        <v>8317</v>
      </c>
      <c r="T534" t="s">
        <v>8318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 s="8">
        <f t="shared" si="32"/>
        <v>42506.101446759254</v>
      </c>
      <c r="J535" s="8">
        <f t="shared" si="33"/>
        <v>42482.101446759254</v>
      </c>
      <c r="K535" s="10">
        <v>1463394365</v>
      </c>
      <c r="L535" s="10">
        <v>1461320765</v>
      </c>
      <c r="M535" t="b">
        <v>0</v>
      </c>
      <c r="N535">
        <v>17</v>
      </c>
      <c r="O535" t="b">
        <v>1</v>
      </c>
      <c r="P535" t="s">
        <v>8271</v>
      </c>
      <c r="Q535" s="13">
        <f t="shared" si="34"/>
        <v>100.2</v>
      </c>
      <c r="R535" s="14">
        <f t="shared" si="35"/>
        <v>117.88235294117646</v>
      </c>
      <c r="S535" t="s">
        <v>8317</v>
      </c>
      <c r="T535" t="s">
        <v>8318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 s="8">
        <f t="shared" si="32"/>
        <v>42309.624999999993</v>
      </c>
      <c r="J536" s="8">
        <f t="shared" si="33"/>
        <v>42270.477662037032</v>
      </c>
      <c r="K536" s="10">
        <v>1446418800</v>
      </c>
      <c r="L536" s="10">
        <v>1443036470</v>
      </c>
      <c r="M536" t="b">
        <v>0</v>
      </c>
      <c r="N536">
        <v>48</v>
      </c>
      <c r="O536" t="b">
        <v>1</v>
      </c>
      <c r="P536" t="s">
        <v>8271</v>
      </c>
      <c r="Q536" s="13">
        <f t="shared" si="34"/>
        <v>104.66666666666666</v>
      </c>
      <c r="R536" s="14">
        <f t="shared" si="35"/>
        <v>327.08333333333331</v>
      </c>
      <c r="S536" t="s">
        <v>8317</v>
      </c>
      <c r="T536" t="s">
        <v>8318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 s="8">
        <f t="shared" si="32"/>
        <v>42741.211863425917</v>
      </c>
      <c r="J537" s="8">
        <f t="shared" si="33"/>
        <v>42711.211863425917</v>
      </c>
      <c r="K537" s="10">
        <v>1483707905</v>
      </c>
      <c r="L537" s="10">
        <v>1481115905</v>
      </c>
      <c r="M537" t="b">
        <v>0</v>
      </c>
      <c r="N537">
        <v>59</v>
      </c>
      <c r="O537" t="b">
        <v>1</v>
      </c>
      <c r="P537" t="s">
        <v>8271</v>
      </c>
      <c r="Q537" s="13">
        <f t="shared" si="34"/>
        <v>102.49999999999999</v>
      </c>
      <c r="R537" s="14">
        <f t="shared" si="35"/>
        <v>34.745762711864408</v>
      </c>
      <c r="S537" t="s">
        <v>8317</v>
      </c>
      <c r="T537" t="s">
        <v>8318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 s="8">
        <f t="shared" si="32"/>
        <v>42219.416666666664</v>
      </c>
      <c r="J538" s="8">
        <f t="shared" si="33"/>
        <v>42179.011655092596</v>
      </c>
      <c r="K538" s="10">
        <v>1438624800</v>
      </c>
      <c r="L538" s="10">
        <v>1435133807</v>
      </c>
      <c r="M538" t="b">
        <v>0</v>
      </c>
      <c r="N538">
        <v>39</v>
      </c>
      <c r="O538" t="b">
        <v>1</v>
      </c>
      <c r="P538" t="s">
        <v>8271</v>
      </c>
      <c r="Q538" s="13">
        <f t="shared" si="34"/>
        <v>118.25757575757576</v>
      </c>
      <c r="R538" s="14">
        <f t="shared" si="35"/>
        <v>100.06410256410257</v>
      </c>
      <c r="S538" t="s">
        <v>8317</v>
      </c>
      <c r="T538" t="s">
        <v>8318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 s="8">
        <f t="shared" si="32"/>
        <v>42312.476747685178</v>
      </c>
      <c r="J539" s="8">
        <f t="shared" si="33"/>
        <v>42282.435081018521</v>
      </c>
      <c r="K539" s="10">
        <v>1446665191</v>
      </c>
      <c r="L539" s="10">
        <v>1444069591</v>
      </c>
      <c r="M539" t="b">
        <v>0</v>
      </c>
      <c r="N539">
        <v>59</v>
      </c>
      <c r="O539" t="b">
        <v>1</v>
      </c>
      <c r="P539" t="s">
        <v>8271</v>
      </c>
      <c r="Q539" s="13">
        <f t="shared" si="34"/>
        <v>120.5</v>
      </c>
      <c r="R539" s="14">
        <f t="shared" si="35"/>
        <v>40.847457627118644</v>
      </c>
      <c r="S539" t="s">
        <v>8317</v>
      </c>
      <c r="T539" t="s">
        <v>8318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 s="8">
        <f t="shared" si="32"/>
        <v>42503.461377314808</v>
      </c>
      <c r="J540" s="8">
        <f t="shared" si="33"/>
        <v>42473.461377314808</v>
      </c>
      <c r="K540" s="10">
        <v>1463166263</v>
      </c>
      <c r="L540" s="10">
        <v>1460574263</v>
      </c>
      <c r="M540" t="b">
        <v>0</v>
      </c>
      <c r="N540">
        <v>60</v>
      </c>
      <c r="O540" t="b">
        <v>1</v>
      </c>
      <c r="P540" t="s">
        <v>8271</v>
      </c>
      <c r="Q540" s="13">
        <f t="shared" si="34"/>
        <v>302.42</v>
      </c>
      <c r="R540" s="14">
        <f t="shared" si="35"/>
        <v>252.01666666666668</v>
      </c>
      <c r="S540" t="s">
        <v>8317</v>
      </c>
      <c r="T540" t="s">
        <v>8318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 s="8">
        <f t="shared" si="32"/>
        <v>42555.716516203705</v>
      </c>
      <c r="J541" s="8">
        <f t="shared" si="33"/>
        <v>42534.716516203705</v>
      </c>
      <c r="K541" s="10">
        <v>1467681107</v>
      </c>
      <c r="L541" s="10">
        <v>1465866707</v>
      </c>
      <c r="M541" t="b">
        <v>0</v>
      </c>
      <c r="N541">
        <v>20</v>
      </c>
      <c r="O541" t="b">
        <v>1</v>
      </c>
      <c r="P541" t="s">
        <v>8271</v>
      </c>
      <c r="Q541" s="13">
        <f t="shared" si="34"/>
        <v>100.64400000000001</v>
      </c>
      <c r="R541" s="14">
        <f t="shared" si="35"/>
        <v>25.161000000000001</v>
      </c>
      <c r="S541" t="s">
        <v>8317</v>
      </c>
      <c r="T541" t="s">
        <v>8318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 s="8">
        <f t="shared" si="32"/>
        <v>42039.483865740738</v>
      </c>
      <c r="J542" s="8">
        <f t="shared" si="33"/>
        <v>42009.483865740738</v>
      </c>
      <c r="K542" s="10">
        <v>1423078606</v>
      </c>
      <c r="L542" s="10">
        <v>1420486606</v>
      </c>
      <c r="M542" t="b">
        <v>0</v>
      </c>
      <c r="N542">
        <v>1</v>
      </c>
      <c r="O542" t="b">
        <v>0</v>
      </c>
      <c r="P542" t="s">
        <v>8272</v>
      </c>
      <c r="Q542" s="13">
        <f t="shared" si="34"/>
        <v>6.6666666666666671E-3</v>
      </c>
      <c r="R542" s="14">
        <f t="shared" si="35"/>
        <v>1</v>
      </c>
      <c r="S542" t="s">
        <v>8319</v>
      </c>
      <c r="T542" t="s">
        <v>8320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 s="8">
        <f t="shared" si="32"/>
        <v>42305.713356481479</v>
      </c>
      <c r="J543" s="8">
        <f t="shared" si="33"/>
        <v>42275.713356481479</v>
      </c>
      <c r="K543" s="10">
        <v>1446080834</v>
      </c>
      <c r="L543" s="10">
        <v>1443488834</v>
      </c>
      <c r="M543" t="b">
        <v>0</v>
      </c>
      <c r="N543">
        <v>1</v>
      </c>
      <c r="O543" t="b">
        <v>0</v>
      </c>
      <c r="P543" t="s">
        <v>8272</v>
      </c>
      <c r="Q543" s="13">
        <f t="shared" si="34"/>
        <v>0.55555555555555558</v>
      </c>
      <c r="R543" s="14">
        <f t="shared" si="35"/>
        <v>25</v>
      </c>
      <c r="S543" t="s">
        <v>8319</v>
      </c>
      <c r="T543" t="s">
        <v>8320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 s="8">
        <f t="shared" si="32"/>
        <v>42493.362453703703</v>
      </c>
      <c r="J544" s="8">
        <f t="shared" si="33"/>
        <v>42433.404120370367</v>
      </c>
      <c r="K544" s="10">
        <v>1462293716</v>
      </c>
      <c r="L544" s="10">
        <v>1457113316</v>
      </c>
      <c r="M544" t="b">
        <v>0</v>
      </c>
      <c r="N544">
        <v>1</v>
      </c>
      <c r="O544" t="b">
        <v>0</v>
      </c>
      <c r="P544" t="s">
        <v>8272</v>
      </c>
      <c r="Q544" s="13">
        <f t="shared" si="34"/>
        <v>3.9999999999999996E-4</v>
      </c>
      <c r="R544" s="14">
        <f t="shared" si="35"/>
        <v>1</v>
      </c>
      <c r="S544" t="s">
        <v>8319</v>
      </c>
      <c r="T544" t="s">
        <v>8320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 s="8">
        <f t="shared" si="32"/>
        <v>41943.75881944444</v>
      </c>
      <c r="J545" s="8">
        <f t="shared" si="33"/>
        <v>41913.75881944444</v>
      </c>
      <c r="K545" s="10">
        <v>1414807962</v>
      </c>
      <c r="L545" s="10">
        <v>1412215962</v>
      </c>
      <c r="M545" t="b">
        <v>0</v>
      </c>
      <c r="N545">
        <v>2</v>
      </c>
      <c r="O545" t="b">
        <v>0</v>
      </c>
      <c r="P545" t="s">
        <v>8272</v>
      </c>
      <c r="Q545" s="13">
        <f t="shared" si="34"/>
        <v>0.31818181818181818</v>
      </c>
      <c r="R545" s="14">
        <f t="shared" si="35"/>
        <v>35</v>
      </c>
      <c r="S545" t="s">
        <v>8319</v>
      </c>
      <c r="T545" t="s">
        <v>8320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 s="8">
        <f t="shared" si="32"/>
        <v>42555.323611111111</v>
      </c>
      <c r="J546" s="8">
        <f t="shared" si="33"/>
        <v>42525.323611111111</v>
      </c>
      <c r="K546" s="10">
        <v>1467647160</v>
      </c>
      <c r="L546" s="10">
        <v>1465055160</v>
      </c>
      <c r="M546" t="b">
        <v>0</v>
      </c>
      <c r="N546">
        <v>2</v>
      </c>
      <c r="O546" t="b">
        <v>0</v>
      </c>
      <c r="P546" t="s">
        <v>8272</v>
      </c>
      <c r="Q546" s="13">
        <f t="shared" si="34"/>
        <v>1.2</v>
      </c>
      <c r="R546" s="14">
        <f t="shared" si="35"/>
        <v>3</v>
      </c>
      <c r="S546" t="s">
        <v>8319</v>
      </c>
      <c r="T546" t="s">
        <v>8320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 s="8">
        <f t="shared" si="32"/>
        <v>42323.300798611112</v>
      </c>
      <c r="J547" s="8">
        <f t="shared" si="33"/>
        <v>42283.25913194444</v>
      </c>
      <c r="K547" s="10">
        <v>1447600389</v>
      </c>
      <c r="L547" s="10">
        <v>1444140789</v>
      </c>
      <c r="M547" t="b">
        <v>0</v>
      </c>
      <c r="N547">
        <v>34</v>
      </c>
      <c r="O547" t="b">
        <v>0</v>
      </c>
      <c r="P547" t="s">
        <v>8272</v>
      </c>
      <c r="Q547" s="13">
        <f t="shared" si="34"/>
        <v>27.383999999999997</v>
      </c>
      <c r="R547" s="14">
        <f t="shared" si="35"/>
        <v>402.70588235294116</v>
      </c>
      <c r="S547" t="s">
        <v>8319</v>
      </c>
      <c r="T547" t="s">
        <v>8320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 s="8">
        <f t="shared" si="32"/>
        <v>42294.334664351853</v>
      </c>
      <c r="J548" s="8">
        <f t="shared" si="33"/>
        <v>42249.334664351853</v>
      </c>
      <c r="K548" s="10">
        <v>1445097715</v>
      </c>
      <c r="L548" s="10">
        <v>1441209715</v>
      </c>
      <c r="M548" t="b">
        <v>0</v>
      </c>
      <c r="N548">
        <v>2</v>
      </c>
      <c r="O548" t="b">
        <v>0</v>
      </c>
      <c r="P548" t="s">
        <v>8272</v>
      </c>
      <c r="Q548" s="13">
        <f t="shared" si="34"/>
        <v>8.666666666666667E-2</v>
      </c>
      <c r="R548" s="14">
        <f t="shared" si="35"/>
        <v>26</v>
      </c>
      <c r="S548" t="s">
        <v>8319</v>
      </c>
      <c r="T548" t="s">
        <v>8320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 s="8">
        <f t="shared" si="32"/>
        <v>42410.363009259258</v>
      </c>
      <c r="J549" s="8">
        <f t="shared" si="33"/>
        <v>42380.363009259258</v>
      </c>
      <c r="K549" s="10">
        <v>1455122564</v>
      </c>
      <c r="L549" s="10">
        <v>1452530564</v>
      </c>
      <c r="M549" t="b">
        <v>0</v>
      </c>
      <c r="N549">
        <v>0</v>
      </c>
      <c r="O549" t="b">
        <v>0</v>
      </c>
      <c r="P549" t="s">
        <v>8272</v>
      </c>
      <c r="Q549" s="13">
        <f t="shared" si="34"/>
        <v>0</v>
      </c>
      <c r="R549" s="14" t="e">
        <f t="shared" si="35"/>
        <v>#DIV/0!</v>
      </c>
      <c r="S549" t="s">
        <v>8319</v>
      </c>
      <c r="T549" t="s">
        <v>8320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 s="8">
        <f t="shared" si="32"/>
        <v>42306.57</v>
      </c>
      <c r="J550" s="8">
        <f t="shared" si="33"/>
        <v>42276.57</v>
      </c>
      <c r="K550" s="10">
        <v>1446154848</v>
      </c>
      <c r="L550" s="10">
        <v>1443562848</v>
      </c>
      <c r="M550" t="b">
        <v>0</v>
      </c>
      <c r="N550">
        <v>1</v>
      </c>
      <c r="O550" t="b">
        <v>0</v>
      </c>
      <c r="P550" t="s">
        <v>8272</v>
      </c>
      <c r="Q550" s="13">
        <f t="shared" si="34"/>
        <v>0.09</v>
      </c>
      <c r="R550" s="14">
        <f t="shared" si="35"/>
        <v>9</v>
      </c>
      <c r="S550" t="s">
        <v>8319</v>
      </c>
      <c r="T550" t="s">
        <v>8320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 s="8">
        <f t="shared" si="32"/>
        <v>42193.303495370368</v>
      </c>
      <c r="J551" s="8">
        <f t="shared" si="33"/>
        <v>42163.303495370368</v>
      </c>
      <c r="K551" s="10">
        <v>1436368622</v>
      </c>
      <c r="L551" s="10">
        <v>1433776622</v>
      </c>
      <c r="M551" t="b">
        <v>0</v>
      </c>
      <c r="N551">
        <v>8</v>
      </c>
      <c r="O551" t="b">
        <v>0</v>
      </c>
      <c r="P551" t="s">
        <v>8272</v>
      </c>
      <c r="Q551" s="13">
        <f t="shared" si="34"/>
        <v>2.7199999999999998</v>
      </c>
      <c r="R551" s="14">
        <f t="shared" si="35"/>
        <v>8.5</v>
      </c>
      <c r="S551" t="s">
        <v>8319</v>
      </c>
      <c r="T551" t="s">
        <v>8320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 s="8">
        <f t="shared" si="32"/>
        <v>42765.874999999993</v>
      </c>
      <c r="J552" s="8">
        <f t="shared" si="33"/>
        <v>42753.34542824074</v>
      </c>
      <c r="K552" s="10">
        <v>1485838800</v>
      </c>
      <c r="L552" s="10">
        <v>1484756245</v>
      </c>
      <c r="M552" t="b">
        <v>0</v>
      </c>
      <c r="N552">
        <v>4</v>
      </c>
      <c r="O552" t="b">
        <v>0</v>
      </c>
      <c r="P552" t="s">
        <v>8272</v>
      </c>
      <c r="Q552" s="13">
        <f t="shared" si="34"/>
        <v>0.70000000000000007</v>
      </c>
      <c r="R552" s="14">
        <f t="shared" si="35"/>
        <v>8.75</v>
      </c>
      <c r="S552" t="s">
        <v>8319</v>
      </c>
      <c r="T552" t="s">
        <v>8320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 s="8">
        <f t="shared" si="32"/>
        <v>42217.411805555552</v>
      </c>
      <c r="J553" s="8">
        <f t="shared" si="33"/>
        <v>42172.942407407405</v>
      </c>
      <c r="K553" s="10">
        <v>1438451580</v>
      </c>
      <c r="L553" s="10">
        <v>1434609424</v>
      </c>
      <c r="M553" t="b">
        <v>0</v>
      </c>
      <c r="N553">
        <v>28</v>
      </c>
      <c r="O553" t="b">
        <v>0</v>
      </c>
      <c r="P553" t="s">
        <v>8272</v>
      </c>
      <c r="Q553" s="13">
        <f t="shared" si="34"/>
        <v>5.0413333333333332</v>
      </c>
      <c r="R553" s="14">
        <f t="shared" si="35"/>
        <v>135.03571428571428</v>
      </c>
      <c r="S553" t="s">
        <v>8319</v>
      </c>
      <c r="T553" t="s">
        <v>8320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 s="8">
        <f t="shared" si="32"/>
        <v>42378.283518518518</v>
      </c>
      <c r="J554" s="8">
        <f t="shared" si="33"/>
        <v>42318.283518518518</v>
      </c>
      <c r="K554" s="10">
        <v>1452350896</v>
      </c>
      <c r="L554" s="10">
        <v>1447166896</v>
      </c>
      <c r="M554" t="b">
        <v>0</v>
      </c>
      <c r="N554">
        <v>0</v>
      </c>
      <c r="O554" t="b">
        <v>0</v>
      </c>
      <c r="P554" t="s">
        <v>8272</v>
      </c>
      <c r="Q554" s="13">
        <f t="shared" si="34"/>
        <v>0</v>
      </c>
      <c r="R554" s="14" t="e">
        <f t="shared" si="35"/>
        <v>#DIV/0!</v>
      </c>
      <c r="S554" t="s">
        <v>8319</v>
      </c>
      <c r="T554" t="s">
        <v>8320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 s="8">
        <f t="shared" si="32"/>
        <v>41957.428136574068</v>
      </c>
      <c r="J555" s="8">
        <f t="shared" si="33"/>
        <v>41927.386469907404</v>
      </c>
      <c r="K555" s="10">
        <v>1415988991</v>
      </c>
      <c r="L555" s="10">
        <v>1413393391</v>
      </c>
      <c r="M555" t="b">
        <v>0</v>
      </c>
      <c r="N555">
        <v>6</v>
      </c>
      <c r="O555" t="b">
        <v>0</v>
      </c>
      <c r="P555" t="s">
        <v>8272</v>
      </c>
      <c r="Q555" s="13">
        <f t="shared" si="34"/>
        <v>0.49199999999999999</v>
      </c>
      <c r="R555" s="14">
        <f t="shared" si="35"/>
        <v>20.5</v>
      </c>
      <c r="S555" t="s">
        <v>8319</v>
      </c>
      <c r="T555" t="s">
        <v>8320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 s="8">
        <f t="shared" si="32"/>
        <v>41931.351527777777</v>
      </c>
      <c r="J556" s="8">
        <f t="shared" si="33"/>
        <v>41901.351527777777</v>
      </c>
      <c r="K556" s="10">
        <v>1413735972</v>
      </c>
      <c r="L556" s="10">
        <v>1411143972</v>
      </c>
      <c r="M556" t="b">
        <v>0</v>
      </c>
      <c r="N556">
        <v>22</v>
      </c>
      <c r="O556" t="b">
        <v>0</v>
      </c>
      <c r="P556" t="s">
        <v>8272</v>
      </c>
      <c r="Q556" s="13">
        <f t="shared" si="34"/>
        <v>36.589147286821706</v>
      </c>
      <c r="R556" s="14">
        <f t="shared" si="35"/>
        <v>64.36363636363636</v>
      </c>
      <c r="S556" t="s">
        <v>8319</v>
      </c>
      <c r="T556" t="s">
        <v>8320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 s="8">
        <f t="shared" si="32"/>
        <v>42533.020173611112</v>
      </c>
      <c r="J557" s="8">
        <f t="shared" si="33"/>
        <v>42503.020173611112</v>
      </c>
      <c r="K557" s="10">
        <v>1465720143</v>
      </c>
      <c r="L557" s="10">
        <v>1463128143</v>
      </c>
      <c r="M557" t="b">
        <v>0</v>
      </c>
      <c r="N557">
        <v>0</v>
      </c>
      <c r="O557" t="b">
        <v>0</v>
      </c>
      <c r="P557" t="s">
        <v>8272</v>
      </c>
      <c r="Q557" s="13">
        <f t="shared" si="34"/>
        <v>0</v>
      </c>
      <c r="R557" s="14" t="e">
        <f t="shared" si="35"/>
        <v>#DIV/0!</v>
      </c>
      <c r="S557" t="s">
        <v>8319</v>
      </c>
      <c r="T557" t="s">
        <v>8320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 s="8">
        <f t="shared" si="32"/>
        <v>42375.526817129627</v>
      </c>
      <c r="J558" s="8">
        <f t="shared" si="33"/>
        <v>42345.526817129627</v>
      </c>
      <c r="K558" s="10">
        <v>1452112717</v>
      </c>
      <c r="L558" s="10">
        <v>1449520717</v>
      </c>
      <c r="M558" t="b">
        <v>0</v>
      </c>
      <c r="N558">
        <v>1</v>
      </c>
      <c r="O558" t="b">
        <v>0</v>
      </c>
      <c r="P558" t="s">
        <v>8272</v>
      </c>
      <c r="Q558" s="13">
        <f t="shared" si="34"/>
        <v>2.5</v>
      </c>
      <c r="R558" s="14">
        <f t="shared" si="35"/>
        <v>200</v>
      </c>
      <c r="S558" t="s">
        <v>8319</v>
      </c>
      <c r="T558" t="s">
        <v>8320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 s="8">
        <f t="shared" si="32"/>
        <v>42706.650497685179</v>
      </c>
      <c r="J559" s="8">
        <f t="shared" si="33"/>
        <v>42676.608831018515</v>
      </c>
      <c r="K559" s="10">
        <v>1480721803</v>
      </c>
      <c r="L559" s="10">
        <v>1478126203</v>
      </c>
      <c r="M559" t="b">
        <v>0</v>
      </c>
      <c r="N559">
        <v>20</v>
      </c>
      <c r="O559" t="b">
        <v>0</v>
      </c>
      <c r="P559" t="s">
        <v>8272</v>
      </c>
      <c r="Q559" s="13">
        <f t="shared" si="34"/>
        <v>0.91066666666666674</v>
      </c>
      <c r="R559" s="14">
        <f t="shared" si="35"/>
        <v>68.3</v>
      </c>
      <c r="S559" t="s">
        <v>8319</v>
      </c>
      <c r="T559" t="s">
        <v>8320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 s="8">
        <f t="shared" si="32"/>
        <v>42087.508159722223</v>
      </c>
      <c r="J560" s="8">
        <f t="shared" si="33"/>
        <v>42057.549826388888</v>
      </c>
      <c r="K560" s="10">
        <v>1427227905</v>
      </c>
      <c r="L560" s="10">
        <v>1424639505</v>
      </c>
      <c r="M560" t="b">
        <v>0</v>
      </c>
      <c r="N560">
        <v>0</v>
      </c>
      <c r="O560" t="b">
        <v>0</v>
      </c>
      <c r="P560" t="s">
        <v>8272</v>
      </c>
      <c r="Q560" s="13">
        <f t="shared" si="34"/>
        <v>0</v>
      </c>
      <c r="R560" s="14" t="e">
        <f t="shared" si="35"/>
        <v>#DIV/0!</v>
      </c>
      <c r="S560" t="s">
        <v>8319</v>
      </c>
      <c r="T560" t="s">
        <v>8320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 s="8">
        <f t="shared" si="32"/>
        <v>42350.949768518512</v>
      </c>
      <c r="J561" s="8">
        <f t="shared" si="33"/>
        <v>42320.949768518512</v>
      </c>
      <c r="K561" s="10">
        <v>1449989260</v>
      </c>
      <c r="L561" s="10">
        <v>1447397260</v>
      </c>
      <c r="M561" t="b">
        <v>0</v>
      </c>
      <c r="N561">
        <v>1</v>
      </c>
      <c r="O561" t="b">
        <v>0</v>
      </c>
      <c r="P561" t="s">
        <v>8272</v>
      </c>
      <c r="Q561" s="13">
        <f t="shared" si="34"/>
        <v>2.0833333333333336E-2</v>
      </c>
      <c r="R561" s="14">
        <f t="shared" si="35"/>
        <v>50</v>
      </c>
      <c r="S561" t="s">
        <v>8319</v>
      </c>
      <c r="T561" t="s">
        <v>8320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 s="8">
        <f t="shared" si="32"/>
        <v>41990.438020833331</v>
      </c>
      <c r="J562" s="8">
        <f t="shared" si="33"/>
        <v>41960.438020833331</v>
      </c>
      <c r="K562" s="10">
        <v>1418841045</v>
      </c>
      <c r="L562" s="10">
        <v>1416249045</v>
      </c>
      <c r="M562" t="b">
        <v>0</v>
      </c>
      <c r="N562">
        <v>3</v>
      </c>
      <c r="O562" t="b">
        <v>0</v>
      </c>
      <c r="P562" t="s">
        <v>8272</v>
      </c>
      <c r="Q562" s="13">
        <f t="shared" si="34"/>
        <v>1.2E-2</v>
      </c>
      <c r="R562" s="14">
        <f t="shared" si="35"/>
        <v>4</v>
      </c>
      <c r="S562" t="s">
        <v>8319</v>
      </c>
      <c r="T562" t="s">
        <v>8320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 s="8">
        <f t="shared" si="32"/>
        <v>42303.325381944444</v>
      </c>
      <c r="J563" s="8">
        <f t="shared" si="33"/>
        <v>42268.325381944444</v>
      </c>
      <c r="K563" s="10">
        <v>1445874513</v>
      </c>
      <c r="L563" s="10">
        <v>1442850513</v>
      </c>
      <c r="M563" t="b">
        <v>0</v>
      </c>
      <c r="N563">
        <v>2</v>
      </c>
      <c r="O563" t="b">
        <v>0</v>
      </c>
      <c r="P563" t="s">
        <v>8272</v>
      </c>
      <c r="Q563" s="13">
        <f t="shared" si="34"/>
        <v>0.36666666666666664</v>
      </c>
      <c r="R563" s="14">
        <f t="shared" si="35"/>
        <v>27.5</v>
      </c>
      <c r="S563" t="s">
        <v>8319</v>
      </c>
      <c r="T563" t="s">
        <v>8320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 s="8">
        <f t="shared" si="32"/>
        <v>42722.05572916667</v>
      </c>
      <c r="J564" s="8">
        <f t="shared" si="33"/>
        <v>42692.05572916667</v>
      </c>
      <c r="K564" s="10">
        <v>1482052815</v>
      </c>
      <c r="L564" s="10">
        <v>1479460815</v>
      </c>
      <c r="M564" t="b">
        <v>0</v>
      </c>
      <c r="N564">
        <v>0</v>
      </c>
      <c r="O564" t="b">
        <v>0</v>
      </c>
      <c r="P564" t="s">
        <v>8272</v>
      </c>
      <c r="Q564" s="13">
        <f t="shared" si="34"/>
        <v>0</v>
      </c>
      <c r="R564" s="14" t="e">
        <f t="shared" si="35"/>
        <v>#DIV/0!</v>
      </c>
      <c r="S564" t="s">
        <v>8319</v>
      </c>
      <c r="T564" t="s">
        <v>8320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 s="8">
        <f t="shared" si="32"/>
        <v>42051.736655092587</v>
      </c>
      <c r="J565" s="8">
        <f t="shared" si="33"/>
        <v>42021.736655092587</v>
      </c>
      <c r="K565" s="10">
        <v>1424137247</v>
      </c>
      <c r="L565" s="10">
        <v>1421545247</v>
      </c>
      <c r="M565" t="b">
        <v>0</v>
      </c>
      <c r="N565">
        <v>2</v>
      </c>
      <c r="O565" t="b">
        <v>0</v>
      </c>
      <c r="P565" t="s">
        <v>8272</v>
      </c>
      <c r="Q565" s="13">
        <f t="shared" si="34"/>
        <v>9.0666666666666659E-2</v>
      </c>
      <c r="R565" s="14">
        <f t="shared" si="35"/>
        <v>34</v>
      </c>
      <c r="S565" t="s">
        <v>8319</v>
      </c>
      <c r="T565" t="s">
        <v>8320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 s="8">
        <f t="shared" si="32"/>
        <v>42441.609664351847</v>
      </c>
      <c r="J566" s="8">
        <f t="shared" si="33"/>
        <v>42411.609664351847</v>
      </c>
      <c r="K566" s="10">
        <v>1457822275</v>
      </c>
      <c r="L566" s="10">
        <v>1455230275</v>
      </c>
      <c r="M566" t="b">
        <v>0</v>
      </c>
      <c r="N566">
        <v>1</v>
      </c>
      <c r="O566" t="b">
        <v>0</v>
      </c>
      <c r="P566" t="s">
        <v>8272</v>
      </c>
      <c r="Q566" s="13">
        <f t="shared" si="34"/>
        <v>5.5555555555555558E-3</v>
      </c>
      <c r="R566" s="14">
        <f t="shared" si="35"/>
        <v>1</v>
      </c>
      <c r="S566" t="s">
        <v>8319</v>
      </c>
      <c r="T566" t="s">
        <v>8320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 s="8">
        <f t="shared" si="32"/>
        <v>42195.451956018522</v>
      </c>
      <c r="J567" s="8">
        <f t="shared" si="33"/>
        <v>42165.451956018522</v>
      </c>
      <c r="K567" s="10">
        <v>1436554249</v>
      </c>
      <c r="L567" s="10">
        <v>1433962249</v>
      </c>
      <c r="M567" t="b">
        <v>0</v>
      </c>
      <c r="N567">
        <v>0</v>
      </c>
      <c r="O567" t="b">
        <v>0</v>
      </c>
      <c r="P567" t="s">
        <v>8272</v>
      </c>
      <c r="Q567" s="13">
        <f t="shared" si="34"/>
        <v>0</v>
      </c>
      <c r="R567" s="14" t="e">
        <f t="shared" si="35"/>
        <v>#DIV/0!</v>
      </c>
      <c r="S567" t="s">
        <v>8319</v>
      </c>
      <c r="T567" t="s">
        <v>8320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 s="8">
        <f t="shared" si="32"/>
        <v>42565.351076388884</v>
      </c>
      <c r="J568" s="8">
        <f t="shared" si="33"/>
        <v>42535.351076388884</v>
      </c>
      <c r="K568" s="10">
        <v>1468513533</v>
      </c>
      <c r="L568" s="10">
        <v>1465921533</v>
      </c>
      <c r="M568" t="b">
        <v>0</v>
      </c>
      <c r="N568">
        <v>1</v>
      </c>
      <c r="O568" t="b">
        <v>0</v>
      </c>
      <c r="P568" t="s">
        <v>8272</v>
      </c>
      <c r="Q568" s="13">
        <f t="shared" si="34"/>
        <v>0.02</v>
      </c>
      <c r="R568" s="14">
        <f t="shared" si="35"/>
        <v>1</v>
      </c>
      <c r="S568" t="s">
        <v>8319</v>
      </c>
      <c r="T568" t="s">
        <v>8320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 s="8">
        <f t="shared" si="32"/>
        <v>42005.509189814817</v>
      </c>
      <c r="J569" s="8">
        <f t="shared" si="33"/>
        <v>41975.509189814817</v>
      </c>
      <c r="K569" s="10">
        <v>1420143194</v>
      </c>
      <c r="L569" s="10">
        <v>1417551194</v>
      </c>
      <c r="M569" t="b">
        <v>0</v>
      </c>
      <c r="N569">
        <v>0</v>
      </c>
      <c r="O569" t="b">
        <v>0</v>
      </c>
      <c r="P569" t="s">
        <v>8272</v>
      </c>
      <c r="Q569" s="13">
        <f t="shared" si="34"/>
        <v>0</v>
      </c>
      <c r="R569" s="14" t="e">
        <f t="shared" si="35"/>
        <v>#DIV/0!</v>
      </c>
      <c r="S569" t="s">
        <v>8319</v>
      </c>
      <c r="T569" t="s">
        <v>8320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 s="8">
        <f t="shared" si="32"/>
        <v>42385.124999999993</v>
      </c>
      <c r="J570" s="8">
        <f t="shared" si="33"/>
        <v>42348.588229166664</v>
      </c>
      <c r="K570" s="10">
        <v>1452942000</v>
      </c>
      <c r="L570" s="10">
        <v>1449785223</v>
      </c>
      <c r="M570" t="b">
        <v>0</v>
      </c>
      <c r="N570">
        <v>5</v>
      </c>
      <c r="O570" t="b">
        <v>0</v>
      </c>
      <c r="P570" t="s">
        <v>8272</v>
      </c>
      <c r="Q570" s="13">
        <f t="shared" si="34"/>
        <v>1</v>
      </c>
      <c r="R570" s="14">
        <f t="shared" si="35"/>
        <v>49</v>
      </c>
      <c r="S570" t="s">
        <v>8319</v>
      </c>
      <c r="T570" t="s">
        <v>8320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 s="8">
        <f t="shared" si="32"/>
        <v>42370.514027777775</v>
      </c>
      <c r="J571" s="8">
        <f t="shared" si="33"/>
        <v>42340.514027777775</v>
      </c>
      <c r="K571" s="10">
        <v>1451679612</v>
      </c>
      <c r="L571" s="10">
        <v>1449087612</v>
      </c>
      <c r="M571" t="b">
        <v>0</v>
      </c>
      <c r="N571">
        <v>1</v>
      </c>
      <c r="O571" t="b">
        <v>0</v>
      </c>
      <c r="P571" t="s">
        <v>8272</v>
      </c>
      <c r="Q571" s="13">
        <f t="shared" si="34"/>
        <v>0.8</v>
      </c>
      <c r="R571" s="14">
        <f t="shared" si="35"/>
        <v>20</v>
      </c>
      <c r="S571" t="s">
        <v>8319</v>
      </c>
      <c r="T571" t="s">
        <v>8320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 s="8">
        <f t="shared" si="32"/>
        <v>42418.464918981481</v>
      </c>
      <c r="J572" s="8">
        <f t="shared" si="33"/>
        <v>42388.464918981481</v>
      </c>
      <c r="K572" s="10">
        <v>1455822569</v>
      </c>
      <c r="L572" s="10">
        <v>1453230569</v>
      </c>
      <c r="M572" t="b">
        <v>0</v>
      </c>
      <c r="N572">
        <v>1</v>
      </c>
      <c r="O572" t="b">
        <v>0</v>
      </c>
      <c r="P572" t="s">
        <v>8272</v>
      </c>
      <c r="Q572" s="13">
        <f t="shared" si="34"/>
        <v>0.16705882352941176</v>
      </c>
      <c r="R572" s="14">
        <f t="shared" si="35"/>
        <v>142</v>
      </c>
      <c r="S572" t="s">
        <v>8319</v>
      </c>
      <c r="T572" t="s">
        <v>8320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 s="8">
        <f t="shared" si="32"/>
        <v>42211.832638888889</v>
      </c>
      <c r="J573" s="8">
        <f t="shared" si="33"/>
        <v>42192.482905092591</v>
      </c>
      <c r="K573" s="10">
        <v>1437969540</v>
      </c>
      <c r="L573" s="10">
        <v>1436297723</v>
      </c>
      <c r="M573" t="b">
        <v>0</v>
      </c>
      <c r="N573">
        <v>2</v>
      </c>
      <c r="O573" t="b">
        <v>0</v>
      </c>
      <c r="P573" t="s">
        <v>8272</v>
      </c>
      <c r="Q573" s="13">
        <f t="shared" si="34"/>
        <v>0.42399999999999999</v>
      </c>
      <c r="R573" s="14">
        <f t="shared" si="35"/>
        <v>53</v>
      </c>
      <c r="S573" t="s">
        <v>8319</v>
      </c>
      <c r="T573" t="s">
        <v>8320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 s="8">
        <f t="shared" si="32"/>
        <v>42312.424629629626</v>
      </c>
      <c r="J574" s="8">
        <f t="shared" si="33"/>
        <v>42282.382962962954</v>
      </c>
      <c r="K574" s="10">
        <v>1446660688</v>
      </c>
      <c r="L574" s="10">
        <v>1444065088</v>
      </c>
      <c r="M574" t="b">
        <v>0</v>
      </c>
      <c r="N574">
        <v>0</v>
      </c>
      <c r="O574" t="b">
        <v>0</v>
      </c>
      <c r="P574" t="s">
        <v>8272</v>
      </c>
      <c r="Q574" s="13">
        <f t="shared" si="34"/>
        <v>0</v>
      </c>
      <c r="R574" s="14" t="e">
        <f t="shared" si="35"/>
        <v>#DIV/0!</v>
      </c>
      <c r="S574" t="s">
        <v>8319</v>
      </c>
      <c r="T574" t="s">
        <v>8320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 s="8">
        <f t="shared" si="32"/>
        <v>42021.716666666667</v>
      </c>
      <c r="J575" s="8">
        <f t="shared" si="33"/>
        <v>41962.716793981475</v>
      </c>
      <c r="K575" s="10">
        <v>1421543520</v>
      </c>
      <c r="L575" s="10">
        <v>1416445931</v>
      </c>
      <c r="M575" t="b">
        <v>0</v>
      </c>
      <c r="N575">
        <v>9</v>
      </c>
      <c r="O575" t="b">
        <v>0</v>
      </c>
      <c r="P575" t="s">
        <v>8272</v>
      </c>
      <c r="Q575" s="13">
        <f t="shared" si="34"/>
        <v>0.38925389253892539</v>
      </c>
      <c r="R575" s="14">
        <f t="shared" si="35"/>
        <v>38.444444444444443</v>
      </c>
      <c r="S575" t="s">
        <v>8319</v>
      </c>
      <c r="T575" t="s">
        <v>8320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 s="8">
        <f t="shared" si="32"/>
        <v>42662.110034722216</v>
      </c>
      <c r="J576" s="8">
        <f t="shared" si="33"/>
        <v>42632.110034722216</v>
      </c>
      <c r="K576" s="10">
        <v>1476873507</v>
      </c>
      <c r="L576" s="10">
        <v>1474281507</v>
      </c>
      <c r="M576" t="b">
        <v>0</v>
      </c>
      <c r="N576">
        <v>4</v>
      </c>
      <c r="O576" t="b">
        <v>0</v>
      </c>
      <c r="P576" t="s">
        <v>8272</v>
      </c>
      <c r="Q576" s="13">
        <f t="shared" si="34"/>
        <v>0.7155635062611807</v>
      </c>
      <c r="R576" s="14">
        <f t="shared" si="35"/>
        <v>20</v>
      </c>
      <c r="S576" t="s">
        <v>8319</v>
      </c>
      <c r="T576" t="s">
        <v>8320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 s="8">
        <f t="shared" si="32"/>
        <v>42168.359293981477</v>
      </c>
      <c r="J577" s="8">
        <f t="shared" si="33"/>
        <v>42138.359293981477</v>
      </c>
      <c r="K577" s="10">
        <v>1434213443</v>
      </c>
      <c r="L577" s="10">
        <v>1431621443</v>
      </c>
      <c r="M577" t="b">
        <v>0</v>
      </c>
      <c r="N577">
        <v>4</v>
      </c>
      <c r="O577" t="b">
        <v>0</v>
      </c>
      <c r="P577" t="s">
        <v>8272</v>
      </c>
      <c r="Q577" s="13">
        <f t="shared" si="34"/>
        <v>0.43166666666666664</v>
      </c>
      <c r="R577" s="14">
        <f t="shared" si="35"/>
        <v>64.75</v>
      </c>
      <c r="S577" t="s">
        <v>8319</v>
      </c>
      <c r="T577" t="s">
        <v>8320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 s="8">
        <f t="shared" si="32"/>
        <v>42091.096666666665</v>
      </c>
      <c r="J578" s="8">
        <f t="shared" si="33"/>
        <v>42031.138333333329</v>
      </c>
      <c r="K578" s="10">
        <v>1427537952</v>
      </c>
      <c r="L578" s="10">
        <v>1422357552</v>
      </c>
      <c r="M578" t="b">
        <v>0</v>
      </c>
      <c r="N578">
        <v>1</v>
      </c>
      <c r="O578" t="b">
        <v>0</v>
      </c>
      <c r="P578" t="s">
        <v>8272</v>
      </c>
      <c r="Q578" s="13">
        <f t="shared" si="34"/>
        <v>1.25E-3</v>
      </c>
      <c r="R578" s="14">
        <f t="shared" si="35"/>
        <v>1</v>
      </c>
      <c r="S578" t="s">
        <v>8319</v>
      </c>
      <c r="T578" t="s">
        <v>8320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 s="8">
        <f t="shared" ref="I579:I642" si="36">(((K579/60)/60)/24)+DATE(1970,1,1)+(-8/24)</f>
        <v>42510.255810185183</v>
      </c>
      <c r="J579" s="8">
        <f t="shared" ref="J579:J642" si="37">(((L579/60)/60)/24)+DATE(1970,1,1)+(-8/24)</f>
        <v>42450.255810185183</v>
      </c>
      <c r="K579" s="10">
        <v>1463753302</v>
      </c>
      <c r="L579" s="10">
        <v>1458569302</v>
      </c>
      <c r="M579" t="b">
        <v>0</v>
      </c>
      <c r="N579">
        <v>1</v>
      </c>
      <c r="O579" t="b">
        <v>0</v>
      </c>
      <c r="P579" t="s">
        <v>8272</v>
      </c>
      <c r="Q579" s="13">
        <f t="shared" ref="Q579:Q642" si="38">(E579/D579)*100</f>
        <v>0.2</v>
      </c>
      <c r="R579" s="14">
        <f t="shared" ref="R579:R642" si="39">E579/N579</f>
        <v>10</v>
      </c>
      <c r="S579" t="s">
        <v>8319</v>
      </c>
      <c r="T579" t="s">
        <v>8320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 s="8">
        <f t="shared" si="36"/>
        <v>42254.245289351849</v>
      </c>
      <c r="J580" s="8">
        <f t="shared" si="37"/>
        <v>42230.245289351849</v>
      </c>
      <c r="K580" s="10">
        <v>1441633993</v>
      </c>
      <c r="L580" s="10">
        <v>1439560393</v>
      </c>
      <c r="M580" t="b">
        <v>0</v>
      </c>
      <c r="N580">
        <v>7</v>
      </c>
      <c r="O580" t="b">
        <v>0</v>
      </c>
      <c r="P580" t="s">
        <v>8272</v>
      </c>
      <c r="Q580" s="13">
        <f t="shared" si="38"/>
        <v>1.12E-2</v>
      </c>
      <c r="R580" s="14">
        <f t="shared" si="39"/>
        <v>2</v>
      </c>
      <c r="S580" t="s">
        <v>8319</v>
      </c>
      <c r="T580" t="s">
        <v>8320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 s="8">
        <f t="shared" si="36"/>
        <v>41998.518784722219</v>
      </c>
      <c r="J581" s="8">
        <f t="shared" si="37"/>
        <v>41968.518784722219</v>
      </c>
      <c r="K581" s="10">
        <v>1419539223</v>
      </c>
      <c r="L581" s="10">
        <v>1416947223</v>
      </c>
      <c r="M581" t="b">
        <v>0</v>
      </c>
      <c r="N581">
        <v>5</v>
      </c>
      <c r="O581" t="b">
        <v>0</v>
      </c>
      <c r="P581" t="s">
        <v>8272</v>
      </c>
      <c r="Q581" s="13">
        <f t="shared" si="38"/>
        <v>1.4583333333333333</v>
      </c>
      <c r="R581" s="14">
        <f t="shared" si="39"/>
        <v>35</v>
      </c>
      <c r="S581" t="s">
        <v>8319</v>
      </c>
      <c r="T581" t="s">
        <v>8320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 s="8">
        <f t="shared" si="36"/>
        <v>42635.574849537035</v>
      </c>
      <c r="J582" s="8">
        <f t="shared" si="37"/>
        <v>42605.574849537035</v>
      </c>
      <c r="K582" s="10">
        <v>1474580867</v>
      </c>
      <c r="L582" s="10">
        <v>1471988867</v>
      </c>
      <c r="M582" t="b">
        <v>0</v>
      </c>
      <c r="N582">
        <v>1</v>
      </c>
      <c r="O582" t="b">
        <v>0</v>
      </c>
      <c r="P582" t="s">
        <v>8272</v>
      </c>
      <c r="Q582" s="13">
        <f t="shared" si="38"/>
        <v>3.3333333333333333E-2</v>
      </c>
      <c r="R582" s="14">
        <f t="shared" si="39"/>
        <v>1</v>
      </c>
      <c r="S582" t="s">
        <v>8319</v>
      </c>
      <c r="T582" t="s">
        <v>8320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 s="8">
        <f t="shared" si="36"/>
        <v>42217.679444444446</v>
      </c>
      <c r="J583" s="8">
        <f t="shared" si="37"/>
        <v>42187.679444444446</v>
      </c>
      <c r="K583" s="10">
        <v>1438474704</v>
      </c>
      <c r="L583" s="10">
        <v>1435882704</v>
      </c>
      <c r="M583" t="b">
        <v>0</v>
      </c>
      <c r="N583">
        <v>0</v>
      </c>
      <c r="O583" t="b">
        <v>0</v>
      </c>
      <c r="P583" t="s">
        <v>8272</v>
      </c>
      <c r="Q583" s="13">
        <f t="shared" si="38"/>
        <v>0</v>
      </c>
      <c r="R583" s="14" t="e">
        <f t="shared" si="39"/>
        <v>#DIV/0!</v>
      </c>
      <c r="S583" t="s">
        <v>8319</v>
      </c>
      <c r="T583" t="s">
        <v>8320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 s="8">
        <f t="shared" si="36"/>
        <v>42078.416666666664</v>
      </c>
      <c r="J584" s="8">
        <f t="shared" si="37"/>
        <v>42055.406469907401</v>
      </c>
      <c r="K584" s="10">
        <v>1426442400</v>
      </c>
      <c r="L584" s="10">
        <v>1424454319</v>
      </c>
      <c r="M584" t="b">
        <v>0</v>
      </c>
      <c r="N584">
        <v>0</v>
      </c>
      <c r="O584" t="b">
        <v>0</v>
      </c>
      <c r="P584" t="s">
        <v>8272</v>
      </c>
      <c r="Q584" s="13">
        <f t="shared" si="38"/>
        <v>0</v>
      </c>
      <c r="R584" s="14" t="e">
        <f t="shared" si="39"/>
        <v>#DIV/0!</v>
      </c>
      <c r="S584" t="s">
        <v>8319</v>
      </c>
      <c r="T584" t="s">
        <v>8320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 s="8">
        <f t="shared" si="36"/>
        <v>42082.563506944447</v>
      </c>
      <c r="J585" s="8">
        <f t="shared" si="37"/>
        <v>42052.605173611104</v>
      </c>
      <c r="K585" s="10">
        <v>1426800687</v>
      </c>
      <c r="L585" s="10">
        <v>1424212287</v>
      </c>
      <c r="M585" t="b">
        <v>0</v>
      </c>
      <c r="N585">
        <v>1</v>
      </c>
      <c r="O585" t="b">
        <v>0</v>
      </c>
      <c r="P585" t="s">
        <v>8272</v>
      </c>
      <c r="Q585" s="13">
        <f t="shared" si="38"/>
        <v>1.1111111111111112E-2</v>
      </c>
      <c r="R585" s="14">
        <f t="shared" si="39"/>
        <v>1</v>
      </c>
      <c r="S585" t="s">
        <v>8319</v>
      </c>
      <c r="T585" t="s">
        <v>8320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 s="8">
        <f t="shared" si="36"/>
        <v>42079.341620370367</v>
      </c>
      <c r="J586" s="8">
        <f t="shared" si="37"/>
        <v>42049.383287037032</v>
      </c>
      <c r="K586" s="10">
        <v>1426522316</v>
      </c>
      <c r="L586" s="10">
        <v>1423933916</v>
      </c>
      <c r="M586" t="b">
        <v>0</v>
      </c>
      <c r="N586">
        <v>2</v>
      </c>
      <c r="O586" t="b">
        <v>0</v>
      </c>
      <c r="P586" t="s">
        <v>8272</v>
      </c>
      <c r="Q586" s="13">
        <f t="shared" si="38"/>
        <v>1</v>
      </c>
      <c r="R586" s="14">
        <f t="shared" si="39"/>
        <v>5</v>
      </c>
      <c r="S586" t="s">
        <v>8319</v>
      </c>
      <c r="T586" t="s">
        <v>8320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 s="8">
        <f t="shared" si="36"/>
        <v>42338.666666666664</v>
      </c>
      <c r="J587" s="8">
        <f t="shared" si="37"/>
        <v>42283.057604166665</v>
      </c>
      <c r="K587" s="10">
        <v>1448928000</v>
      </c>
      <c r="L587" s="10">
        <v>1444123377</v>
      </c>
      <c r="M587" t="b">
        <v>0</v>
      </c>
      <c r="N587">
        <v>0</v>
      </c>
      <c r="O587" t="b">
        <v>0</v>
      </c>
      <c r="P587" t="s">
        <v>8272</v>
      </c>
      <c r="Q587" s="13">
        <f t="shared" si="38"/>
        <v>0</v>
      </c>
      <c r="R587" s="14" t="e">
        <f t="shared" si="39"/>
        <v>#DIV/0!</v>
      </c>
      <c r="S587" t="s">
        <v>8319</v>
      </c>
      <c r="T587" t="s">
        <v>8320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 s="8">
        <f t="shared" si="36"/>
        <v>42050.520914351851</v>
      </c>
      <c r="J588" s="8">
        <f t="shared" si="37"/>
        <v>42020.520914351851</v>
      </c>
      <c r="K588" s="10">
        <v>1424032207</v>
      </c>
      <c r="L588" s="10">
        <v>1421440207</v>
      </c>
      <c r="M588" t="b">
        <v>0</v>
      </c>
      <c r="N588">
        <v>4</v>
      </c>
      <c r="O588" t="b">
        <v>0</v>
      </c>
      <c r="P588" t="s">
        <v>8272</v>
      </c>
      <c r="Q588" s="13">
        <f t="shared" si="38"/>
        <v>0.55999999999999994</v>
      </c>
      <c r="R588" s="14">
        <f t="shared" si="39"/>
        <v>14</v>
      </c>
      <c r="S588" t="s">
        <v>8319</v>
      </c>
      <c r="T588" t="s">
        <v>8320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 s="8">
        <f t="shared" si="36"/>
        <v>42110.423993055556</v>
      </c>
      <c r="J589" s="8">
        <f t="shared" si="37"/>
        <v>42080.423993055556</v>
      </c>
      <c r="K589" s="10">
        <v>1429207833</v>
      </c>
      <c r="L589" s="10">
        <v>1426615833</v>
      </c>
      <c r="M589" t="b">
        <v>0</v>
      </c>
      <c r="N589">
        <v>7</v>
      </c>
      <c r="O589" t="b">
        <v>0</v>
      </c>
      <c r="P589" t="s">
        <v>8272</v>
      </c>
      <c r="Q589" s="13">
        <f t="shared" si="38"/>
        <v>9.0833333333333339</v>
      </c>
      <c r="R589" s="14">
        <f t="shared" si="39"/>
        <v>389.28571428571428</v>
      </c>
      <c r="S589" t="s">
        <v>8319</v>
      </c>
      <c r="T589" t="s">
        <v>8320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 s="8">
        <f t="shared" si="36"/>
        <v>42691.477847222217</v>
      </c>
      <c r="J590" s="8">
        <f t="shared" si="37"/>
        <v>42631.43618055556</v>
      </c>
      <c r="K590" s="10">
        <v>1479410886</v>
      </c>
      <c r="L590" s="10">
        <v>1474223286</v>
      </c>
      <c r="M590" t="b">
        <v>0</v>
      </c>
      <c r="N590">
        <v>2</v>
      </c>
      <c r="O590" t="b">
        <v>0</v>
      </c>
      <c r="P590" t="s">
        <v>8272</v>
      </c>
      <c r="Q590" s="13">
        <f t="shared" si="38"/>
        <v>3.3444444444444441</v>
      </c>
      <c r="R590" s="14">
        <f t="shared" si="39"/>
        <v>150.5</v>
      </c>
      <c r="S590" t="s">
        <v>8319</v>
      </c>
      <c r="T590" t="s">
        <v>8320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 s="8">
        <f t="shared" si="36"/>
        <v>42193.281238425923</v>
      </c>
      <c r="J591" s="8">
        <f t="shared" si="37"/>
        <v>42178.281238425923</v>
      </c>
      <c r="K591" s="10">
        <v>1436366699</v>
      </c>
      <c r="L591" s="10">
        <v>1435070699</v>
      </c>
      <c r="M591" t="b">
        <v>0</v>
      </c>
      <c r="N591">
        <v>1</v>
      </c>
      <c r="O591" t="b">
        <v>0</v>
      </c>
      <c r="P591" t="s">
        <v>8272</v>
      </c>
      <c r="Q591" s="13">
        <f t="shared" si="38"/>
        <v>1.3333333333333334E-2</v>
      </c>
      <c r="R591" s="14">
        <f t="shared" si="39"/>
        <v>1</v>
      </c>
      <c r="S591" t="s">
        <v>8319</v>
      </c>
      <c r="T591" t="s">
        <v>8320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 s="8">
        <f t="shared" si="36"/>
        <v>42408.209027777775</v>
      </c>
      <c r="J592" s="8">
        <f t="shared" si="37"/>
        <v>42377.22142361111</v>
      </c>
      <c r="K592" s="10">
        <v>1454936460</v>
      </c>
      <c r="L592" s="10">
        <v>1452259131</v>
      </c>
      <c r="M592" t="b">
        <v>0</v>
      </c>
      <c r="N592">
        <v>9</v>
      </c>
      <c r="O592" t="b">
        <v>0</v>
      </c>
      <c r="P592" t="s">
        <v>8272</v>
      </c>
      <c r="Q592" s="13">
        <f t="shared" si="38"/>
        <v>4.46</v>
      </c>
      <c r="R592" s="14">
        <f t="shared" si="39"/>
        <v>24.777777777777779</v>
      </c>
      <c r="S592" t="s">
        <v>8319</v>
      </c>
      <c r="T592" t="s">
        <v>8320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 s="8">
        <f t="shared" si="36"/>
        <v>42207.209837962961</v>
      </c>
      <c r="J593" s="8">
        <f t="shared" si="37"/>
        <v>42177.209837962961</v>
      </c>
      <c r="K593" s="10">
        <v>1437570130</v>
      </c>
      <c r="L593" s="10">
        <v>1434978130</v>
      </c>
      <c r="M593" t="b">
        <v>0</v>
      </c>
      <c r="N593">
        <v>2</v>
      </c>
      <c r="O593" t="b">
        <v>0</v>
      </c>
      <c r="P593" t="s">
        <v>8272</v>
      </c>
      <c r="Q593" s="13">
        <f t="shared" si="38"/>
        <v>6.0999999999999999E-2</v>
      </c>
      <c r="R593" s="14">
        <f t="shared" si="39"/>
        <v>30.5</v>
      </c>
      <c r="S593" t="s">
        <v>8319</v>
      </c>
      <c r="T593" t="s">
        <v>8320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 s="8">
        <f t="shared" si="36"/>
        <v>41975.898842592585</v>
      </c>
      <c r="J594" s="8">
        <f t="shared" si="37"/>
        <v>41945.898842592593</v>
      </c>
      <c r="K594" s="10">
        <v>1417584860</v>
      </c>
      <c r="L594" s="10">
        <v>1414992860</v>
      </c>
      <c r="M594" t="b">
        <v>0</v>
      </c>
      <c r="N594">
        <v>1</v>
      </c>
      <c r="O594" t="b">
        <v>0</v>
      </c>
      <c r="P594" t="s">
        <v>8272</v>
      </c>
      <c r="Q594" s="13">
        <f t="shared" si="38"/>
        <v>3.3333333333333335</v>
      </c>
      <c r="R594" s="14">
        <f t="shared" si="39"/>
        <v>250</v>
      </c>
      <c r="S594" t="s">
        <v>8319</v>
      </c>
      <c r="T594" t="s">
        <v>8320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 s="8">
        <f t="shared" si="36"/>
        <v>42100.302604166667</v>
      </c>
      <c r="J595" s="8">
        <f t="shared" si="37"/>
        <v>42070.344270833331</v>
      </c>
      <c r="K595" s="10">
        <v>1428333345</v>
      </c>
      <c r="L595" s="10">
        <v>1425744945</v>
      </c>
      <c r="M595" t="b">
        <v>0</v>
      </c>
      <c r="N595">
        <v>7</v>
      </c>
      <c r="O595" t="b">
        <v>0</v>
      </c>
      <c r="P595" t="s">
        <v>8272</v>
      </c>
      <c r="Q595" s="13">
        <f t="shared" si="38"/>
        <v>23</v>
      </c>
      <c r="R595" s="14">
        <f t="shared" si="39"/>
        <v>16.428571428571427</v>
      </c>
      <c r="S595" t="s">
        <v>8319</v>
      </c>
      <c r="T595" t="s">
        <v>8320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 s="8">
        <f t="shared" si="36"/>
        <v>42476.446828703702</v>
      </c>
      <c r="J596" s="8">
        <f t="shared" si="37"/>
        <v>42446.446828703702</v>
      </c>
      <c r="K596" s="10">
        <v>1460832206</v>
      </c>
      <c r="L596" s="10">
        <v>1458240206</v>
      </c>
      <c r="M596" t="b">
        <v>0</v>
      </c>
      <c r="N596">
        <v>2</v>
      </c>
      <c r="O596" t="b">
        <v>0</v>
      </c>
      <c r="P596" t="s">
        <v>8272</v>
      </c>
      <c r="Q596" s="13">
        <f t="shared" si="38"/>
        <v>0.104</v>
      </c>
      <c r="R596" s="14">
        <f t="shared" si="39"/>
        <v>13</v>
      </c>
      <c r="S596" t="s">
        <v>8319</v>
      </c>
      <c r="T596" t="s">
        <v>8320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 s="8">
        <f t="shared" si="36"/>
        <v>42127.736550925918</v>
      </c>
      <c r="J597" s="8">
        <f t="shared" si="37"/>
        <v>42082.736550925918</v>
      </c>
      <c r="K597" s="10">
        <v>1430703638</v>
      </c>
      <c r="L597" s="10">
        <v>1426815638</v>
      </c>
      <c r="M597" t="b">
        <v>0</v>
      </c>
      <c r="N597">
        <v>8</v>
      </c>
      <c r="O597" t="b">
        <v>0</v>
      </c>
      <c r="P597" t="s">
        <v>8272</v>
      </c>
      <c r="Q597" s="13">
        <f t="shared" si="38"/>
        <v>0.42599999999999999</v>
      </c>
      <c r="R597" s="14">
        <f t="shared" si="39"/>
        <v>53.25</v>
      </c>
      <c r="S597" t="s">
        <v>8319</v>
      </c>
      <c r="T597" t="s">
        <v>8320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 s="8">
        <f t="shared" si="36"/>
        <v>42676.563564814809</v>
      </c>
      <c r="J598" s="8">
        <f t="shared" si="37"/>
        <v>42646.563564814809</v>
      </c>
      <c r="K598" s="10">
        <v>1478122292</v>
      </c>
      <c r="L598" s="10">
        <v>1475530292</v>
      </c>
      <c r="M598" t="b">
        <v>0</v>
      </c>
      <c r="N598">
        <v>2</v>
      </c>
      <c r="O598" t="b">
        <v>0</v>
      </c>
      <c r="P598" t="s">
        <v>8272</v>
      </c>
      <c r="Q598" s="13">
        <f t="shared" si="38"/>
        <v>0.03</v>
      </c>
      <c r="R598" s="14">
        <f t="shared" si="39"/>
        <v>3</v>
      </c>
      <c r="S598" t="s">
        <v>8319</v>
      </c>
      <c r="T598" t="s">
        <v>8320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 s="8">
        <f t="shared" si="36"/>
        <v>42582.333333333336</v>
      </c>
      <c r="J599" s="8">
        <f t="shared" si="37"/>
        <v>42545.371932870366</v>
      </c>
      <c r="K599" s="10">
        <v>1469980800</v>
      </c>
      <c r="L599" s="10">
        <v>1466787335</v>
      </c>
      <c r="M599" t="b">
        <v>0</v>
      </c>
      <c r="N599">
        <v>2</v>
      </c>
      <c r="O599" t="b">
        <v>0</v>
      </c>
      <c r="P599" t="s">
        <v>8272</v>
      </c>
      <c r="Q599" s="13">
        <f t="shared" si="38"/>
        <v>0.26666666666666666</v>
      </c>
      <c r="R599" s="14">
        <f t="shared" si="39"/>
        <v>10</v>
      </c>
      <c r="S599" t="s">
        <v>8319</v>
      </c>
      <c r="T599" t="s">
        <v>8320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 s="8">
        <f t="shared" si="36"/>
        <v>41977.668761574074</v>
      </c>
      <c r="J600" s="8">
        <f t="shared" si="37"/>
        <v>41947.668761574074</v>
      </c>
      <c r="K600" s="10">
        <v>1417737781</v>
      </c>
      <c r="L600" s="10">
        <v>1415145781</v>
      </c>
      <c r="M600" t="b">
        <v>0</v>
      </c>
      <c r="N600">
        <v>7</v>
      </c>
      <c r="O600" t="b">
        <v>0</v>
      </c>
      <c r="P600" t="s">
        <v>8272</v>
      </c>
      <c r="Q600" s="13">
        <f t="shared" si="38"/>
        <v>34</v>
      </c>
      <c r="R600" s="14">
        <f t="shared" si="39"/>
        <v>121.42857142857143</v>
      </c>
      <c r="S600" t="s">
        <v>8319</v>
      </c>
      <c r="T600" t="s">
        <v>8320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 s="8">
        <f t="shared" si="36"/>
        <v>42071.302777777775</v>
      </c>
      <c r="J601" s="8">
        <f t="shared" si="37"/>
        <v>42047.479189814818</v>
      </c>
      <c r="K601" s="10">
        <v>1425827760</v>
      </c>
      <c r="L601" s="10">
        <v>1423769402</v>
      </c>
      <c r="M601" t="b">
        <v>0</v>
      </c>
      <c r="N601">
        <v>2</v>
      </c>
      <c r="O601" t="b">
        <v>0</v>
      </c>
      <c r="P601" t="s">
        <v>8272</v>
      </c>
      <c r="Q601" s="13">
        <f t="shared" si="38"/>
        <v>6.2E-2</v>
      </c>
      <c r="R601" s="14">
        <f t="shared" si="39"/>
        <v>15.5</v>
      </c>
      <c r="S601" t="s">
        <v>8319</v>
      </c>
      <c r="T601" t="s">
        <v>8320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 s="8">
        <f t="shared" si="36"/>
        <v>42133.464837962958</v>
      </c>
      <c r="J602" s="8">
        <f t="shared" si="37"/>
        <v>42073.464837962958</v>
      </c>
      <c r="K602" s="10">
        <v>1431198562</v>
      </c>
      <c r="L602" s="10">
        <v>1426014562</v>
      </c>
      <c r="M602" t="b">
        <v>0</v>
      </c>
      <c r="N602">
        <v>1</v>
      </c>
      <c r="O602" t="b">
        <v>0</v>
      </c>
      <c r="P602" t="s">
        <v>8272</v>
      </c>
      <c r="Q602" s="13">
        <f t="shared" si="38"/>
        <v>2</v>
      </c>
      <c r="R602" s="14">
        <f t="shared" si="39"/>
        <v>100</v>
      </c>
      <c r="S602" t="s">
        <v>8319</v>
      </c>
      <c r="T602" t="s">
        <v>8320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 s="8">
        <f t="shared" si="36"/>
        <v>41999.52475694444</v>
      </c>
      <c r="J603" s="8">
        <f t="shared" si="37"/>
        <v>41969.52475694444</v>
      </c>
      <c r="K603" s="10">
        <v>1419626139</v>
      </c>
      <c r="L603" s="10">
        <v>1417034139</v>
      </c>
      <c r="M603" t="b">
        <v>0</v>
      </c>
      <c r="N603">
        <v>6</v>
      </c>
      <c r="O603" t="b">
        <v>0</v>
      </c>
      <c r="P603" t="s">
        <v>8272</v>
      </c>
      <c r="Q603" s="13">
        <f t="shared" si="38"/>
        <v>1.4000000000000001</v>
      </c>
      <c r="R603" s="14">
        <f t="shared" si="39"/>
        <v>23.333333333333332</v>
      </c>
      <c r="S603" t="s">
        <v>8319</v>
      </c>
      <c r="T603" t="s">
        <v>8320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 s="8">
        <f t="shared" si="36"/>
        <v>42173.460821759254</v>
      </c>
      <c r="J604" s="8">
        <f t="shared" si="37"/>
        <v>42143.460821759254</v>
      </c>
      <c r="K604" s="10">
        <v>1434654215</v>
      </c>
      <c r="L604" s="10">
        <v>1432062215</v>
      </c>
      <c r="M604" t="b">
        <v>0</v>
      </c>
      <c r="N604">
        <v>0</v>
      </c>
      <c r="O604" t="b">
        <v>0</v>
      </c>
      <c r="P604" t="s">
        <v>8272</v>
      </c>
      <c r="Q604" s="13">
        <f t="shared" si="38"/>
        <v>0</v>
      </c>
      <c r="R604" s="14" t="e">
        <f t="shared" si="39"/>
        <v>#DIV/0!</v>
      </c>
      <c r="S604" t="s">
        <v>8319</v>
      </c>
      <c r="T604" t="s">
        <v>8320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 s="8">
        <f t="shared" si="36"/>
        <v>41865.305821759255</v>
      </c>
      <c r="J605" s="8">
        <f t="shared" si="37"/>
        <v>41835.305821759255</v>
      </c>
      <c r="K605" s="10">
        <v>1408029623</v>
      </c>
      <c r="L605" s="10">
        <v>1405437623</v>
      </c>
      <c r="M605" t="b">
        <v>0</v>
      </c>
      <c r="N605">
        <v>13</v>
      </c>
      <c r="O605" t="b">
        <v>0</v>
      </c>
      <c r="P605" t="s">
        <v>8272</v>
      </c>
      <c r="Q605" s="13">
        <f t="shared" si="38"/>
        <v>3.9334666666666664</v>
      </c>
      <c r="R605" s="14">
        <f t="shared" si="39"/>
        <v>45.386153846153846</v>
      </c>
      <c r="S605" t="s">
        <v>8319</v>
      </c>
      <c r="T605" t="s">
        <v>8320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 s="8">
        <f t="shared" si="36"/>
        <v>41878.702037037037</v>
      </c>
      <c r="J606" s="8">
        <f t="shared" si="37"/>
        <v>41848.702037037037</v>
      </c>
      <c r="K606" s="10">
        <v>1409187056</v>
      </c>
      <c r="L606" s="10">
        <v>1406595056</v>
      </c>
      <c r="M606" t="b">
        <v>0</v>
      </c>
      <c r="N606">
        <v>0</v>
      </c>
      <c r="O606" t="b">
        <v>0</v>
      </c>
      <c r="P606" t="s">
        <v>8272</v>
      </c>
      <c r="Q606" s="13">
        <f t="shared" si="38"/>
        <v>0</v>
      </c>
      <c r="R606" s="14" t="e">
        <f t="shared" si="39"/>
        <v>#DIV/0!</v>
      </c>
      <c r="S606" t="s">
        <v>8319</v>
      </c>
      <c r="T606" t="s">
        <v>8320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 s="8">
        <f t="shared" si="36"/>
        <v>42239.02439814814</v>
      </c>
      <c r="J607" s="8">
        <f t="shared" si="37"/>
        <v>42194.02439814814</v>
      </c>
      <c r="K607" s="10">
        <v>1440318908</v>
      </c>
      <c r="L607" s="10">
        <v>1436430908</v>
      </c>
      <c r="M607" t="b">
        <v>0</v>
      </c>
      <c r="N607">
        <v>8</v>
      </c>
      <c r="O607" t="b">
        <v>0</v>
      </c>
      <c r="P607" t="s">
        <v>8272</v>
      </c>
      <c r="Q607" s="13">
        <f t="shared" si="38"/>
        <v>2.62</v>
      </c>
      <c r="R607" s="14">
        <f t="shared" si="39"/>
        <v>16.375</v>
      </c>
      <c r="S607" t="s">
        <v>8319</v>
      </c>
      <c r="T607" t="s">
        <v>8320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 s="8">
        <f t="shared" si="36"/>
        <v>42148.291666666664</v>
      </c>
      <c r="J608" s="8">
        <f t="shared" si="37"/>
        <v>42102.317233796297</v>
      </c>
      <c r="K608" s="10">
        <v>1432479600</v>
      </c>
      <c r="L608" s="10">
        <v>1428507409</v>
      </c>
      <c r="M608" t="b">
        <v>0</v>
      </c>
      <c r="N608">
        <v>1</v>
      </c>
      <c r="O608" t="b">
        <v>0</v>
      </c>
      <c r="P608" t="s">
        <v>8272</v>
      </c>
      <c r="Q608" s="13">
        <f t="shared" si="38"/>
        <v>0.2</v>
      </c>
      <c r="R608" s="14">
        <f t="shared" si="39"/>
        <v>10</v>
      </c>
      <c r="S608" t="s">
        <v>8319</v>
      </c>
      <c r="T608" t="s">
        <v>8320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 s="8">
        <f t="shared" si="36"/>
        <v>42330.53398148148</v>
      </c>
      <c r="J609" s="8">
        <f t="shared" si="37"/>
        <v>42300.492314814815</v>
      </c>
      <c r="K609" s="10">
        <v>1448225336</v>
      </c>
      <c r="L609" s="10">
        <v>1445629736</v>
      </c>
      <c r="M609" t="b">
        <v>0</v>
      </c>
      <c r="N609">
        <v>0</v>
      </c>
      <c r="O609" t="b">
        <v>0</v>
      </c>
      <c r="P609" t="s">
        <v>8272</v>
      </c>
      <c r="Q609" s="13">
        <f t="shared" si="38"/>
        <v>0</v>
      </c>
      <c r="R609" s="14" t="e">
        <f t="shared" si="39"/>
        <v>#DIV/0!</v>
      </c>
      <c r="S609" t="s">
        <v>8319</v>
      </c>
      <c r="T609" t="s">
        <v>8320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 s="8">
        <f t="shared" si="36"/>
        <v>42170.587731481479</v>
      </c>
      <c r="J610" s="8">
        <f t="shared" si="37"/>
        <v>42140.587731481479</v>
      </c>
      <c r="K610" s="10">
        <v>1434405980</v>
      </c>
      <c r="L610" s="10">
        <v>1431813980</v>
      </c>
      <c r="M610" t="b">
        <v>0</v>
      </c>
      <c r="N610">
        <v>5</v>
      </c>
      <c r="O610" t="b">
        <v>0</v>
      </c>
      <c r="P610" t="s">
        <v>8272</v>
      </c>
      <c r="Q610" s="13">
        <f t="shared" si="38"/>
        <v>0.97400000000000009</v>
      </c>
      <c r="R610" s="14">
        <f t="shared" si="39"/>
        <v>292.2</v>
      </c>
      <c r="S610" t="s">
        <v>8319</v>
      </c>
      <c r="T610" t="s">
        <v>8320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 s="8">
        <f t="shared" si="36"/>
        <v>42336.742407407401</v>
      </c>
      <c r="J611" s="8">
        <f t="shared" si="37"/>
        <v>42306.700740740744</v>
      </c>
      <c r="K611" s="10">
        <v>1448761744</v>
      </c>
      <c r="L611" s="10">
        <v>1446166144</v>
      </c>
      <c r="M611" t="b">
        <v>0</v>
      </c>
      <c r="N611">
        <v>1</v>
      </c>
      <c r="O611" t="b">
        <v>0</v>
      </c>
      <c r="P611" t="s">
        <v>8272</v>
      </c>
      <c r="Q611" s="13">
        <f t="shared" si="38"/>
        <v>0.64102564102564097</v>
      </c>
      <c r="R611" s="14">
        <f t="shared" si="39"/>
        <v>5</v>
      </c>
      <c r="S611" t="s">
        <v>8319</v>
      </c>
      <c r="T611" t="s">
        <v>8320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 s="8">
        <f t="shared" si="36"/>
        <v>42116.497523148144</v>
      </c>
      <c r="J612" s="8">
        <f t="shared" si="37"/>
        <v>42086.497523148144</v>
      </c>
      <c r="K612" s="10">
        <v>1429732586</v>
      </c>
      <c r="L612" s="10">
        <v>1427140586</v>
      </c>
      <c r="M612" t="b">
        <v>0</v>
      </c>
      <c r="N612">
        <v>0</v>
      </c>
      <c r="O612" t="b">
        <v>0</v>
      </c>
      <c r="P612" t="s">
        <v>8272</v>
      </c>
      <c r="Q612" s="13">
        <f t="shared" si="38"/>
        <v>0</v>
      </c>
      <c r="R612" s="14" t="e">
        <f t="shared" si="39"/>
        <v>#DIV/0!</v>
      </c>
      <c r="S612" t="s">
        <v>8319</v>
      </c>
      <c r="T612" t="s">
        <v>8320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 s="8">
        <f t="shared" si="36"/>
        <v>42388.227280092593</v>
      </c>
      <c r="J613" s="8">
        <f t="shared" si="37"/>
        <v>42328.227280092593</v>
      </c>
      <c r="K613" s="10">
        <v>1453210037</v>
      </c>
      <c r="L613" s="10">
        <v>1448026037</v>
      </c>
      <c r="M613" t="b">
        <v>0</v>
      </c>
      <c r="N613">
        <v>0</v>
      </c>
      <c r="O613" t="b">
        <v>0</v>
      </c>
      <c r="P613" t="s">
        <v>8272</v>
      </c>
      <c r="Q613" s="13">
        <f t="shared" si="38"/>
        <v>0</v>
      </c>
      <c r="R613" s="14" t="e">
        <f t="shared" si="39"/>
        <v>#DIV/0!</v>
      </c>
      <c r="S613" t="s">
        <v>8319</v>
      </c>
      <c r="T613" t="s">
        <v>8320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 s="8">
        <f t="shared" si="36"/>
        <v>42614.698449074065</v>
      </c>
      <c r="J614" s="8">
        <f t="shared" si="37"/>
        <v>42584.698449074065</v>
      </c>
      <c r="K614" s="10">
        <v>1472777146</v>
      </c>
      <c r="L614" s="10">
        <v>1470185146</v>
      </c>
      <c r="M614" t="b">
        <v>0</v>
      </c>
      <c r="N614">
        <v>0</v>
      </c>
      <c r="O614" t="b">
        <v>0</v>
      </c>
      <c r="P614" t="s">
        <v>8272</v>
      </c>
      <c r="Q614" s="13">
        <f t="shared" si="38"/>
        <v>0</v>
      </c>
      <c r="R614" s="14" t="e">
        <f t="shared" si="39"/>
        <v>#DIV/0!</v>
      </c>
      <c r="S614" t="s">
        <v>8319</v>
      </c>
      <c r="T614" t="s">
        <v>8320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 s="8">
        <f t="shared" si="36"/>
        <v>42277.874305555553</v>
      </c>
      <c r="J615" s="8">
        <f t="shared" si="37"/>
        <v>42247.163425925923</v>
      </c>
      <c r="K615" s="10">
        <v>1443675540</v>
      </c>
      <c r="L615" s="10">
        <v>1441022120</v>
      </c>
      <c r="M615" t="b">
        <v>0</v>
      </c>
      <c r="N615">
        <v>121</v>
      </c>
      <c r="O615" t="b">
        <v>0</v>
      </c>
      <c r="P615" t="s">
        <v>8272</v>
      </c>
      <c r="Q615" s="13">
        <f t="shared" si="38"/>
        <v>21.363333333333333</v>
      </c>
      <c r="R615" s="14">
        <f t="shared" si="39"/>
        <v>105.93388429752066</v>
      </c>
      <c r="S615" t="s">
        <v>8319</v>
      </c>
      <c r="T615" t="s">
        <v>8320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 s="8">
        <f t="shared" si="36"/>
        <v>42544.728472222218</v>
      </c>
      <c r="J616" s="8">
        <f t="shared" si="37"/>
        <v>42514.728472222218</v>
      </c>
      <c r="K616" s="10">
        <v>1466731740</v>
      </c>
      <c r="L616" s="10">
        <v>1464139740</v>
      </c>
      <c r="M616" t="b">
        <v>0</v>
      </c>
      <c r="N616">
        <v>0</v>
      </c>
      <c r="O616" t="b">
        <v>0</v>
      </c>
      <c r="P616" t="s">
        <v>8272</v>
      </c>
      <c r="Q616" s="13">
        <f t="shared" si="38"/>
        <v>0</v>
      </c>
      <c r="R616" s="14" t="e">
        <f t="shared" si="39"/>
        <v>#DIV/0!</v>
      </c>
      <c r="S616" t="s">
        <v>8319</v>
      </c>
      <c r="T616" t="s">
        <v>8320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 s="8">
        <f t="shared" si="36"/>
        <v>42271.788877314808</v>
      </c>
      <c r="J617" s="8">
        <f t="shared" si="37"/>
        <v>42241.788877314808</v>
      </c>
      <c r="K617" s="10">
        <v>1443149759</v>
      </c>
      <c r="L617" s="10">
        <v>1440557759</v>
      </c>
      <c r="M617" t="b">
        <v>0</v>
      </c>
      <c r="N617">
        <v>0</v>
      </c>
      <c r="O617" t="b">
        <v>0</v>
      </c>
      <c r="P617" t="s">
        <v>8272</v>
      </c>
      <c r="Q617" s="13">
        <f t="shared" si="38"/>
        <v>0</v>
      </c>
      <c r="R617" s="14" t="e">
        <f t="shared" si="39"/>
        <v>#DIV/0!</v>
      </c>
      <c r="S617" t="s">
        <v>8319</v>
      </c>
      <c r="T617" t="s">
        <v>8320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 s="8">
        <f t="shared" si="36"/>
        <v>42791.042905092596</v>
      </c>
      <c r="J618" s="8">
        <f t="shared" si="37"/>
        <v>42761.042905092596</v>
      </c>
      <c r="K618" s="10">
        <v>1488013307</v>
      </c>
      <c r="L618" s="10">
        <v>1485421307</v>
      </c>
      <c r="M618" t="b">
        <v>0</v>
      </c>
      <c r="N618">
        <v>0</v>
      </c>
      <c r="O618" t="b">
        <v>0</v>
      </c>
      <c r="P618" t="s">
        <v>8272</v>
      </c>
      <c r="Q618" s="13">
        <f t="shared" si="38"/>
        <v>0</v>
      </c>
      <c r="R618" s="14" t="e">
        <f t="shared" si="39"/>
        <v>#DIV/0!</v>
      </c>
      <c r="S618" t="s">
        <v>8319</v>
      </c>
      <c r="T618" t="s">
        <v>8320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 s="8">
        <f t="shared" si="36"/>
        <v>42132.009756944441</v>
      </c>
      <c r="J619" s="8">
        <f t="shared" si="37"/>
        <v>42087.009756944441</v>
      </c>
      <c r="K619" s="10">
        <v>1431072843</v>
      </c>
      <c r="L619" s="10">
        <v>1427184843</v>
      </c>
      <c r="M619" t="b">
        <v>0</v>
      </c>
      <c r="N619">
        <v>3</v>
      </c>
      <c r="O619" t="b">
        <v>0</v>
      </c>
      <c r="P619" t="s">
        <v>8272</v>
      </c>
      <c r="Q619" s="13">
        <f t="shared" si="38"/>
        <v>3</v>
      </c>
      <c r="R619" s="14">
        <f t="shared" si="39"/>
        <v>20</v>
      </c>
      <c r="S619" t="s">
        <v>8319</v>
      </c>
      <c r="T619" t="s">
        <v>8320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 s="8">
        <f t="shared" si="36"/>
        <v>42347.47688657407</v>
      </c>
      <c r="J620" s="8">
        <f t="shared" si="37"/>
        <v>42317.47688657407</v>
      </c>
      <c r="K620" s="10">
        <v>1449689203</v>
      </c>
      <c r="L620" s="10">
        <v>1447097203</v>
      </c>
      <c r="M620" t="b">
        <v>0</v>
      </c>
      <c r="N620">
        <v>0</v>
      </c>
      <c r="O620" t="b">
        <v>0</v>
      </c>
      <c r="P620" t="s">
        <v>8272</v>
      </c>
      <c r="Q620" s="13">
        <f t="shared" si="38"/>
        <v>0</v>
      </c>
      <c r="R620" s="14" t="e">
        <f t="shared" si="39"/>
        <v>#DIV/0!</v>
      </c>
      <c r="S620" t="s">
        <v>8319</v>
      </c>
      <c r="T620" t="s">
        <v>8320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 s="8">
        <f t="shared" si="36"/>
        <v>41968.358680555553</v>
      </c>
      <c r="J621" s="8">
        <f t="shared" si="37"/>
        <v>41908.317013888889</v>
      </c>
      <c r="K621" s="10">
        <v>1416933390</v>
      </c>
      <c r="L621" s="10">
        <v>1411745790</v>
      </c>
      <c r="M621" t="b">
        <v>0</v>
      </c>
      <c r="N621">
        <v>1</v>
      </c>
      <c r="O621" t="b">
        <v>0</v>
      </c>
      <c r="P621" t="s">
        <v>8272</v>
      </c>
      <c r="Q621" s="13">
        <f t="shared" si="38"/>
        <v>3.9999999999999996E-5</v>
      </c>
      <c r="R621" s="14">
        <f t="shared" si="39"/>
        <v>1</v>
      </c>
      <c r="S621" t="s">
        <v>8319</v>
      </c>
      <c r="T621" t="s">
        <v>8320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 s="8">
        <f t="shared" si="36"/>
        <v>41876.383541666662</v>
      </c>
      <c r="J622" s="8">
        <f t="shared" si="37"/>
        <v>41831.383541666662</v>
      </c>
      <c r="K622" s="10">
        <v>1408986738</v>
      </c>
      <c r="L622" s="10">
        <v>1405098738</v>
      </c>
      <c r="M622" t="b">
        <v>0</v>
      </c>
      <c r="N622">
        <v>1</v>
      </c>
      <c r="O622" t="b">
        <v>0</v>
      </c>
      <c r="P622" t="s">
        <v>8272</v>
      </c>
      <c r="Q622" s="13">
        <f t="shared" si="38"/>
        <v>1</v>
      </c>
      <c r="R622" s="14">
        <f t="shared" si="39"/>
        <v>300</v>
      </c>
      <c r="S622" t="s">
        <v>8319</v>
      </c>
      <c r="T622" t="s">
        <v>8320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 s="8">
        <f t="shared" si="36"/>
        <v>42558.654363425921</v>
      </c>
      <c r="J623" s="8">
        <f t="shared" si="37"/>
        <v>42528.654363425921</v>
      </c>
      <c r="K623" s="10">
        <v>1467934937</v>
      </c>
      <c r="L623" s="10">
        <v>1465342937</v>
      </c>
      <c r="M623" t="b">
        <v>0</v>
      </c>
      <c r="N623">
        <v>3</v>
      </c>
      <c r="O623" t="b">
        <v>0</v>
      </c>
      <c r="P623" t="s">
        <v>8272</v>
      </c>
      <c r="Q623" s="13">
        <f t="shared" si="38"/>
        <v>1.044</v>
      </c>
      <c r="R623" s="14">
        <f t="shared" si="39"/>
        <v>87</v>
      </c>
      <c r="S623" t="s">
        <v>8319</v>
      </c>
      <c r="T623" t="s">
        <v>8320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 s="8">
        <f t="shared" si="36"/>
        <v>42552.441412037035</v>
      </c>
      <c r="J624" s="8">
        <f t="shared" si="37"/>
        <v>42532.441412037035</v>
      </c>
      <c r="K624" s="10">
        <v>1467398138</v>
      </c>
      <c r="L624" s="10">
        <v>1465670138</v>
      </c>
      <c r="M624" t="b">
        <v>0</v>
      </c>
      <c r="N624">
        <v>9</v>
      </c>
      <c r="O624" t="b">
        <v>0</v>
      </c>
      <c r="P624" t="s">
        <v>8272</v>
      </c>
      <c r="Q624" s="13">
        <f t="shared" si="38"/>
        <v>5.6833333333333336</v>
      </c>
      <c r="R624" s="14">
        <f t="shared" si="39"/>
        <v>37.888888888888886</v>
      </c>
      <c r="S624" t="s">
        <v>8319</v>
      </c>
      <c r="T624" t="s">
        <v>8320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 s="8">
        <f t="shared" si="36"/>
        <v>42151.675891203697</v>
      </c>
      <c r="J625" s="8">
        <f t="shared" si="37"/>
        <v>42121.675891203697</v>
      </c>
      <c r="K625" s="10">
        <v>1432771997</v>
      </c>
      <c r="L625" s="10">
        <v>1430179997</v>
      </c>
      <c r="M625" t="b">
        <v>0</v>
      </c>
      <c r="N625">
        <v>0</v>
      </c>
      <c r="O625" t="b">
        <v>0</v>
      </c>
      <c r="P625" t="s">
        <v>8272</v>
      </c>
      <c r="Q625" s="13">
        <f t="shared" si="38"/>
        <v>0</v>
      </c>
      <c r="R625" s="14" t="e">
        <f t="shared" si="39"/>
        <v>#DIV/0!</v>
      </c>
      <c r="S625" t="s">
        <v>8319</v>
      </c>
      <c r="T625" t="s">
        <v>8320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 s="8">
        <f t="shared" si="36"/>
        <v>42138.65556712963</v>
      </c>
      <c r="J626" s="8">
        <f t="shared" si="37"/>
        <v>42108.65556712963</v>
      </c>
      <c r="K626" s="10">
        <v>1431647041</v>
      </c>
      <c r="L626" s="10">
        <v>1429055041</v>
      </c>
      <c r="M626" t="b">
        <v>0</v>
      </c>
      <c r="N626">
        <v>0</v>
      </c>
      <c r="O626" t="b">
        <v>0</v>
      </c>
      <c r="P626" t="s">
        <v>8272</v>
      </c>
      <c r="Q626" s="13">
        <f t="shared" si="38"/>
        <v>0</v>
      </c>
      <c r="R626" s="14" t="e">
        <f t="shared" si="39"/>
        <v>#DIV/0!</v>
      </c>
      <c r="S626" t="s">
        <v>8319</v>
      </c>
      <c r="T626" t="s">
        <v>8320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 s="8">
        <f t="shared" si="36"/>
        <v>42820.520567129628</v>
      </c>
      <c r="J627" s="8">
        <f t="shared" si="37"/>
        <v>42790.562233796292</v>
      </c>
      <c r="K627" s="10">
        <v>1490560177</v>
      </c>
      <c r="L627" s="10">
        <v>1487971777</v>
      </c>
      <c r="M627" t="b">
        <v>0</v>
      </c>
      <c r="N627">
        <v>0</v>
      </c>
      <c r="O627" t="b">
        <v>0</v>
      </c>
      <c r="P627" t="s">
        <v>8272</v>
      </c>
      <c r="Q627" s="13">
        <f t="shared" si="38"/>
        <v>0</v>
      </c>
      <c r="R627" s="14" t="e">
        <f t="shared" si="39"/>
        <v>#DIV/0!</v>
      </c>
      <c r="S627" t="s">
        <v>8319</v>
      </c>
      <c r="T627" t="s">
        <v>8320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 s="8">
        <f t="shared" si="36"/>
        <v>42231.223611111105</v>
      </c>
      <c r="J628" s="8">
        <f t="shared" si="37"/>
        <v>42198.226145833331</v>
      </c>
      <c r="K628" s="10">
        <v>1439644920</v>
      </c>
      <c r="L628" s="10">
        <v>1436793939</v>
      </c>
      <c r="M628" t="b">
        <v>0</v>
      </c>
      <c r="N628">
        <v>39</v>
      </c>
      <c r="O628" t="b">
        <v>0</v>
      </c>
      <c r="P628" t="s">
        <v>8272</v>
      </c>
      <c r="Q628" s="13">
        <f t="shared" si="38"/>
        <v>17.380000000000003</v>
      </c>
      <c r="R628" s="14">
        <f t="shared" si="39"/>
        <v>111.41025641025641</v>
      </c>
      <c r="S628" t="s">
        <v>8319</v>
      </c>
      <c r="T628" t="s">
        <v>8320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 s="8">
        <f t="shared" si="36"/>
        <v>42443.624999999993</v>
      </c>
      <c r="J629" s="8">
        <f t="shared" si="37"/>
        <v>42383.973506944443</v>
      </c>
      <c r="K629" s="10">
        <v>1457996400</v>
      </c>
      <c r="L629" s="10">
        <v>1452842511</v>
      </c>
      <c r="M629" t="b">
        <v>0</v>
      </c>
      <c r="N629">
        <v>1</v>
      </c>
      <c r="O629" t="b">
        <v>0</v>
      </c>
      <c r="P629" t="s">
        <v>8272</v>
      </c>
      <c r="Q629" s="13">
        <f t="shared" si="38"/>
        <v>0.02</v>
      </c>
      <c r="R629" s="14">
        <f t="shared" si="39"/>
        <v>90</v>
      </c>
      <c r="S629" t="s">
        <v>8319</v>
      </c>
      <c r="T629" t="s">
        <v>8320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 s="8">
        <f t="shared" si="36"/>
        <v>41833.359456018516</v>
      </c>
      <c r="J630" s="8">
        <f t="shared" si="37"/>
        <v>41803.359456018516</v>
      </c>
      <c r="K630" s="10">
        <v>1405269457</v>
      </c>
      <c r="L630" s="10">
        <v>1402677457</v>
      </c>
      <c r="M630" t="b">
        <v>0</v>
      </c>
      <c r="N630">
        <v>0</v>
      </c>
      <c r="O630" t="b">
        <v>0</v>
      </c>
      <c r="P630" t="s">
        <v>8272</v>
      </c>
      <c r="Q630" s="13">
        <f t="shared" si="38"/>
        <v>0</v>
      </c>
      <c r="R630" s="14" t="e">
        <f t="shared" si="39"/>
        <v>#DIV/0!</v>
      </c>
      <c r="S630" t="s">
        <v>8319</v>
      </c>
      <c r="T630" t="s">
        <v>8320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 s="8">
        <f t="shared" si="36"/>
        <v>42504.304490740738</v>
      </c>
      <c r="J631" s="8">
        <f t="shared" si="37"/>
        <v>42474.304490740738</v>
      </c>
      <c r="K631" s="10">
        <v>1463239108</v>
      </c>
      <c r="L631" s="10">
        <v>1460647108</v>
      </c>
      <c r="M631" t="b">
        <v>0</v>
      </c>
      <c r="N631">
        <v>3</v>
      </c>
      <c r="O631" t="b">
        <v>0</v>
      </c>
      <c r="P631" t="s">
        <v>8272</v>
      </c>
      <c r="Q631" s="13">
        <f t="shared" si="38"/>
        <v>0.17500000000000002</v>
      </c>
      <c r="R631" s="14">
        <f t="shared" si="39"/>
        <v>116.66666666666667</v>
      </c>
      <c r="S631" t="s">
        <v>8319</v>
      </c>
      <c r="T631" t="s">
        <v>8320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 s="8">
        <f t="shared" si="36"/>
        <v>42252.881944444445</v>
      </c>
      <c r="J632" s="8">
        <f t="shared" si="37"/>
        <v>42223.286122685182</v>
      </c>
      <c r="K632" s="10">
        <v>1441516200</v>
      </c>
      <c r="L632" s="10">
        <v>1438959121</v>
      </c>
      <c r="M632" t="b">
        <v>0</v>
      </c>
      <c r="N632">
        <v>1</v>
      </c>
      <c r="O632" t="b">
        <v>0</v>
      </c>
      <c r="P632" t="s">
        <v>8272</v>
      </c>
      <c r="Q632" s="13">
        <f t="shared" si="38"/>
        <v>8.3340278356529712E-2</v>
      </c>
      <c r="R632" s="14">
        <f t="shared" si="39"/>
        <v>10</v>
      </c>
      <c r="S632" t="s">
        <v>8319</v>
      </c>
      <c r="T632" t="s">
        <v>8320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 s="8">
        <f t="shared" si="36"/>
        <v>42518.438993055555</v>
      </c>
      <c r="J633" s="8">
        <f t="shared" si="37"/>
        <v>42489.438993055555</v>
      </c>
      <c r="K633" s="10">
        <v>1464460329</v>
      </c>
      <c r="L633" s="10">
        <v>1461954729</v>
      </c>
      <c r="M633" t="b">
        <v>0</v>
      </c>
      <c r="N633">
        <v>9</v>
      </c>
      <c r="O633" t="b">
        <v>0</v>
      </c>
      <c r="P633" t="s">
        <v>8272</v>
      </c>
      <c r="Q633" s="13">
        <f t="shared" si="38"/>
        <v>1.38</v>
      </c>
      <c r="R633" s="14">
        <f t="shared" si="39"/>
        <v>76.666666666666671</v>
      </c>
      <c r="S633" t="s">
        <v>8319</v>
      </c>
      <c r="T633" t="s">
        <v>8320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 s="8">
        <f t="shared" si="36"/>
        <v>42333.367650462962</v>
      </c>
      <c r="J634" s="8">
        <f t="shared" si="37"/>
        <v>42303.325983796291</v>
      </c>
      <c r="K634" s="10">
        <v>1448470165</v>
      </c>
      <c r="L634" s="10">
        <v>1445874565</v>
      </c>
      <c r="M634" t="b">
        <v>0</v>
      </c>
      <c r="N634">
        <v>0</v>
      </c>
      <c r="O634" t="b">
        <v>0</v>
      </c>
      <c r="P634" t="s">
        <v>8272</v>
      </c>
      <c r="Q634" s="13">
        <f t="shared" si="38"/>
        <v>0</v>
      </c>
      <c r="R634" s="14" t="e">
        <f t="shared" si="39"/>
        <v>#DIV/0!</v>
      </c>
      <c r="S634" t="s">
        <v>8319</v>
      </c>
      <c r="T634" t="s">
        <v>8320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 s="8">
        <f t="shared" si="36"/>
        <v>42538.624999999993</v>
      </c>
      <c r="J635" s="8">
        <f t="shared" si="37"/>
        <v>42506.965995370374</v>
      </c>
      <c r="K635" s="10">
        <v>1466204400</v>
      </c>
      <c r="L635" s="10">
        <v>1463469062</v>
      </c>
      <c r="M635" t="b">
        <v>0</v>
      </c>
      <c r="N635">
        <v>25</v>
      </c>
      <c r="O635" t="b">
        <v>0</v>
      </c>
      <c r="P635" t="s">
        <v>8272</v>
      </c>
      <c r="Q635" s="13">
        <f t="shared" si="38"/>
        <v>12.45</v>
      </c>
      <c r="R635" s="14">
        <f t="shared" si="39"/>
        <v>49.8</v>
      </c>
      <c r="S635" t="s">
        <v>8319</v>
      </c>
      <c r="T635" t="s">
        <v>8320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 s="8">
        <f t="shared" si="36"/>
        <v>42061.595243055555</v>
      </c>
      <c r="J636" s="8">
        <f t="shared" si="37"/>
        <v>42031.595243055555</v>
      </c>
      <c r="K636" s="10">
        <v>1424989029</v>
      </c>
      <c r="L636" s="10">
        <v>1422397029</v>
      </c>
      <c r="M636" t="b">
        <v>0</v>
      </c>
      <c r="N636">
        <v>1</v>
      </c>
      <c r="O636" t="b">
        <v>0</v>
      </c>
      <c r="P636" t="s">
        <v>8272</v>
      </c>
      <c r="Q636" s="13">
        <f t="shared" si="38"/>
        <v>0.02</v>
      </c>
      <c r="R636" s="14">
        <f t="shared" si="39"/>
        <v>1</v>
      </c>
      <c r="S636" t="s">
        <v>8319</v>
      </c>
      <c r="T636" t="s">
        <v>8320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 s="8">
        <f t="shared" si="36"/>
        <v>42105.758819444447</v>
      </c>
      <c r="J637" s="8">
        <f t="shared" si="37"/>
        <v>42075.758819444447</v>
      </c>
      <c r="K637" s="10">
        <v>1428804762</v>
      </c>
      <c r="L637" s="10">
        <v>1426212762</v>
      </c>
      <c r="M637" t="b">
        <v>0</v>
      </c>
      <c r="N637">
        <v>1</v>
      </c>
      <c r="O637" t="b">
        <v>0</v>
      </c>
      <c r="P637" t="s">
        <v>8272</v>
      </c>
      <c r="Q637" s="13">
        <f t="shared" si="38"/>
        <v>8.0000000000000002E-3</v>
      </c>
      <c r="R637" s="14">
        <f t="shared" si="39"/>
        <v>2</v>
      </c>
      <c r="S637" t="s">
        <v>8319</v>
      </c>
      <c r="T637" t="s">
        <v>8320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 s="8">
        <f t="shared" si="36"/>
        <v>42161.115972222215</v>
      </c>
      <c r="J638" s="8">
        <f t="shared" si="37"/>
        <v>42131.122106481482</v>
      </c>
      <c r="K638" s="10">
        <v>1433587620</v>
      </c>
      <c r="L638" s="10">
        <v>1430996150</v>
      </c>
      <c r="M638" t="b">
        <v>0</v>
      </c>
      <c r="N638">
        <v>1</v>
      </c>
      <c r="O638" t="b">
        <v>0</v>
      </c>
      <c r="P638" t="s">
        <v>8272</v>
      </c>
      <c r="Q638" s="13">
        <f t="shared" si="38"/>
        <v>0.2</v>
      </c>
      <c r="R638" s="14">
        <f t="shared" si="39"/>
        <v>4</v>
      </c>
      <c r="S638" t="s">
        <v>8319</v>
      </c>
      <c r="T638" t="s">
        <v>8320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 s="8">
        <f t="shared" si="36"/>
        <v>42791.62777777778</v>
      </c>
      <c r="J639" s="8">
        <f t="shared" si="37"/>
        <v>42762.62868055555</v>
      </c>
      <c r="K639" s="10">
        <v>1488063840</v>
      </c>
      <c r="L639" s="10">
        <v>1485558318</v>
      </c>
      <c r="M639" t="b">
        <v>0</v>
      </c>
      <c r="N639">
        <v>0</v>
      </c>
      <c r="O639" t="b">
        <v>0</v>
      </c>
      <c r="P639" t="s">
        <v>8272</v>
      </c>
      <c r="Q639" s="13">
        <f t="shared" si="38"/>
        <v>0</v>
      </c>
      <c r="R639" s="14" t="e">
        <f t="shared" si="39"/>
        <v>#DIV/0!</v>
      </c>
      <c r="S639" t="s">
        <v>8319</v>
      </c>
      <c r="T639" t="s">
        <v>8320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 s="8">
        <f t="shared" si="36"/>
        <v>42819.218310185184</v>
      </c>
      <c r="J640" s="8">
        <f t="shared" si="37"/>
        <v>42759.259976851848</v>
      </c>
      <c r="K640" s="10">
        <v>1490447662</v>
      </c>
      <c r="L640" s="10">
        <v>1485267262</v>
      </c>
      <c r="M640" t="b">
        <v>0</v>
      </c>
      <c r="N640">
        <v>6</v>
      </c>
      <c r="O640" t="b">
        <v>0</v>
      </c>
      <c r="P640" t="s">
        <v>8272</v>
      </c>
      <c r="Q640" s="13">
        <f t="shared" si="38"/>
        <v>9.0000000000000011E-3</v>
      </c>
      <c r="R640" s="14">
        <f t="shared" si="39"/>
        <v>3</v>
      </c>
      <c r="S640" t="s">
        <v>8319</v>
      </c>
      <c r="T640" t="s">
        <v>8320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 s="8">
        <f t="shared" si="36"/>
        <v>41925.249942129631</v>
      </c>
      <c r="J641" s="8">
        <f t="shared" si="37"/>
        <v>41865.249942129631</v>
      </c>
      <c r="K641" s="10">
        <v>1413208795</v>
      </c>
      <c r="L641" s="10">
        <v>1408024795</v>
      </c>
      <c r="M641" t="b">
        <v>0</v>
      </c>
      <c r="N641">
        <v>1</v>
      </c>
      <c r="O641" t="b">
        <v>0</v>
      </c>
      <c r="P641" t="s">
        <v>8272</v>
      </c>
      <c r="Q641" s="13">
        <f t="shared" si="38"/>
        <v>9.9999999999999991E-5</v>
      </c>
      <c r="R641" s="14">
        <f t="shared" si="39"/>
        <v>1</v>
      </c>
      <c r="S641" t="s">
        <v>8319</v>
      </c>
      <c r="T641" t="s">
        <v>8320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 s="8">
        <f t="shared" si="36"/>
        <v>42698.624999999993</v>
      </c>
      <c r="J642" s="8">
        <f t="shared" si="37"/>
        <v>42683.08697916667</v>
      </c>
      <c r="K642" s="10">
        <v>1480028400</v>
      </c>
      <c r="L642" s="10">
        <v>1478685915</v>
      </c>
      <c r="M642" t="b">
        <v>0</v>
      </c>
      <c r="N642">
        <v>2</v>
      </c>
      <c r="O642" t="b">
        <v>1</v>
      </c>
      <c r="P642" t="s">
        <v>8273</v>
      </c>
      <c r="Q642" s="13">
        <f t="shared" si="38"/>
        <v>144.28571428571428</v>
      </c>
      <c r="R642" s="14">
        <f t="shared" si="39"/>
        <v>50.5</v>
      </c>
      <c r="S642" t="s">
        <v>8319</v>
      </c>
      <c r="T642" t="s">
        <v>8321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 s="8">
        <f t="shared" ref="I643:I706" si="40">(((K643/60)/60)/24)+DATE(1970,1,1)+(-8/24)</f>
        <v>42229.236666666664</v>
      </c>
      <c r="J643" s="8">
        <f t="shared" ref="J643:J706" si="41">(((L643/60)/60)/24)+DATE(1970,1,1)+(-8/24)</f>
        <v>42199.236666666664</v>
      </c>
      <c r="K643" s="10">
        <v>1439473248</v>
      </c>
      <c r="L643" s="10">
        <v>1436881248</v>
      </c>
      <c r="M643" t="b">
        <v>0</v>
      </c>
      <c r="N643">
        <v>315</v>
      </c>
      <c r="O643" t="b">
        <v>1</v>
      </c>
      <c r="P643" t="s">
        <v>8273</v>
      </c>
      <c r="Q643" s="13">
        <f t="shared" ref="Q643:Q706" si="42">(E643/D643)*100</f>
        <v>119.16249999999999</v>
      </c>
      <c r="R643" s="14">
        <f t="shared" ref="R643:R706" si="43">E643/N643</f>
        <v>151.31746031746033</v>
      </c>
      <c r="S643" t="s">
        <v>8319</v>
      </c>
      <c r="T643" t="s">
        <v>8321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 s="8">
        <f t="shared" si="40"/>
        <v>42235.317986111106</v>
      </c>
      <c r="J644" s="8">
        <f t="shared" si="41"/>
        <v>42199.317986111106</v>
      </c>
      <c r="K644" s="10">
        <v>1439998674</v>
      </c>
      <c r="L644" s="10">
        <v>1436888274</v>
      </c>
      <c r="M644" t="b">
        <v>0</v>
      </c>
      <c r="N644">
        <v>2174</v>
      </c>
      <c r="O644" t="b">
        <v>1</v>
      </c>
      <c r="P644" t="s">
        <v>8273</v>
      </c>
      <c r="Q644" s="13">
        <f t="shared" si="42"/>
        <v>1460.4850000000001</v>
      </c>
      <c r="R644" s="14">
        <f t="shared" si="43"/>
        <v>134.3592456301748</v>
      </c>
      <c r="S644" t="s">
        <v>8319</v>
      </c>
      <c r="T644" t="s">
        <v>8321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 s="8">
        <f t="shared" si="40"/>
        <v>42155.30873842592</v>
      </c>
      <c r="J645" s="8">
        <f t="shared" si="41"/>
        <v>42100.30873842592</v>
      </c>
      <c r="K645" s="10">
        <v>1433085875</v>
      </c>
      <c r="L645" s="10">
        <v>1428333875</v>
      </c>
      <c r="M645" t="b">
        <v>0</v>
      </c>
      <c r="N645">
        <v>152</v>
      </c>
      <c r="O645" t="b">
        <v>1</v>
      </c>
      <c r="P645" t="s">
        <v>8273</v>
      </c>
      <c r="Q645" s="13">
        <f t="shared" si="42"/>
        <v>105.80799999999999</v>
      </c>
      <c r="R645" s="14">
        <f t="shared" si="43"/>
        <v>174.02631578947367</v>
      </c>
      <c r="S645" t="s">
        <v>8319</v>
      </c>
      <c r="T645" t="s">
        <v>8321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 s="8">
        <f t="shared" si="40"/>
        <v>41940.708333333328</v>
      </c>
      <c r="J646" s="8">
        <f t="shared" si="41"/>
        <v>41898.332627314812</v>
      </c>
      <c r="K646" s="10">
        <v>1414544400</v>
      </c>
      <c r="L646" s="10">
        <v>1410883139</v>
      </c>
      <c r="M646" t="b">
        <v>0</v>
      </c>
      <c r="N646">
        <v>1021</v>
      </c>
      <c r="O646" t="b">
        <v>1</v>
      </c>
      <c r="P646" t="s">
        <v>8273</v>
      </c>
      <c r="Q646" s="13">
        <f t="shared" si="42"/>
        <v>300.11791999999997</v>
      </c>
      <c r="R646" s="14">
        <f t="shared" si="43"/>
        <v>73.486268364348675</v>
      </c>
      <c r="S646" t="s">
        <v>8319</v>
      </c>
      <c r="T646" t="s">
        <v>8321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 s="8">
        <f t="shared" si="40"/>
        <v>42593.692986111106</v>
      </c>
      <c r="J647" s="8">
        <f t="shared" si="41"/>
        <v>42563.692986111106</v>
      </c>
      <c r="K647" s="10">
        <v>1470962274</v>
      </c>
      <c r="L647" s="10">
        <v>1468370274</v>
      </c>
      <c r="M647" t="b">
        <v>0</v>
      </c>
      <c r="N647">
        <v>237</v>
      </c>
      <c r="O647" t="b">
        <v>1</v>
      </c>
      <c r="P647" t="s">
        <v>8273</v>
      </c>
      <c r="Q647" s="13">
        <f t="shared" si="42"/>
        <v>278.7</v>
      </c>
      <c r="R647" s="14">
        <f t="shared" si="43"/>
        <v>23.518987341772153</v>
      </c>
      <c r="S647" t="s">
        <v>8319</v>
      </c>
      <c r="T647" t="s">
        <v>8321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 s="8">
        <f t="shared" si="40"/>
        <v>41862.519293981481</v>
      </c>
      <c r="J648" s="8">
        <f t="shared" si="41"/>
        <v>41832.519293981481</v>
      </c>
      <c r="K648" s="10">
        <v>1407788867</v>
      </c>
      <c r="L648" s="10">
        <v>1405196867</v>
      </c>
      <c r="M648" t="b">
        <v>0</v>
      </c>
      <c r="N648">
        <v>27</v>
      </c>
      <c r="O648" t="b">
        <v>1</v>
      </c>
      <c r="P648" t="s">
        <v>8273</v>
      </c>
      <c r="Q648" s="13">
        <f t="shared" si="42"/>
        <v>131.87625</v>
      </c>
      <c r="R648" s="14">
        <f t="shared" si="43"/>
        <v>39.074444444444445</v>
      </c>
      <c r="S648" t="s">
        <v>8319</v>
      </c>
      <c r="T648" t="s">
        <v>8321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 s="8">
        <f t="shared" si="40"/>
        <v>42446.392928240741</v>
      </c>
      <c r="J649" s="8">
        <f t="shared" si="41"/>
        <v>42416.434594907405</v>
      </c>
      <c r="K649" s="10">
        <v>1458235549</v>
      </c>
      <c r="L649" s="10">
        <v>1455647149</v>
      </c>
      <c r="M649" t="b">
        <v>0</v>
      </c>
      <c r="N649">
        <v>17</v>
      </c>
      <c r="O649" t="b">
        <v>1</v>
      </c>
      <c r="P649" t="s">
        <v>8273</v>
      </c>
      <c r="Q649" s="13">
        <f t="shared" si="42"/>
        <v>107.05</v>
      </c>
      <c r="R649" s="14">
        <f t="shared" si="43"/>
        <v>125.94117647058823</v>
      </c>
      <c r="S649" t="s">
        <v>8319</v>
      </c>
      <c r="T649" t="s">
        <v>8321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 s="8">
        <f t="shared" si="40"/>
        <v>41926.360046296293</v>
      </c>
      <c r="J650" s="8">
        <f t="shared" si="41"/>
        <v>41891.360046296293</v>
      </c>
      <c r="K650" s="10">
        <v>1413304708</v>
      </c>
      <c r="L650" s="10">
        <v>1410280708</v>
      </c>
      <c r="M650" t="b">
        <v>0</v>
      </c>
      <c r="N650">
        <v>27</v>
      </c>
      <c r="O650" t="b">
        <v>1</v>
      </c>
      <c r="P650" t="s">
        <v>8273</v>
      </c>
      <c r="Q650" s="13">
        <f t="shared" si="42"/>
        <v>126.82285714285715</v>
      </c>
      <c r="R650" s="14">
        <f t="shared" si="43"/>
        <v>1644</v>
      </c>
      <c r="S650" t="s">
        <v>8319</v>
      </c>
      <c r="T650" t="s">
        <v>8321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 s="8">
        <f t="shared" si="40"/>
        <v>41898.578854166662</v>
      </c>
      <c r="J651" s="8">
        <f t="shared" si="41"/>
        <v>41877.578854166662</v>
      </c>
      <c r="K651" s="10">
        <v>1410904413</v>
      </c>
      <c r="L651" s="10">
        <v>1409090013</v>
      </c>
      <c r="M651" t="b">
        <v>0</v>
      </c>
      <c r="N651">
        <v>82</v>
      </c>
      <c r="O651" t="b">
        <v>1</v>
      </c>
      <c r="P651" t="s">
        <v>8273</v>
      </c>
      <c r="Q651" s="13">
        <f t="shared" si="42"/>
        <v>139.96</v>
      </c>
      <c r="R651" s="14">
        <f t="shared" si="43"/>
        <v>42.670731707317074</v>
      </c>
      <c r="S651" t="s">
        <v>8319</v>
      </c>
      <c r="T651" t="s">
        <v>8321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 s="8">
        <f t="shared" si="40"/>
        <v>41991.745185185187</v>
      </c>
      <c r="J652" s="8">
        <f t="shared" si="41"/>
        <v>41931.703518518516</v>
      </c>
      <c r="K652" s="10">
        <v>1418953984</v>
      </c>
      <c r="L652" s="10">
        <v>1413766384</v>
      </c>
      <c r="M652" t="b">
        <v>0</v>
      </c>
      <c r="N652">
        <v>48</v>
      </c>
      <c r="O652" t="b">
        <v>1</v>
      </c>
      <c r="P652" t="s">
        <v>8273</v>
      </c>
      <c r="Q652" s="13">
        <f t="shared" si="42"/>
        <v>112.4</v>
      </c>
      <c r="R652" s="14">
        <f t="shared" si="43"/>
        <v>35.125</v>
      </c>
      <c r="S652" t="s">
        <v>8319</v>
      </c>
      <c r="T652" t="s">
        <v>8321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 s="8">
        <f t="shared" si="40"/>
        <v>41985.684155092589</v>
      </c>
      <c r="J653" s="8">
        <f t="shared" si="41"/>
        <v>41955.684155092589</v>
      </c>
      <c r="K653" s="10">
        <v>1418430311</v>
      </c>
      <c r="L653" s="10">
        <v>1415838311</v>
      </c>
      <c r="M653" t="b">
        <v>0</v>
      </c>
      <c r="N653">
        <v>105</v>
      </c>
      <c r="O653" t="b">
        <v>1</v>
      </c>
      <c r="P653" t="s">
        <v>8273</v>
      </c>
      <c r="Q653" s="13">
        <f t="shared" si="42"/>
        <v>100.52799999999999</v>
      </c>
      <c r="R653" s="14">
        <f t="shared" si="43"/>
        <v>239.35238095238094</v>
      </c>
      <c r="S653" t="s">
        <v>8319</v>
      </c>
      <c r="T653" t="s">
        <v>8321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 s="8">
        <f t="shared" si="40"/>
        <v>42705.398726851847</v>
      </c>
      <c r="J654" s="8">
        <f t="shared" si="41"/>
        <v>42675.357060185182</v>
      </c>
      <c r="K654" s="10">
        <v>1480613650</v>
      </c>
      <c r="L654" s="10">
        <v>1478018050</v>
      </c>
      <c r="M654" t="b">
        <v>0</v>
      </c>
      <c r="N654">
        <v>28</v>
      </c>
      <c r="O654" t="b">
        <v>1</v>
      </c>
      <c r="P654" t="s">
        <v>8273</v>
      </c>
      <c r="Q654" s="13">
        <f t="shared" si="42"/>
        <v>100.46666666666665</v>
      </c>
      <c r="R654" s="14">
        <f t="shared" si="43"/>
        <v>107.64285714285714</v>
      </c>
      <c r="S654" t="s">
        <v>8319</v>
      </c>
      <c r="T654" t="s">
        <v>8321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 s="8">
        <f t="shared" si="40"/>
        <v>42236.285185185181</v>
      </c>
      <c r="J655" s="8">
        <f t="shared" si="41"/>
        <v>42199.285185185181</v>
      </c>
      <c r="K655" s="10">
        <v>1440082240</v>
      </c>
      <c r="L655" s="10">
        <v>1436885440</v>
      </c>
      <c r="M655" t="b">
        <v>0</v>
      </c>
      <c r="N655">
        <v>1107</v>
      </c>
      <c r="O655" t="b">
        <v>1</v>
      </c>
      <c r="P655" t="s">
        <v>8273</v>
      </c>
      <c r="Q655" s="13">
        <f t="shared" si="42"/>
        <v>141.446</v>
      </c>
      <c r="R655" s="14">
        <f t="shared" si="43"/>
        <v>95.830623306233065</v>
      </c>
      <c r="S655" t="s">
        <v>8319</v>
      </c>
      <c r="T655" t="s">
        <v>8321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 s="8">
        <f t="shared" si="40"/>
        <v>42193.623993055553</v>
      </c>
      <c r="J656" s="8">
        <f t="shared" si="41"/>
        <v>42163.623993055553</v>
      </c>
      <c r="K656" s="10">
        <v>1436396313</v>
      </c>
      <c r="L656" s="10">
        <v>1433804313</v>
      </c>
      <c r="M656" t="b">
        <v>0</v>
      </c>
      <c r="N656">
        <v>1013</v>
      </c>
      <c r="O656" t="b">
        <v>1</v>
      </c>
      <c r="P656" t="s">
        <v>8273</v>
      </c>
      <c r="Q656" s="13">
        <f t="shared" si="42"/>
        <v>267.29166666666669</v>
      </c>
      <c r="R656" s="14">
        <f t="shared" si="43"/>
        <v>31.663376110562684</v>
      </c>
      <c r="S656" t="s">
        <v>8319</v>
      </c>
      <c r="T656" t="s">
        <v>8321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 s="8">
        <f t="shared" si="40"/>
        <v>42075.582314814812</v>
      </c>
      <c r="J657" s="8">
        <f t="shared" si="41"/>
        <v>42045.623981481483</v>
      </c>
      <c r="K657" s="10">
        <v>1426197512</v>
      </c>
      <c r="L657" s="10">
        <v>1423609112</v>
      </c>
      <c r="M657" t="b">
        <v>0</v>
      </c>
      <c r="N657">
        <v>274</v>
      </c>
      <c r="O657" t="b">
        <v>1</v>
      </c>
      <c r="P657" t="s">
        <v>8273</v>
      </c>
      <c r="Q657" s="13">
        <f t="shared" si="42"/>
        <v>146.88749999999999</v>
      </c>
      <c r="R657" s="14">
        <f t="shared" si="43"/>
        <v>42.886861313868614</v>
      </c>
      <c r="S657" t="s">
        <v>8319</v>
      </c>
      <c r="T657" t="s">
        <v>8321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 s="8">
        <f t="shared" si="40"/>
        <v>42477.429618055547</v>
      </c>
      <c r="J658" s="8">
        <f t="shared" si="41"/>
        <v>42417.471284722218</v>
      </c>
      <c r="K658" s="10">
        <v>1460917119</v>
      </c>
      <c r="L658" s="10">
        <v>1455736719</v>
      </c>
      <c r="M658" t="b">
        <v>0</v>
      </c>
      <c r="N658">
        <v>87</v>
      </c>
      <c r="O658" t="b">
        <v>1</v>
      </c>
      <c r="P658" t="s">
        <v>8273</v>
      </c>
      <c r="Q658" s="13">
        <f t="shared" si="42"/>
        <v>213.56</v>
      </c>
      <c r="R658" s="14">
        <f t="shared" si="43"/>
        <v>122.73563218390805</v>
      </c>
      <c r="S658" t="s">
        <v>8319</v>
      </c>
      <c r="T658" t="s">
        <v>8321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 s="8">
        <f t="shared" si="40"/>
        <v>42361.512407407405</v>
      </c>
      <c r="J659" s="8">
        <f t="shared" si="41"/>
        <v>42331.512407407405</v>
      </c>
      <c r="K659" s="10">
        <v>1450901872</v>
      </c>
      <c r="L659" s="10">
        <v>1448309872</v>
      </c>
      <c r="M659" t="b">
        <v>0</v>
      </c>
      <c r="N659">
        <v>99</v>
      </c>
      <c r="O659" t="b">
        <v>1</v>
      </c>
      <c r="P659" t="s">
        <v>8273</v>
      </c>
      <c r="Q659" s="13">
        <f t="shared" si="42"/>
        <v>125.69999999999999</v>
      </c>
      <c r="R659" s="14">
        <f t="shared" si="43"/>
        <v>190.45454545454547</v>
      </c>
      <c r="S659" t="s">
        <v>8319</v>
      </c>
      <c r="T659" t="s">
        <v>8321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 s="8">
        <f t="shared" si="40"/>
        <v>42211.416666666664</v>
      </c>
      <c r="J660" s="8">
        <f t="shared" si="41"/>
        <v>42178.827418981477</v>
      </c>
      <c r="K660" s="10">
        <v>1437933600</v>
      </c>
      <c r="L660" s="10">
        <v>1435117889</v>
      </c>
      <c r="M660" t="b">
        <v>0</v>
      </c>
      <c r="N660">
        <v>276</v>
      </c>
      <c r="O660" t="b">
        <v>1</v>
      </c>
      <c r="P660" t="s">
        <v>8273</v>
      </c>
      <c r="Q660" s="13">
        <f t="shared" si="42"/>
        <v>104.46206037108834</v>
      </c>
      <c r="R660" s="14">
        <f t="shared" si="43"/>
        <v>109.33695652173913</v>
      </c>
      <c r="S660" t="s">
        <v>8319</v>
      </c>
      <c r="T660" t="s">
        <v>8321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 s="8">
        <f t="shared" si="40"/>
        <v>42239.260358796295</v>
      </c>
      <c r="J661" s="8">
        <f t="shared" si="41"/>
        <v>42209.260358796295</v>
      </c>
      <c r="K661" s="10">
        <v>1440339295</v>
      </c>
      <c r="L661" s="10">
        <v>1437747295</v>
      </c>
      <c r="M661" t="b">
        <v>0</v>
      </c>
      <c r="N661">
        <v>21</v>
      </c>
      <c r="O661" t="b">
        <v>1</v>
      </c>
      <c r="P661" t="s">
        <v>8273</v>
      </c>
      <c r="Q661" s="13">
        <f t="shared" si="42"/>
        <v>100.56666666666668</v>
      </c>
      <c r="R661" s="14">
        <f t="shared" si="43"/>
        <v>143.66666666666666</v>
      </c>
      <c r="S661" t="s">
        <v>8319</v>
      </c>
      <c r="T661" t="s">
        <v>8321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 s="8">
        <f t="shared" si="40"/>
        <v>41952.449988425928</v>
      </c>
      <c r="J662" s="8">
        <f t="shared" si="41"/>
        <v>41922.408321759256</v>
      </c>
      <c r="K662" s="10">
        <v>1415558879</v>
      </c>
      <c r="L662" s="10">
        <v>1412963279</v>
      </c>
      <c r="M662" t="b">
        <v>0</v>
      </c>
      <c r="N662">
        <v>18</v>
      </c>
      <c r="O662" t="b">
        <v>0</v>
      </c>
      <c r="P662" t="s">
        <v>8273</v>
      </c>
      <c r="Q662" s="13">
        <f t="shared" si="42"/>
        <v>3.0579999999999998</v>
      </c>
      <c r="R662" s="14">
        <f t="shared" si="43"/>
        <v>84.944444444444443</v>
      </c>
      <c r="S662" t="s">
        <v>8319</v>
      </c>
      <c r="T662" t="s">
        <v>8321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 s="8">
        <f t="shared" si="40"/>
        <v>42666.312025462961</v>
      </c>
      <c r="J663" s="8">
        <f t="shared" si="41"/>
        <v>42636.312025462961</v>
      </c>
      <c r="K663" s="10">
        <v>1477236559</v>
      </c>
      <c r="L663" s="10">
        <v>1474644559</v>
      </c>
      <c r="M663" t="b">
        <v>0</v>
      </c>
      <c r="N663">
        <v>9</v>
      </c>
      <c r="O663" t="b">
        <v>0</v>
      </c>
      <c r="P663" t="s">
        <v>8273</v>
      </c>
      <c r="Q663" s="13">
        <f t="shared" si="42"/>
        <v>0.95</v>
      </c>
      <c r="R663" s="14">
        <f t="shared" si="43"/>
        <v>10.555555555555555</v>
      </c>
      <c r="S663" t="s">
        <v>8319</v>
      </c>
      <c r="T663" t="s">
        <v>8321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 s="8">
        <f t="shared" si="40"/>
        <v>42020.104710648149</v>
      </c>
      <c r="J664" s="8">
        <f t="shared" si="41"/>
        <v>41990.104710648149</v>
      </c>
      <c r="K664" s="10">
        <v>1421404247</v>
      </c>
      <c r="L664" s="10">
        <v>1418812247</v>
      </c>
      <c r="M664" t="b">
        <v>0</v>
      </c>
      <c r="N664">
        <v>4</v>
      </c>
      <c r="O664" t="b">
        <v>0</v>
      </c>
      <c r="P664" t="s">
        <v>8273</v>
      </c>
      <c r="Q664" s="13">
        <f t="shared" si="42"/>
        <v>0.4</v>
      </c>
      <c r="R664" s="14">
        <f t="shared" si="43"/>
        <v>39</v>
      </c>
      <c r="S664" t="s">
        <v>8319</v>
      </c>
      <c r="T664" t="s">
        <v>8321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 s="8">
        <f t="shared" si="40"/>
        <v>42203.509907407402</v>
      </c>
      <c r="J665" s="8">
        <f t="shared" si="41"/>
        <v>42173.509907407402</v>
      </c>
      <c r="K665" s="10">
        <v>1437250456</v>
      </c>
      <c r="L665" s="10">
        <v>1434658456</v>
      </c>
      <c r="M665" t="b">
        <v>0</v>
      </c>
      <c r="N665">
        <v>7</v>
      </c>
      <c r="O665" t="b">
        <v>0</v>
      </c>
      <c r="P665" t="s">
        <v>8273</v>
      </c>
      <c r="Q665" s="13">
        <f t="shared" si="42"/>
        <v>0.35000000000000003</v>
      </c>
      <c r="R665" s="14">
        <f t="shared" si="43"/>
        <v>100</v>
      </c>
      <c r="S665" t="s">
        <v>8319</v>
      </c>
      <c r="T665" t="s">
        <v>8321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 s="8">
        <f t="shared" si="40"/>
        <v>42107.333043981482</v>
      </c>
      <c r="J666" s="8">
        <f t="shared" si="41"/>
        <v>42077.333043981482</v>
      </c>
      <c r="K666" s="10">
        <v>1428940775</v>
      </c>
      <c r="L666" s="10">
        <v>1426348775</v>
      </c>
      <c r="M666" t="b">
        <v>0</v>
      </c>
      <c r="N666">
        <v>29</v>
      </c>
      <c r="O666" t="b">
        <v>0</v>
      </c>
      <c r="P666" t="s">
        <v>8273</v>
      </c>
      <c r="Q666" s="13">
        <f t="shared" si="42"/>
        <v>7.5333333333333332</v>
      </c>
      <c r="R666" s="14">
        <f t="shared" si="43"/>
        <v>31.172413793103448</v>
      </c>
      <c r="S666" t="s">
        <v>8319</v>
      </c>
      <c r="T666" t="s">
        <v>8321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 s="8">
        <f t="shared" si="40"/>
        <v>42748.378020833326</v>
      </c>
      <c r="J667" s="8">
        <f t="shared" si="41"/>
        <v>42688.378020833326</v>
      </c>
      <c r="K667" s="10">
        <v>1484327061</v>
      </c>
      <c r="L667" s="10">
        <v>1479143061</v>
      </c>
      <c r="M667" t="b">
        <v>0</v>
      </c>
      <c r="N667">
        <v>12</v>
      </c>
      <c r="O667" t="b">
        <v>0</v>
      </c>
      <c r="P667" t="s">
        <v>8273</v>
      </c>
      <c r="Q667" s="13">
        <f t="shared" si="42"/>
        <v>18.64</v>
      </c>
      <c r="R667" s="14">
        <f t="shared" si="43"/>
        <v>155.33333333333334</v>
      </c>
      <c r="S667" t="s">
        <v>8319</v>
      </c>
      <c r="T667" t="s">
        <v>8321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 s="8">
        <f t="shared" si="40"/>
        <v>41868.498819444445</v>
      </c>
      <c r="J668" s="8">
        <f t="shared" si="41"/>
        <v>41838.498819444445</v>
      </c>
      <c r="K668" s="10">
        <v>1408305498</v>
      </c>
      <c r="L668" s="10">
        <v>1405713498</v>
      </c>
      <c r="M668" t="b">
        <v>0</v>
      </c>
      <c r="N668">
        <v>4</v>
      </c>
      <c r="O668" t="b">
        <v>0</v>
      </c>
      <c r="P668" t="s">
        <v>8273</v>
      </c>
      <c r="Q668" s="13">
        <f t="shared" si="42"/>
        <v>4.0000000000000001E-3</v>
      </c>
      <c r="R668" s="14">
        <f t="shared" si="43"/>
        <v>2</v>
      </c>
      <c r="S668" t="s">
        <v>8319</v>
      </c>
      <c r="T668" t="s">
        <v>8321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 s="8">
        <f t="shared" si="40"/>
        <v>42672.040081018517</v>
      </c>
      <c r="J669" s="8">
        <f t="shared" si="41"/>
        <v>42632.040081018517</v>
      </c>
      <c r="K669" s="10">
        <v>1477731463</v>
      </c>
      <c r="L669" s="10">
        <v>1474275463</v>
      </c>
      <c r="M669" t="b">
        <v>0</v>
      </c>
      <c r="N669">
        <v>28</v>
      </c>
      <c r="O669" t="b">
        <v>0</v>
      </c>
      <c r="P669" t="s">
        <v>8273</v>
      </c>
      <c r="Q669" s="13">
        <f t="shared" si="42"/>
        <v>10.02</v>
      </c>
      <c r="R669" s="14">
        <f t="shared" si="43"/>
        <v>178.92857142857142</v>
      </c>
      <c r="S669" t="s">
        <v>8319</v>
      </c>
      <c r="T669" t="s">
        <v>8321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 s="8">
        <f t="shared" si="40"/>
        <v>42135.497939814813</v>
      </c>
      <c r="J670" s="8">
        <f t="shared" si="41"/>
        <v>42090.497939814813</v>
      </c>
      <c r="K670" s="10">
        <v>1431374222</v>
      </c>
      <c r="L670" s="10">
        <v>1427486222</v>
      </c>
      <c r="M670" t="b">
        <v>0</v>
      </c>
      <c r="N670">
        <v>25</v>
      </c>
      <c r="O670" t="b">
        <v>0</v>
      </c>
      <c r="P670" t="s">
        <v>8273</v>
      </c>
      <c r="Q670" s="13">
        <f t="shared" si="42"/>
        <v>4.5600000000000005</v>
      </c>
      <c r="R670" s="14">
        <f t="shared" si="43"/>
        <v>27.36</v>
      </c>
      <c r="S670" t="s">
        <v>8319</v>
      </c>
      <c r="T670" t="s">
        <v>8321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 s="8">
        <f t="shared" si="40"/>
        <v>42557.292337962957</v>
      </c>
      <c r="J671" s="8">
        <f t="shared" si="41"/>
        <v>42527.292337962957</v>
      </c>
      <c r="K671" s="10">
        <v>1467817258</v>
      </c>
      <c r="L671" s="10">
        <v>1465225258</v>
      </c>
      <c r="M671" t="b">
        <v>0</v>
      </c>
      <c r="N671">
        <v>28</v>
      </c>
      <c r="O671" t="b">
        <v>0</v>
      </c>
      <c r="P671" t="s">
        <v>8273</v>
      </c>
      <c r="Q671" s="13">
        <f t="shared" si="42"/>
        <v>21.5075</v>
      </c>
      <c r="R671" s="14">
        <f t="shared" si="43"/>
        <v>1536.25</v>
      </c>
      <c r="S671" t="s">
        <v>8319</v>
      </c>
      <c r="T671" t="s">
        <v>8321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 s="8">
        <f t="shared" si="40"/>
        <v>42540.006944444445</v>
      </c>
      <c r="J672" s="8">
        <f t="shared" si="41"/>
        <v>42506.376388888886</v>
      </c>
      <c r="K672" s="10">
        <v>1466323800</v>
      </c>
      <c r="L672" s="10">
        <v>1463418120</v>
      </c>
      <c r="M672" t="b">
        <v>0</v>
      </c>
      <c r="N672">
        <v>310</v>
      </c>
      <c r="O672" t="b">
        <v>0</v>
      </c>
      <c r="P672" t="s">
        <v>8273</v>
      </c>
      <c r="Q672" s="13">
        <f t="shared" si="42"/>
        <v>29.276666666666667</v>
      </c>
      <c r="R672" s="14">
        <f t="shared" si="43"/>
        <v>84.99677419354839</v>
      </c>
      <c r="S672" t="s">
        <v>8319</v>
      </c>
      <c r="T672" t="s">
        <v>8321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 s="8">
        <f t="shared" si="40"/>
        <v>42017.833333333336</v>
      </c>
      <c r="J673" s="8">
        <f t="shared" si="41"/>
        <v>41984.359398148146</v>
      </c>
      <c r="K673" s="10">
        <v>1421208000</v>
      </c>
      <c r="L673" s="10">
        <v>1418315852</v>
      </c>
      <c r="M673" t="b">
        <v>0</v>
      </c>
      <c r="N673">
        <v>15</v>
      </c>
      <c r="O673" t="b">
        <v>0</v>
      </c>
      <c r="P673" t="s">
        <v>8273</v>
      </c>
      <c r="Q673" s="13">
        <f t="shared" si="42"/>
        <v>39.426666666666662</v>
      </c>
      <c r="R673" s="14">
        <f t="shared" si="43"/>
        <v>788.5333333333333</v>
      </c>
      <c r="S673" t="s">
        <v>8319</v>
      </c>
      <c r="T673" t="s">
        <v>8321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 s="8">
        <f t="shared" si="40"/>
        <v>42004.874305555553</v>
      </c>
      <c r="J674" s="8">
        <f t="shared" si="41"/>
        <v>41973.886157407404</v>
      </c>
      <c r="K674" s="10">
        <v>1420088340</v>
      </c>
      <c r="L674" s="10">
        <v>1417410964</v>
      </c>
      <c r="M674" t="b">
        <v>0</v>
      </c>
      <c r="N674">
        <v>215</v>
      </c>
      <c r="O674" t="b">
        <v>0</v>
      </c>
      <c r="P674" t="s">
        <v>8273</v>
      </c>
      <c r="Q674" s="13">
        <f t="shared" si="42"/>
        <v>21.628</v>
      </c>
      <c r="R674" s="14">
        <f t="shared" si="43"/>
        <v>50.29767441860465</v>
      </c>
      <c r="S674" t="s">
        <v>8319</v>
      </c>
      <c r="T674" t="s">
        <v>8321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 s="8">
        <f t="shared" si="40"/>
        <v>41883.5071412037</v>
      </c>
      <c r="J675" s="8">
        <f t="shared" si="41"/>
        <v>41838.5071412037</v>
      </c>
      <c r="K675" s="10">
        <v>1409602217</v>
      </c>
      <c r="L675" s="10">
        <v>1405714217</v>
      </c>
      <c r="M675" t="b">
        <v>0</v>
      </c>
      <c r="N675">
        <v>3</v>
      </c>
      <c r="O675" t="b">
        <v>0</v>
      </c>
      <c r="P675" t="s">
        <v>8273</v>
      </c>
      <c r="Q675" s="13">
        <f t="shared" si="42"/>
        <v>0.20500000000000002</v>
      </c>
      <c r="R675" s="14">
        <f t="shared" si="43"/>
        <v>68.333333333333329</v>
      </c>
      <c r="S675" t="s">
        <v>8319</v>
      </c>
      <c r="T675" t="s">
        <v>8321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 s="8">
        <f t="shared" si="40"/>
        <v>41862.782719907402</v>
      </c>
      <c r="J676" s="8">
        <f t="shared" si="41"/>
        <v>41802.782719907402</v>
      </c>
      <c r="K676" s="10">
        <v>1407811627</v>
      </c>
      <c r="L676" s="10">
        <v>1402627627</v>
      </c>
      <c r="M676" t="b">
        <v>0</v>
      </c>
      <c r="N676">
        <v>2</v>
      </c>
      <c r="O676" t="b">
        <v>0</v>
      </c>
      <c r="P676" t="s">
        <v>8273</v>
      </c>
      <c r="Q676" s="13">
        <f t="shared" si="42"/>
        <v>0.03</v>
      </c>
      <c r="R676" s="14">
        <f t="shared" si="43"/>
        <v>7.5</v>
      </c>
      <c r="S676" t="s">
        <v>8319</v>
      </c>
      <c r="T676" t="s">
        <v>8321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 s="8">
        <f t="shared" si="40"/>
        <v>42004.957638888889</v>
      </c>
      <c r="J677" s="8">
        <f t="shared" si="41"/>
        <v>41975.597268518519</v>
      </c>
      <c r="K677" s="10">
        <v>1420095540</v>
      </c>
      <c r="L677" s="10">
        <v>1417558804</v>
      </c>
      <c r="M677" t="b">
        <v>0</v>
      </c>
      <c r="N677">
        <v>26</v>
      </c>
      <c r="O677" t="b">
        <v>0</v>
      </c>
      <c r="P677" t="s">
        <v>8273</v>
      </c>
      <c r="Q677" s="13">
        <f t="shared" si="42"/>
        <v>14.85</v>
      </c>
      <c r="R677" s="14">
        <f t="shared" si="43"/>
        <v>34.269230769230766</v>
      </c>
      <c r="S677" t="s">
        <v>8319</v>
      </c>
      <c r="T677" t="s">
        <v>8321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 s="8">
        <f t="shared" si="40"/>
        <v>42042.434965277782</v>
      </c>
      <c r="J678" s="8">
        <f t="shared" si="41"/>
        <v>42012.434965277782</v>
      </c>
      <c r="K678" s="10">
        <v>1423333581</v>
      </c>
      <c r="L678" s="10">
        <v>1420741581</v>
      </c>
      <c r="M678" t="b">
        <v>0</v>
      </c>
      <c r="N678">
        <v>24</v>
      </c>
      <c r="O678" t="b">
        <v>0</v>
      </c>
      <c r="P678" t="s">
        <v>8273</v>
      </c>
      <c r="Q678" s="13">
        <f t="shared" si="42"/>
        <v>1.4710000000000001</v>
      </c>
      <c r="R678" s="14">
        <f t="shared" si="43"/>
        <v>61.291666666666664</v>
      </c>
      <c r="S678" t="s">
        <v>8319</v>
      </c>
      <c r="T678" t="s">
        <v>8321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 s="8">
        <f t="shared" si="40"/>
        <v>42549.070543981477</v>
      </c>
      <c r="J679" s="8">
        <f t="shared" si="41"/>
        <v>42504.070543981477</v>
      </c>
      <c r="K679" s="10">
        <v>1467106895</v>
      </c>
      <c r="L679" s="10">
        <v>1463218895</v>
      </c>
      <c r="M679" t="b">
        <v>0</v>
      </c>
      <c r="N679">
        <v>96</v>
      </c>
      <c r="O679" t="b">
        <v>0</v>
      </c>
      <c r="P679" t="s">
        <v>8273</v>
      </c>
      <c r="Q679" s="13">
        <f t="shared" si="42"/>
        <v>25.584</v>
      </c>
      <c r="R679" s="14">
        <f t="shared" si="43"/>
        <v>133.25</v>
      </c>
      <c r="S679" t="s">
        <v>8319</v>
      </c>
      <c r="T679" t="s">
        <v>8321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 s="8">
        <f t="shared" si="40"/>
        <v>42511.043263888881</v>
      </c>
      <c r="J680" s="8">
        <f t="shared" si="41"/>
        <v>42481.043263888881</v>
      </c>
      <c r="K680" s="10">
        <v>1463821338</v>
      </c>
      <c r="L680" s="10">
        <v>1461229338</v>
      </c>
      <c r="M680" t="b">
        <v>0</v>
      </c>
      <c r="N680">
        <v>17</v>
      </c>
      <c r="O680" t="b">
        <v>0</v>
      </c>
      <c r="P680" t="s">
        <v>8273</v>
      </c>
      <c r="Q680" s="13">
        <f t="shared" si="42"/>
        <v>3.8206896551724134</v>
      </c>
      <c r="R680" s="14">
        <f t="shared" si="43"/>
        <v>65.17647058823529</v>
      </c>
      <c r="S680" t="s">
        <v>8319</v>
      </c>
      <c r="T680" t="s">
        <v>8321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 s="8">
        <f t="shared" si="40"/>
        <v>42616.362372685187</v>
      </c>
      <c r="J681" s="8">
        <f t="shared" si="41"/>
        <v>42556.362372685187</v>
      </c>
      <c r="K681" s="10">
        <v>1472920909</v>
      </c>
      <c r="L681" s="10">
        <v>1467736909</v>
      </c>
      <c r="M681" t="b">
        <v>0</v>
      </c>
      <c r="N681">
        <v>94</v>
      </c>
      <c r="O681" t="b">
        <v>0</v>
      </c>
      <c r="P681" t="s">
        <v>8273</v>
      </c>
      <c r="Q681" s="13">
        <f t="shared" si="42"/>
        <v>15.485964912280703</v>
      </c>
      <c r="R681" s="14">
        <f t="shared" si="43"/>
        <v>93.90425531914893</v>
      </c>
      <c r="S681" t="s">
        <v>8319</v>
      </c>
      <c r="T681" t="s">
        <v>8321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 s="8">
        <f t="shared" si="40"/>
        <v>41899.168182870366</v>
      </c>
      <c r="J682" s="8">
        <f t="shared" si="41"/>
        <v>41864.168182870366</v>
      </c>
      <c r="K682" s="10">
        <v>1410955331</v>
      </c>
      <c r="L682" s="10">
        <v>1407931331</v>
      </c>
      <c r="M682" t="b">
        <v>0</v>
      </c>
      <c r="N682">
        <v>129</v>
      </c>
      <c r="O682" t="b">
        <v>0</v>
      </c>
      <c r="P682" t="s">
        <v>8273</v>
      </c>
      <c r="Q682" s="13">
        <f t="shared" si="42"/>
        <v>25.912000000000003</v>
      </c>
      <c r="R682" s="14">
        <f t="shared" si="43"/>
        <v>150.65116279069767</v>
      </c>
      <c r="S682" t="s">
        <v>8319</v>
      </c>
      <c r="T682" t="s">
        <v>8321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 s="8">
        <f t="shared" si="40"/>
        <v>42669.472268518519</v>
      </c>
      <c r="J683" s="8">
        <f t="shared" si="41"/>
        <v>42639.472268518519</v>
      </c>
      <c r="K683" s="10">
        <v>1477509604</v>
      </c>
      <c r="L683" s="10">
        <v>1474917604</v>
      </c>
      <c r="M683" t="b">
        <v>0</v>
      </c>
      <c r="N683">
        <v>1</v>
      </c>
      <c r="O683" t="b">
        <v>0</v>
      </c>
      <c r="P683" t="s">
        <v>8273</v>
      </c>
      <c r="Q683" s="13">
        <f t="shared" si="42"/>
        <v>0.04</v>
      </c>
      <c r="R683" s="14">
        <f t="shared" si="43"/>
        <v>1</v>
      </c>
      <c r="S683" t="s">
        <v>8319</v>
      </c>
      <c r="T683" t="s">
        <v>8321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 s="8">
        <f t="shared" si="40"/>
        <v>42808.39030092593</v>
      </c>
      <c r="J684" s="8">
        <f t="shared" si="41"/>
        <v>42778.431967592587</v>
      </c>
      <c r="K684" s="10">
        <v>1489512122</v>
      </c>
      <c r="L684" s="10">
        <v>1486923722</v>
      </c>
      <c r="M684" t="b">
        <v>0</v>
      </c>
      <c r="N684">
        <v>4</v>
      </c>
      <c r="O684" t="b">
        <v>0</v>
      </c>
      <c r="P684" t="s">
        <v>8273</v>
      </c>
      <c r="Q684" s="13">
        <f t="shared" si="42"/>
        <v>0.106</v>
      </c>
      <c r="R684" s="14">
        <f t="shared" si="43"/>
        <v>13.25</v>
      </c>
      <c r="S684" t="s">
        <v>8319</v>
      </c>
      <c r="T684" t="s">
        <v>8321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 s="8">
        <f t="shared" si="40"/>
        <v>42674.566712962966</v>
      </c>
      <c r="J685" s="8">
        <f t="shared" si="41"/>
        <v>42634.566712962966</v>
      </c>
      <c r="K685" s="10">
        <v>1477949764</v>
      </c>
      <c r="L685" s="10">
        <v>1474493764</v>
      </c>
      <c r="M685" t="b">
        <v>0</v>
      </c>
      <c r="N685">
        <v>3</v>
      </c>
      <c r="O685" t="b">
        <v>0</v>
      </c>
      <c r="P685" t="s">
        <v>8273</v>
      </c>
      <c r="Q685" s="13">
        <f t="shared" si="42"/>
        <v>0.85142857142857142</v>
      </c>
      <c r="R685" s="14">
        <f t="shared" si="43"/>
        <v>99.333333333333329</v>
      </c>
      <c r="S685" t="s">
        <v>8319</v>
      </c>
      <c r="T685" t="s">
        <v>8321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 s="8">
        <f t="shared" si="40"/>
        <v>41844.791666666664</v>
      </c>
      <c r="J686" s="8">
        <f t="shared" si="41"/>
        <v>41809.13994212963</v>
      </c>
      <c r="K686" s="10">
        <v>1406257200</v>
      </c>
      <c r="L686" s="10">
        <v>1403176891</v>
      </c>
      <c r="M686" t="b">
        <v>0</v>
      </c>
      <c r="N686">
        <v>135</v>
      </c>
      <c r="O686" t="b">
        <v>0</v>
      </c>
      <c r="P686" t="s">
        <v>8273</v>
      </c>
      <c r="Q686" s="13">
        <f t="shared" si="42"/>
        <v>7.4837500000000006</v>
      </c>
      <c r="R686" s="14">
        <f t="shared" si="43"/>
        <v>177.39259259259259</v>
      </c>
      <c r="S686" t="s">
        <v>8319</v>
      </c>
      <c r="T686" t="s">
        <v>8321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 s="8">
        <f t="shared" si="40"/>
        <v>42016.533240740733</v>
      </c>
      <c r="J687" s="8">
        <f t="shared" si="41"/>
        <v>41971.533240740733</v>
      </c>
      <c r="K687" s="10">
        <v>1421095672</v>
      </c>
      <c r="L687" s="10">
        <v>1417207672</v>
      </c>
      <c r="M687" t="b">
        <v>0</v>
      </c>
      <c r="N687">
        <v>10</v>
      </c>
      <c r="O687" t="b">
        <v>0</v>
      </c>
      <c r="P687" t="s">
        <v>8273</v>
      </c>
      <c r="Q687" s="13">
        <f t="shared" si="42"/>
        <v>27.650000000000002</v>
      </c>
      <c r="R687" s="14">
        <f t="shared" si="43"/>
        <v>55.3</v>
      </c>
      <c r="S687" t="s">
        <v>8319</v>
      </c>
      <c r="T687" t="s">
        <v>8321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 s="8">
        <f t="shared" si="40"/>
        <v>42219.339930555558</v>
      </c>
      <c r="J688" s="8">
        <f t="shared" si="41"/>
        <v>42189.339930555558</v>
      </c>
      <c r="K688" s="10">
        <v>1438618170</v>
      </c>
      <c r="L688" s="10">
        <v>1436026170</v>
      </c>
      <c r="M688" t="b">
        <v>0</v>
      </c>
      <c r="N688">
        <v>0</v>
      </c>
      <c r="O688" t="b">
        <v>0</v>
      </c>
      <c r="P688" t="s">
        <v>8273</v>
      </c>
      <c r="Q688" s="13">
        <f t="shared" si="42"/>
        <v>0</v>
      </c>
      <c r="R688" s="14" t="e">
        <f t="shared" si="43"/>
        <v>#DIV/0!</v>
      </c>
      <c r="S688" t="s">
        <v>8319</v>
      </c>
      <c r="T688" t="s">
        <v>8321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 s="8">
        <f t="shared" si="40"/>
        <v>42771.417280092595</v>
      </c>
      <c r="J689" s="8">
        <f t="shared" si="41"/>
        <v>42711.417280092595</v>
      </c>
      <c r="K689" s="10">
        <v>1486317653</v>
      </c>
      <c r="L689" s="10">
        <v>1481133653</v>
      </c>
      <c r="M689" t="b">
        <v>0</v>
      </c>
      <c r="N689">
        <v>6</v>
      </c>
      <c r="O689" t="b">
        <v>0</v>
      </c>
      <c r="P689" t="s">
        <v>8273</v>
      </c>
      <c r="Q689" s="13">
        <f t="shared" si="42"/>
        <v>3.55</v>
      </c>
      <c r="R689" s="14">
        <f t="shared" si="43"/>
        <v>591.66666666666663</v>
      </c>
      <c r="S689" t="s">
        <v>8319</v>
      </c>
      <c r="T689" t="s">
        <v>8321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 s="8">
        <f t="shared" si="40"/>
        <v>42291.771446759252</v>
      </c>
      <c r="J690" s="8">
        <f t="shared" si="41"/>
        <v>42261.771446759252</v>
      </c>
      <c r="K690" s="10">
        <v>1444876253</v>
      </c>
      <c r="L690" s="10">
        <v>1442284253</v>
      </c>
      <c r="M690" t="b">
        <v>0</v>
      </c>
      <c r="N690">
        <v>36</v>
      </c>
      <c r="O690" t="b">
        <v>0</v>
      </c>
      <c r="P690" t="s">
        <v>8273</v>
      </c>
      <c r="Q690" s="13">
        <f t="shared" si="42"/>
        <v>72.989999999999995</v>
      </c>
      <c r="R690" s="14">
        <f t="shared" si="43"/>
        <v>405.5</v>
      </c>
      <c r="S690" t="s">
        <v>8319</v>
      </c>
      <c r="T690" t="s">
        <v>8321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 s="8">
        <f t="shared" si="40"/>
        <v>42711.874305555553</v>
      </c>
      <c r="J691" s="8">
        <f t="shared" si="41"/>
        <v>42675.334456018514</v>
      </c>
      <c r="K691" s="10">
        <v>1481173140</v>
      </c>
      <c r="L691" s="10">
        <v>1478016097</v>
      </c>
      <c r="M691" t="b">
        <v>0</v>
      </c>
      <c r="N691">
        <v>336</v>
      </c>
      <c r="O691" t="b">
        <v>0</v>
      </c>
      <c r="P691" t="s">
        <v>8273</v>
      </c>
      <c r="Q691" s="13">
        <f t="shared" si="42"/>
        <v>57.648750000000007</v>
      </c>
      <c r="R691" s="14">
        <f t="shared" si="43"/>
        <v>343.14732142857144</v>
      </c>
      <c r="S691" t="s">
        <v>8319</v>
      </c>
      <c r="T691" t="s">
        <v>8321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 s="8">
        <f t="shared" si="40"/>
        <v>42621.916666666664</v>
      </c>
      <c r="J692" s="8">
        <f t="shared" si="41"/>
        <v>42579.301400462959</v>
      </c>
      <c r="K692" s="10">
        <v>1473400800</v>
      </c>
      <c r="L692" s="10">
        <v>1469718841</v>
      </c>
      <c r="M692" t="b">
        <v>0</v>
      </c>
      <c r="N692">
        <v>34</v>
      </c>
      <c r="O692" t="b">
        <v>0</v>
      </c>
      <c r="P692" t="s">
        <v>8273</v>
      </c>
      <c r="Q692" s="13">
        <f t="shared" si="42"/>
        <v>12.34</v>
      </c>
      <c r="R692" s="14">
        <f t="shared" si="43"/>
        <v>72.588235294117652</v>
      </c>
      <c r="S692" t="s">
        <v>8319</v>
      </c>
      <c r="T692" t="s">
        <v>8321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 s="8">
        <f t="shared" si="40"/>
        <v>42185.694976851846</v>
      </c>
      <c r="J693" s="8">
        <f t="shared" si="41"/>
        <v>42157.694976851846</v>
      </c>
      <c r="K693" s="10">
        <v>1435711246</v>
      </c>
      <c r="L693" s="10">
        <v>1433292046</v>
      </c>
      <c r="M693" t="b">
        <v>0</v>
      </c>
      <c r="N693">
        <v>10</v>
      </c>
      <c r="O693" t="b">
        <v>0</v>
      </c>
      <c r="P693" t="s">
        <v>8273</v>
      </c>
      <c r="Q693" s="13">
        <f t="shared" si="42"/>
        <v>0.52</v>
      </c>
      <c r="R693" s="14">
        <f t="shared" si="43"/>
        <v>26</v>
      </c>
      <c r="S693" t="s">
        <v>8319</v>
      </c>
      <c r="T693" t="s">
        <v>8321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 s="8">
        <f t="shared" si="40"/>
        <v>42726.042395833334</v>
      </c>
      <c r="J694" s="8">
        <f t="shared" si="41"/>
        <v>42696.042395833334</v>
      </c>
      <c r="K694" s="10">
        <v>1482397263</v>
      </c>
      <c r="L694" s="10">
        <v>1479805263</v>
      </c>
      <c r="M694" t="b">
        <v>0</v>
      </c>
      <c r="N694">
        <v>201</v>
      </c>
      <c r="O694" t="b">
        <v>0</v>
      </c>
      <c r="P694" t="s">
        <v>8273</v>
      </c>
      <c r="Q694" s="13">
        <f t="shared" si="42"/>
        <v>6.5299999999999994</v>
      </c>
      <c r="R694" s="14">
        <f t="shared" si="43"/>
        <v>6.4975124378109452</v>
      </c>
      <c r="S694" t="s">
        <v>8319</v>
      </c>
      <c r="T694" t="s">
        <v>8321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 s="8">
        <f t="shared" si="40"/>
        <v>42124.474849537037</v>
      </c>
      <c r="J695" s="8">
        <f t="shared" si="41"/>
        <v>42094.474849537037</v>
      </c>
      <c r="K695" s="10">
        <v>1430421827</v>
      </c>
      <c r="L695" s="10">
        <v>1427829827</v>
      </c>
      <c r="M695" t="b">
        <v>0</v>
      </c>
      <c r="N695">
        <v>296</v>
      </c>
      <c r="O695" t="b">
        <v>0</v>
      </c>
      <c r="P695" t="s">
        <v>8273</v>
      </c>
      <c r="Q695" s="13">
        <f t="shared" si="42"/>
        <v>35.338000000000001</v>
      </c>
      <c r="R695" s="14">
        <f t="shared" si="43"/>
        <v>119.38513513513513</v>
      </c>
      <c r="S695" t="s">
        <v>8319</v>
      </c>
      <c r="T695" t="s">
        <v>8321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 s="8">
        <f t="shared" si="40"/>
        <v>42767.330543981479</v>
      </c>
      <c r="J696" s="8">
        <f t="shared" si="41"/>
        <v>42737.330543981479</v>
      </c>
      <c r="K696" s="10">
        <v>1485964559</v>
      </c>
      <c r="L696" s="10">
        <v>1483372559</v>
      </c>
      <c r="M696" t="b">
        <v>0</v>
      </c>
      <c r="N696">
        <v>7</v>
      </c>
      <c r="O696" t="b">
        <v>0</v>
      </c>
      <c r="P696" t="s">
        <v>8273</v>
      </c>
      <c r="Q696" s="13">
        <f t="shared" si="42"/>
        <v>0.39333333333333331</v>
      </c>
      <c r="R696" s="14">
        <f t="shared" si="43"/>
        <v>84.285714285714292</v>
      </c>
      <c r="S696" t="s">
        <v>8319</v>
      </c>
      <c r="T696" t="s">
        <v>8321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 s="8">
        <f t="shared" si="40"/>
        <v>41943.187731481477</v>
      </c>
      <c r="J697" s="8">
        <f t="shared" si="41"/>
        <v>41913.187731481477</v>
      </c>
      <c r="K697" s="10">
        <v>1414758620</v>
      </c>
      <c r="L697" s="10">
        <v>1412166620</v>
      </c>
      <c r="M697" t="b">
        <v>0</v>
      </c>
      <c r="N697">
        <v>7</v>
      </c>
      <c r="O697" t="b">
        <v>0</v>
      </c>
      <c r="P697" t="s">
        <v>8273</v>
      </c>
      <c r="Q697" s="13">
        <f t="shared" si="42"/>
        <v>1.06</v>
      </c>
      <c r="R697" s="14">
        <f t="shared" si="43"/>
        <v>90.857142857142861</v>
      </c>
      <c r="S697" t="s">
        <v>8319</v>
      </c>
      <c r="T697" t="s">
        <v>8321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 s="8">
        <f t="shared" si="40"/>
        <v>41845.593773148146</v>
      </c>
      <c r="J698" s="8">
        <f t="shared" si="41"/>
        <v>41815.593773148146</v>
      </c>
      <c r="K698" s="10">
        <v>1406326502</v>
      </c>
      <c r="L698" s="10">
        <v>1403734502</v>
      </c>
      <c r="M698" t="b">
        <v>0</v>
      </c>
      <c r="N698">
        <v>1</v>
      </c>
      <c r="O698" t="b">
        <v>0</v>
      </c>
      <c r="P698" t="s">
        <v>8273</v>
      </c>
      <c r="Q698" s="13">
        <f t="shared" si="42"/>
        <v>5.7142857142857147E-4</v>
      </c>
      <c r="R698" s="14">
        <f t="shared" si="43"/>
        <v>1</v>
      </c>
      <c r="S698" t="s">
        <v>8319</v>
      </c>
      <c r="T698" t="s">
        <v>8321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 s="8">
        <f t="shared" si="40"/>
        <v>42403.189687500002</v>
      </c>
      <c r="J699" s="8">
        <f t="shared" si="41"/>
        <v>42388.189687500002</v>
      </c>
      <c r="K699" s="10">
        <v>1454502789</v>
      </c>
      <c r="L699" s="10">
        <v>1453206789</v>
      </c>
      <c r="M699" t="b">
        <v>0</v>
      </c>
      <c r="N699">
        <v>114</v>
      </c>
      <c r="O699" t="b">
        <v>0</v>
      </c>
      <c r="P699" t="s">
        <v>8273</v>
      </c>
      <c r="Q699" s="13">
        <f t="shared" si="42"/>
        <v>46.379999999999995</v>
      </c>
      <c r="R699" s="14">
        <f t="shared" si="43"/>
        <v>20.342105263157894</v>
      </c>
      <c r="S699" t="s">
        <v>8319</v>
      </c>
      <c r="T699" t="s">
        <v>8321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 s="8">
        <f t="shared" si="40"/>
        <v>41899.75</v>
      </c>
      <c r="J700" s="8">
        <f t="shared" si="41"/>
        <v>41866.59774305555</v>
      </c>
      <c r="K700" s="10">
        <v>1411005600</v>
      </c>
      <c r="L700" s="10">
        <v>1408141245</v>
      </c>
      <c r="M700" t="b">
        <v>0</v>
      </c>
      <c r="N700">
        <v>29</v>
      </c>
      <c r="O700" t="b">
        <v>0</v>
      </c>
      <c r="P700" t="s">
        <v>8273</v>
      </c>
      <c r="Q700" s="13">
        <f t="shared" si="42"/>
        <v>15.39</v>
      </c>
      <c r="R700" s="14">
        <f t="shared" si="43"/>
        <v>530.68965517241384</v>
      </c>
      <c r="S700" t="s">
        <v>8319</v>
      </c>
      <c r="T700" t="s">
        <v>8321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 s="8">
        <f t="shared" si="40"/>
        <v>41600.333333333328</v>
      </c>
      <c r="J701" s="8">
        <f t="shared" si="41"/>
        <v>41563.152175925927</v>
      </c>
      <c r="K701" s="10">
        <v>1385136000</v>
      </c>
      <c r="L701" s="10">
        <v>1381923548</v>
      </c>
      <c r="M701" t="b">
        <v>0</v>
      </c>
      <c r="N701">
        <v>890</v>
      </c>
      <c r="O701" t="b">
        <v>0</v>
      </c>
      <c r="P701" t="s">
        <v>8273</v>
      </c>
      <c r="Q701" s="13">
        <f t="shared" si="42"/>
        <v>82.422107692307705</v>
      </c>
      <c r="R701" s="14">
        <f t="shared" si="43"/>
        <v>120.39184269662923</v>
      </c>
      <c r="S701" t="s">
        <v>8319</v>
      </c>
      <c r="T701" t="s">
        <v>8321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 s="8">
        <f t="shared" si="40"/>
        <v>42745.355104166665</v>
      </c>
      <c r="J702" s="8">
        <f t="shared" si="41"/>
        <v>42715.355104166665</v>
      </c>
      <c r="K702" s="10">
        <v>1484065881</v>
      </c>
      <c r="L702" s="10">
        <v>1481473881</v>
      </c>
      <c r="M702" t="b">
        <v>0</v>
      </c>
      <c r="N702">
        <v>31</v>
      </c>
      <c r="O702" t="b">
        <v>0</v>
      </c>
      <c r="P702" t="s">
        <v>8273</v>
      </c>
      <c r="Q702" s="13">
        <f t="shared" si="42"/>
        <v>2.6866666666666665</v>
      </c>
      <c r="R702" s="14">
        <f t="shared" si="43"/>
        <v>13</v>
      </c>
      <c r="S702" t="s">
        <v>8319</v>
      </c>
      <c r="T702" t="s">
        <v>8321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 s="8">
        <f t="shared" si="40"/>
        <v>41843.329629629625</v>
      </c>
      <c r="J703" s="8">
        <f t="shared" si="41"/>
        <v>41813.329629629625</v>
      </c>
      <c r="K703" s="10">
        <v>1406130880</v>
      </c>
      <c r="L703" s="10">
        <v>1403538880</v>
      </c>
      <c r="M703" t="b">
        <v>0</v>
      </c>
      <c r="N703">
        <v>21</v>
      </c>
      <c r="O703" t="b">
        <v>0</v>
      </c>
      <c r="P703" t="s">
        <v>8273</v>
      </c>
      <c r="Q703" s="13">
        <f t="shared" si="42"/>
        <v>26.6</v>
      </c>
      <c r="R703" s="14">
        <f t="shared" si="43"/>
        <v>291.33333333333331</v>
      </c>
      <c r="S703" t="s">
        <v>8319</v>
      </c>
      <c r="T703" t="s">
        <v>8321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 s="8">
        <f t="shared" si="40"/>
        <v>42698.435034722213</v>
      </c>
      <c r="J704" s="8">
        <f t="shared" si="41"/>
        <v>42668.393368055556</v>
      </c>
      <c r="K704" s="10">
        <v>1480011987</v>
      </c>
      <c r="L704" s="10">
        <v>1477416387</v>
      </c>
      <c r="M704" t="b">
        <v>0</v>
      </c>
      <c r="N704">
        <v>37</v>
      </c>
      <c r="O704" t="b">
        <v>0</v>
      </c>
      <c r="P704" t="s">
        <v>8273</v>
      </c>
      <c r="Q704" s="13">
        <f t="shared" si="42"/>
        <v>30.813400000000001</v>
      </c>
      <c r="R704" s="14">
        <f t="shared" si="43"/>
        <v>124.9191891891892</v>
      </c>
      <c r="S704" t="s">
        <v>8319</v>
      </c>
      <c r="T704" t="s">
        <v>8321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 s="8">
        <f t="shared" si="40"/>
        <v>42766.647222222215</v>
      </c>
      <c r="J705" s="8">
        <f t="shared" si="41"/>
        <v>42711.617465277777</v>
      </c>
      <c r="K705" s="10">
        <v>1485905520</v>
      </c>
      <c r="L705" s="10">
        <v>1481150949</v>
      </c>
      <c r="M705" t="b">
        <v>0</v>
      </c>
      <c r="N705">
        <v>7</v>
      </c>
      <c r="O705" t="b">
        <v>0</v>
      </c>
      <c r="P705" t="s">
        <v>8273</v>
      </c>
      <c r="Q705" s="13">
        <f t="shared" si="42"/>
        <v>5.58</v>
      </c>
      <c r="R705" s="14">
        <f t="shared" si="43"/>
        <v>119.57142857142857</v>
      </c>
      <c r="S705" t="s">
        <v>8319</v>
      </c>
      <c r="T705" t="s">
        <v>8321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 s="8">
        <f t="shared" si="40"/>
        <v>42785.859583333331</v>
      </c>
      <c r="J706" s="8">
        <f t="shared" si="41"/>
        <v>42725.859583333331</v>
      </c>
      <c r="K706" s="10">
        <v>1487565468</v>
      </c>
      <c r="L706" s="10">
        <v>1482381468</v>
      </c>
      <c r="M706" t="b">
        <v>0</v>
      </c>
      <c r="N706">
        <v>4</v>
      </c>
      <c r="O706" t="b">
        <v>0</v>
      </c>
      <c r="P706" t="s">
        <v>8273</v>
      </c>
      <c r="Q706" s="13">
        <f t="shared" si="42"/>
        <v>0.87454545454545463</v>
      </c>
      <c r="R706" s="14">
        <f t="shared" si="43"/>
        <v>120.25</v>
      </c>
      <c r="S706" t="s">
        <v>8319</v>
      </c>
      <c r="T706" t="s">
        <v>8321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 s="8">
        <f t="shared" ref="I707:I770" si="44">(((K707/60)/60)/24)+DATE(1970,1,1)+(-8/24)</f>
        <v>42756.158310185179</v>
      </c>
      <c r="J707" s="8">
        <f t="shared" ref="J707:J770" si="45">(((L707/60)/60)/24)+DATE(1970,1,1)+(-8/24)</f>
        <v>42726.158310185179</v>
      </c>
      <c r="K707" s="10">
        <v>1484999278</v>
      </c>
      <c r="L707" s="10">
        <v>1482407278</v>
      </c>
      <c r="M707" t="b">
        <v>0</v>
      </c>
      <c r="N707">
        <v>5</v>
      </c>
      <c r="O707" t="b">
        <v>0</v>
      </c>
      <c r="P707" t="s">
        <v>8273</v>
      </c>
      <c r="Q707" s="13">
        <f t="shared" ref="Q707:Q770" si="46">(E707/D707)*100</f>
        <v>0.97699999999999987</v>
      </c>
      <c r="R707" s="14">
        <f t="shared" ref="R707:R770" si="47">E707/N707</f>
        <v>195.4</v>
      </c>
      <c r="S707" t="s">
        <v>8319</v>
      </c>
      <c r="T707" t="s">
        <v>8321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 s="8">
        <f t="shared" si="44"/>
        <v>42718.443749999999</v>
      </c>
      <c r="J708" s="8">
        <f t="shared" si="45"/>
        <v>42676.661840277775</v>
      </c>
      <c r="K708" s="10">
        <v>1481740740</v>
      </c>
      <c r="L708" s="10">
        <v>1478130783</v>
      </c>
      <c r="M708" t="b">
        <v>0</v>
      </c>
      <c r="N708">
        <v>0</v>
      </c>
      <c r="O708" t="b">
        <v>0</v>
      </c>
      <c r="P708" t="s">
        <v>8273</v>
      </c>
      <c r="Q708" s="13">
        <f t="shared" si="46"/>
        <v>0</v>
      </c>
      <c r="R708" s="14" t="e">
        <f t="shared" si="47"/>
        <v>#DIV/0!</v>
      </c>
      <c r="S708" t="s">
        <v>8319</v>
      </c>
      <c r="T708" t="s">
        <v>8321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 s="8">
        <f t="shared" si="44"/>
        <v>42736.33017361111</v>
      </c>
      <c r="J709" s="8">
        <f t="shared" si="45"/>
        <v>42696.33017361111</v>
      </c>
      <c r="K709" s="10">
        <v>1483286127</v>
      </c>
      <c r="L709" s="10">
        <v>1479830127</v>
      </c>
      <c r="M709" t="b">
        <v>0</v>
      </c>
      <c r="N709">
        <v>456</v>
      </c>
      <c r="O709" t="b">
        <v>0</v>
      </c>
      <c r="P709" t="s">
        <v>8273</v>
      </c>
      <c r="Q709" s="13">
        <f t="shared" si="46"/>
        <v>78.927352941176466</v>
      </c>
      <c r="R709" s="14">
        <f t="shared" si="47"/>
        <v>117.69868421052631</v>
      </c>
      <c r="S709" t="s">
        <v>8319</v>
      </c>
      <c r="T709" t="s">
        <v>8321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 s="8">
        <f t="shared" si="44"/>
        <v>41895.247685185182</v>
      </c>
      <c r="J710" s="8">
        <f t="shared" si="45"/>
        <v>41835.247685185182</v>
      </c>
      <c r="K710" s="10">
        <v>1410616600</v>
      </c>
      <c r="L710" s="10">
        <v>1405432600</v>
      </c>
      <c r="M710" t="b">
        <v>0</v>
      </c>
      <c r="N710">
        <v>369</v>
      </c>
      <c r="O710" t="b">
        <v>0</v>
      </c>
      <c r="P710" t="s">
        <v>8273</v>
      </c>
      <c r="Q710" s="13">
        <f t="shared" si="46"/>
        <v>22.092500000000001</v>
      </c>
      <c r="R710" s="14">
        <f t="shared" si="47"/>
        <v>23.948509485094849</v>
      </c>
      <c r="S710" t="s">
        <v>8319</v>
      </c>
      <c r="T710" t="s">
        <v>8321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 s="8">
        <f t="shared" si="44"/>
        <v>41977.707858796297</v>
      </c>
      <c r="J711" s="8">
        <f t="shared" si="45"/>
        <v>41947.707858796297</v>
      </c>
      <c r="K711" s="10">
        <v>1417741159</v>
      </c>
      <c r="L711" s="10">
        <v>1415149159</v>
      </c>
      <c r="M711" t="b">
        <v>0</v>
      </c>
      <c r="N711">
        <v>2</v>
      </c>
      <c r="O711" t="b">
        <v>0</v>
      </c>
      <c r="P711" t="s">
        <v>8273</v>
      </c>
      <c r="Q711" s="13">
        <f t="shared" si="46"/>
        <v>0.40666666666666662</v>
      </c>
      <c r="R711" s="14">
        <f t="shared" si="47"/>
        <v>30.5</v>
      </c>
      <c r="S711" t="s">
        <v>8319</v>
      </c>
      <c r="T711" t="s">
        <v>8321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 s="8">
        <f t="shared" si="44"/>
        <v>41870.697222222218</v>
      </c>
      <c r="J712" s="8">
        <f t="shared" si="45"/>
        <v>41837.651643518519</v>
      </c>
      <c r="K712" s="10">
        <v>1408495440</v>
      </c>
      <c r="L712" s="10">
        <v>1405640302</v>
      </c>
      <c r="M712" t="b">
        <v>0</v>
      </c>
      <c r="N712">
        <v>0</v>
      </c>
      <c r="O712" t="b">
        <v>0</v>
      </c>
      <c r="P712" t="s">
        <v>8273</v>
      </c>
      <c r="Q712" s="13">
        <f t="shared" si="46"/>
        <v>0</v>
      </c>
      <c r="R712" s="14" t="e">
        <f t="shared" si="47"/>
        <v>#DIV/0!</v>
      </c>
      <c r="S712" t="s">
        <v>8319</v>
      </c>
      <c r="T712" t="s">
        <v>8321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 s="8">
        <f t="shared" si="44"/>
        <v>42718.167453703696</v>
      </c>
      <c r="J713" s="8">
        <f t="shared" si="45"/>
        <v>42678.125787037039</v>
      </c>
      <c r="K713" s="10">
        <v>1481716868</v>
      </c>
      <c r="L713" s="10">
        <v>1478257268</v>
      </c>
      <c r="M713" t="b">
        <v>0</v>
      </c>
      <c r="N713">
        <v>338</v>
      </c>
      <c r="O713" t="b">
        <v>0</v>
      </c>
      <c r="P713" t="s">
        <v>8273</v>
      </c>
      <c r="Q713" s="13">
        <f t="shared" si="46"/>
        <v>33.790999999999997</v>
      </c>
      <c r="R713" s="14">
        <f t="shared" si="47"/>
        <v>99.973372781065095</v>
      </c>
      <c r="S713" t="s">
        <v>8319</v>
      </c>
      <c r="T713" t="s">
        <v>8321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 s="8">
        <f t="shared" si="44"/>
        <v>42414.347592592596</v>
      </c>
      <c r="J714" s="8">
        <f t="shared" si="45"/>
        <v>42384.347592592596</v>
      </c>
      <c r="K714" s="10">
        <v>1455466832</v>
      </c>
      <c r="L714" s="10">
        <v>1452874832</v>
      </c>
      <c r="M714" t="b">
        <v>0</v>
      </c>
      <c r="N714">
        <v>4</v>
      </c>
      <c r="O714" t="b">
        <v>0</v>
      </c>
      <c r="P714" t="s">
        <v>8273</v>
      </c>
      <c r="Q714" s="13">
        <f t="shared" si="46"/>
        <v>0.21649484536082475</v>
      </c>
      <c r="R714" s="14">
        <f t="shared" si="47"/>
        <v>26.25</v>
      </c>
      <c r="S714" t="s">
        <v>8319</v>
      </c>
      <c r="T714" t="s">
        <v>8321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 s="8">
        <f t="shared" si="44"/>
        <v>42526.195972222216</v>
      </c>
      <c r="J715" s="8">
        <f t="shared" si="45"/>
        <v>42496.195972222216</v>
      </c>
      <c r="K715" s="10">
        <v>1465130532</v>
      </c>
      <c r="L715" s="10">
        <v>1462538532</v>
      </c>
      <c r="M715" t="b">
        <v>0</v>
      </c>
      <c r="N715">
        <v>1</v>
      </c>
      <c r="O715" t="b">
        <v>0</v>
      </c>
      <c r="P715" t="s">
        <v>8273</v>
      </c>
      <c r="Q715" s="13">
        <f t="shared" si="46"/>
        <v>0.79600000000000004</v>
      </c>
      <c r="R715" s="14">
        <f t="shared" si="47"/>
        <v>199</v>
      </c>
      <c r="S715" t="s">
        <v>8319</v>
      </c>
      <c r="T715" t="s">
        <v>8321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 s="8">
        <f t="shared" si="44"/>
        <v>42794.454652777778</v>
      </c>
      <c r="J716" s="8">
        <f t="shared" si="45"/>
        <v>42734.454652777778</v>
      </c>
      <c r="K716" s="10">
        <v>1488308082</v>
      </c>
      <c r="L716" s="10">
        <v>1483124082</v>
      </c>
      <c r="M716" t="b">
        <v>0</v>
      </c>
      <c r="N716">
        <v>28</v>
      </c>
      <c r="O716" t="b">
        <v>0</v>
      </c>
      <c r="P716" t="s">
        <v>8273</v>
      </c>
      <c r="Q716" s="13">
        <f t="shared" si="46"/>
        <v>14.993333333333334</v>
      </c>
      <c r="R716" s="14">
        <f t="shared" si="47"/>
        <v>80.321428571428569</v>
      </c>
      <c r="S716" t="s">
        <v>8319</v>
      </c>
      <c r="T716" t="s">
        <v>8321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 s="8">
        <f t="shared" si="44"/>
        <v>42312.799074074072</v>
      </c>
      <c r="J717" s="8">
        <f t="shared" si="45"/>
        <v>42272.7574074074</v>
      </c>
      <c r="K717" s="10">
        <v>1446693040</v>
      </c>
      <c r="L717" s="10">
        <v>1443233440</v>
      </c>
      <c r="M717" t="b">
        <v>0</v>
      </c>
      <c r="N717">
        <v>12</v>
      </c>
      <c r="O717" t="b">
        <v>0</v>
      </c>
      <c r="P717" t="s">
        <v>8273</v>
      </c>
      <c r="Q717" s="13">
        <f t="shared" si="46"/>
        <v>5.0509090909090908</v>
      </c>
      <c r="R717" s="14">
        <f t="shared" si="47"/>
        <v>115.75</v>
      </c>
      <c r="S717" t="s">
        <v>8319</v>
      </c>
      <c r="T717" t="s">
        <v>8321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 s="8">
        <f t="shared" si="44"/>
        <v>41973.666666666664</v>
      </c>
      <c r="J718" s="8">
        <f t="shared" si="45"/>
        <v>41940.325312499997</v>
      </c>
      <c r="K718" s="10">
        <v>1417392000</v>
      </c>
      <c r="L718" s="10">
        <v>1414511307</v>
      </c>
      <c r="M718" t="b">
        <v>0</v>
      </c>
      <c r="N718">
        <v>16</v>
      </c>
      <c r="O718" t="b">
        <v>0</v>
      </c>
      <c r="P718" t="s">
        <v>8273</v>
      </c>
      <c r="Q718" s="13">
        <f t="shared" si="46"/>
        <v>10.214285714285715</v>
      </c>
      <c r="R718" s="14">
        <f t="shared" si="47"/>
        <v>44.6875</v>
      </c>
      <c r="S718" t="s">
        <v>8319</v>
      </c>
      <c r="T718" t="s">
        <v>8321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 s="8">
        <f t="shared" si="44"/>
        <v>41887.520856481482</v>
      </c>
      <c r="J719" s="8">
        <f t="shared" si="45"/>
        <v>41857.520856481482</v>
      </c>
      <c r="K719" s="10">
        <v>1409949002</v>
      </c>
      <c r="L719" s="10">
        <v>1407357002</v>
      </c>
      <c r="M719" t="b">
        <v>0</v>
      </c>
      <c r="N719">
        <v>4</v>
      </c>
      <c r="O719" t="b">
        <v>0</v>
      </c>
      <c r="P719" t="s">
        <v>8273</v>
      </c>
      <c r="Q719" s="13">
        <f t="shared" si="46"/>
        <v>0.30499999999999999</v>
      </c>
      <c r="R719" s="14">
        <f t="shared" si="47"/>
        <v>76.25</v>
      </c>
      <c r="S719" t="s">
        <v>8319</v>
      </c>
      <c r="T719" t="s">
        <v>8321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 s="8">
        <f t="shared" si="44"/>
        <v>42783.915972222218</v>
      </c>
      <c r="J720" s="8">
        <f t="shared" si="45"/>
        <v>42752.512118055551</v>
      </c>
      <c r="K720" s="10">
        <v>1487397540</v>
      </c>
      <c r="L720" s="10">
        <v>1484684247</v>
      </c>
      <c r="M720" t="b">
        <v>0</v>
      </c>
      <c r="N720">
        <v>4</v>
      </c>
      <c r="O720" t="b">
        <v>0</v>
      </c>
      <c r="P720" t="s">
        <v>8273</v>
      </c>
      <c r="Q720" s="13">
        <f t="shared" si="46"/>
        <v>0.75</v>
      </c>
      <c r="R720" s="14">
        <f t="shared" si="47"/>
        <v>22.5</v>
      </c>
      <c r="S720" t="s">
        <v>8319</v>
      </c>
      <c r="T720" t="s">
        <v>8321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 s="8">
        <f t="shared" si="44"/>
        <v>42422.70689814815</v>
      </c>
      <c r="J721" s="8">
        <f t="shared" si="45"/>
        <v>42408.70689814815</v>
      </c>
      <c r="K721" s="10">
        <v>1456189076</v>
      </c>
      <c r="L721" s="10">
        <v>1454979476</v>
      </c>
      <c r="M721" t="b">
        <v>0</v>
      </c>
      <c r="N721">
        <v>10</v>
      </c>
      <c r="O721" t="b">
        <v>0</v>
      </c>
      <c r="P721" t="s">
        <v>8273</v>
      </c>
      <c r="Q721" s="13">
        <f t="shared" si="46"/>
        <v>1.2933333333333332</v>
      </c>
      <c r="R721" s="14">
        <f t="shared" si="47"/>
        <v>19.399999999999999</v>
      </c>
      <c r="S721" t="s">
        <v>8319</v>
      </c>
      <c r="T721" t="s">
        <v>8321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 s="8">
        <f t="shared" si="44"/>
        <v>40937.315868055557</v>
      </c>
      <c r="J722" s="8">
        <f t="shared" si="45"/>
        <v>40909.315868055557</v>
      </c>
      <c r="K722" s="10">
        <v>1327851291</v>
      </c>
      <c r="L722" s="10">
        <v>1325432091</v>
      </c>
      <c r="M722" t="b">
        <v>0</v>
      </c>
      <c r="N722">
        <v>41</v>
      </c>
      <c r="O722" t="b">
        <v>1</v>
      </c>
      <c r="P722" t="s">
        <v>8274</v>
      </c>
      <c r="Q722" s="13">
        <f t="shared" si="46"/>
        <v>143.94736842105263</v>
      </c>
      <c r="R722" s="14">
        <f t="shared" si="47"/>
        <v>66.707317073170728</v>
      </c>
      <c r="S722" t="s">
        <v>8322</v>
      </c>
      <c r="T722" t="s">
        <v>8323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 s="8">
        <f t="shared" si="44"/>
        <v>41852.238506944443</v>
      </c>
      <c r="J723" s="8">
        <f t="shared" si="45"/>
        <v>41807.238506944443</v>
      </c>
      <c r="K723" s="10">
        <v>1406900607</v>
      </c>
      <c r="L723" s="10">
        <v>1403012607</v>
      </c>
      <c r="M723" t="b">
        <v>0</v>
      </c>
      <c r="N723">
        <v>119</v>
      </c>
      <c r="O723" t="b">
        <v>1</v>
      </c>
      <c r="P723" t="s">
        <v>8274</v>
      </c>
      <c r="Q723" s="13">
        <f t="shared" si="46"/>
        <v>122.10975609756099</v>
      </c>
      <c r="R723" s="14">
        <f t="shared" si="47"/>
        <v>84.142857142857139</v>
      </c>
      <c r="S723" t="s">
        <v>8322</v>
      </c>
      <c r="T723" t="s">
        <v>8323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 s="8">
        <f t="shared" si="44"/>
        <v>41007.430300925924</v>
      </c>
      <c r="J724" s="8">
        <f t="shared" si="45"/>
        <v>40977.471967592588</v>
      </c>
      <c r="K724" s="10">
        <v>1333909178</v>
      </c>
      <c r="L724" s="10">
        <v>1331320778</v>
      </c>
      <c r="M724" t="b">
        <v>0</v>
      </c>
      <c r="N724">
        <v>153</v>
      </c>
      <c r="O724" t="b">
        <v>1</v>
      </c>
      <c r="P724" t="s">
        <v>8274</v>
      </c>
      <c r="Q724" s="13">
        <f t="shared" si="46"/>
        <v>132.024</v>
      </c>
      <c r="R724" s="14">
        <f t="shared" si="47"/>
        <v>215.72549019607843</v>
      </c>
      <c r="S724" t="s">
        <v>8322</v>
      </c>
      <c r="T724" t="s">
        <v>8323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 s="8">
        <f t="shared" si="44"/>
        <v>42214.832638888889</v>
      </c>
      <c r="J725" s="8">
        <f t="shared" si="45"/>
        <v>42184.483206018522</v>
      </c>
      <c r="K725" s="10">
        <v>1438228740</v>
      </c>
      <c r="L725" s="10">
        <v>1435606549</v>
      </c>
      <c r="M725" t="b">
        <v>0</v>
      </c>
      <c r="N725">
        <v>100</v>
      </c>
      <c r="O725" t="b">
        <v>1</v>
      </c>
      <c r="P725" t="s">
        <v>8274</v>
      </c>
      <c r="Q725" s="13">
        <f t="shared" si="46"/>
        <v>109.38000000000001</v>
      </c>
      <c r="R725" s="14">
        <f t="shared" si="47"/>
        <v>54.69</v>
      </c>
      <c r="S725" t="s">
        <v>8322</v>
      </c>
      <c r="T725" t="s">
        <v>8323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 s="8">
        <f t="shared" si="44"/>
        <v>40724.305127314808</v>
      </c>
      <c r="J726" s="8">
        <f t="shared" si="45"/>
        <v>40694.305127314808</v>
      </c>
      <c r="K726" s="10">
        <v>1309447163</v>
      </c>
      <c r="L726" s="10">
        <v>1306855163</v>
      </c>
      <c r="M726" t="b">
        <v>0</v>
      </c>
      <c r="N726">
        <v>143</v>
      </c>
      <c r="O726" t="b">
        <v>1</v>
      </c>
      <c r="P726" t="s">
        <v>8274</v>
      </c>
      <c r="Q726" s="13">
        <f t="shared" si="46"/>
        <v>105.47157142857144</v>
      </c>
      <c r="R726" s="14">
        <f t="shared" si="47"/>
        <v>51.62944055944056</v>
      </c>
      <c r="S726" t="s">
        <v>8322</v>
      </c>
      <c r="T726" t="s">
        <v>8323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 s="8">
        <f t="shared" si="44"/>
        <v>42351.292962962958</v>
      </c>
      <c r="J727" s="8">
        <f t="shared" si="45"/>
        <v>42321.292962962958</v>
      </c>
      <c r="K727" s="10">
        <v>1450018912</v>
      </c>
      <c r="L727" s="10">
        <v>1447426912</v>
      </c>
      <c r="M727" t="b">
        <v>0</v>
      </c>
      <c r="N727">
        <v>140</v>
      </c>
      <c r="O727" t="b">
        <v>1</v>
      </c>
      <c r="P727" t="s">
        <v>8274</v>
      </c>
      <c r="Q727" s="13">
        <f t="shared" si="46"/>
        <v>100.35000000000001</v>
      </c>
      <c r="R727" s="14">
        <f t="shared" si="47"/>
        <v>143.35714285714286</v>
      </c>
      <c r="S727" t="s">
        <v>8322</v>
      </c>
      <c r="T727" t="s">
        <v>8323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 s="8">
        <f t="shared" si="44"/>
        <v>41375.709340277775</v>
      </c>
      <c r="J728" s="8">
        <f t="shared" si="45"/>
        <v>41345.709340277775</v>
      </c>
      <c r="K728" s="10">
        <v>1365728487</v>
      </c>
      <c r="L728" s="10">
        <v>1363136487</v>
      </c>
      <c r="M728" t="b">
        <v>0</v>
      </c>
      <c r="N728">
        <v>35</v>
      </c>
      <c r="O728" t="b">
        <v>1</v>
      </c>
      <c r="P728" t="s">
        <v>8274</v>
      </c>
      <c r="Q728" s="13">
        <f t="shared" si="46"/>
        <v>101.4</v>
      </c>
      <c r="R728" s="14">
        <f t="shared" si="47"/>
        <v>72.428571428571431</v>
      </c>
      <c r="S728" t="s">
        <v>8322</v>
      </c>
      <c r="T728" t="s">
        <v>8323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 s="8">
        <f t="shared" si="44"/>
        <v>41288.555555555555</v>
      </c>
      <c r="J729" s="8">
        <f t="shared" si="45"/>
        <v>41246.686909722215</v>
      </c>
      <c r="K729" s="10">
        <v>1358198400</v>
      </c>
      <c r="L729" s="10">
        <v>1354580949</v>
      </c>
      <c r="M729" t="b">
        <v>0</v>
      </c>
      <c r="N729">
        <v>149</v>
      </c>
      <c r="O729" t="b">
        <v>1</v>
      </c>
      <c r="P729" t="s">
        <v>8274</v>
      </c>
      <c r="Q729" s="13">
        <f t="shared" si="46"/>
        <v>155.51428571428571</v>
      </c>
      <c r="R729" s="14">
        <f t="shared" si="47"/>
        <v>36.530201342281877</v>
      </c>
      <c r="S729" t="s">
        <v>8322</v>
      </c>
      <c r="T729" t="s">
        <v>8323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 s="8">
        <f t="shared" si="44"/>
        <v>40776.504131944443</v>
      </c>
      <c r="J730" s="8">
        <f t="shared" si="45"/>
        <v>40731.504131944443</v>
      </c>
      <c r="K730" s="10">
        <v>1313957157</v>
      </c>
      <c r="L730" s="10">
        <v>1310069157</v>
      </c>
      <c r="M730" t="b">
        <v>0</v>
      </c>
      <c r="N730">
        <v>130</v>
      </c>
      <c r="O730" t="b">
        <v>1</v>
      </c>
      <c r="P730" t="s">
        <v>8274</v>
      </c>
      <c r="Q730" s="13">
        <f t="shared" si="46"/>
        <v>105.566</v>
      </c>
      <c r="R730" s="14">
        <f t="shared" si="47"/>
        <v>60.903461538461535</v>
      </c>
      <c r="S730" t="s">
        <v>8322</v>
      </c>
      <c r="T730" t="s">
        <v>8323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 s="8">
        <f t="shared" si="44"/>
        <v>41170.85255787037</v>
      </c>
      <c r="J731" s="8">
        <f t="shared" si="45"/>
        <v>41110.85255787037</v>
      </c>
      <c r="K731" s="10">
        <v>1348028861</v>
      </c>
      <c r="L731" s="10">
        <v>1342844861</v>
      </c>
      <c r="M731" t="b">
        <v>0</v>
      </c>
      <c r="N731">
        <v>120</v>
      </c>
      <c r="O731" t="b">
        <v>1</v>
      </c>
      <c r="P731" t="s">
        <v>8274</v>
      </c>
      <c r="Q731" s="13">
        <f t="shared" si="46"/>
        <v>130.65</v>
      </c>
      <c r="R731" s="14">
        <f t="shared" si="47"/>
        <v>43.55</v>
      </c>
      <c r="S731" t="s">
        <v>8322</v>
      </c>
      <c r="T731" t="s">
        <v>8323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 s="8">
        <f t="shared" si="44"/>
        <v>40884.411932870367</v>
      </c>
      <c r="J732" s="8">
        <f t="shared" si="45"/>
        <v>40854.411932870367</v>
      </c>
      <c r="K732" s="10">
        <v>1323280391</v>
      </c>
      <c r="L732" s="10">
        <v>1320688391</v>
      </c>
      <c r="M732" t="b">
        <v>0</v>
      </c>
      <c r="N732">
        <v>265</v>
      </c>
      <c r="O732" t="b">
        <v>1</v>
      </c>
      <c r="P732" t="s">
        <v>8274</v>
      </c>
      <c r="Q732" s="13">
        <f t="shared" si="46"/>
        <v>132.19</v>
      </c>
      <c r="R732" s="14">
        <f t="shared" si="47"/>
        <v>99.766037735849054</v>
      </c>
      <c r="S732" t="s">
        <v>8322</v>
      </c>
      <c r="T732" t="s">
        <v>8323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 s="8">
        <f t="shared" si="44"/>
        <v>40929.916666666664</v>
      </c>
      <c r="J733" s="8">
        <f t="shared" si="45"/>
        <v>40879.462349537032</v>
      </c>
      <c r="K733" s="10">
        <v>1327212000</v>
      </c>
      <c r="L733" s="10">
        <v>1322852747</v>
      </c>
      <c r="M733" t="b">
        <v>0</v>
      </c>
      <c r="N733">
        <v>71</v>
      </c>
      <c r="O733" t="b">
        <v>1</v>
      </c>
      <c r="P733" t="s">
        <v>8274</v>
      </c>
      <c r="Q733" s="13">
        <f t="shared" si="46"/>
        <v>126</v>
      </c>
      <c r="R733" s="14">
        <f t="shared" si="47"/>
        <v>88.732394366197184</v>
      </c>
      <c r="S733" t="s">
        <v>8322</v>
      </c>
      <c r="T733" t="s">
        <v>8323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 s="8">
        <f t="shared" si="44"/>
        <v>41546.09098379629</v>
      </c>
      <c r="J734" s="8">
        <f t="shared" si="45"/>
        <v>41486.09098379629</v>
      </c>
      <c r="K734" s="10">
        <v>1380449461</v>
      </c>
      <c r="L734" s="10">
        <v>1375265461</v>
      </c>
      <c r="M734" t="b">
        <v>0</v>
      </c>
      <c r="N734">
        <v>13</v>
      </c>
      <c r="O734" t="b">
        <v>1</v>
      </c>
      <c r="P734" t="s">
        <v>8274</v>
      </c>
      <c r="Q734" s="13">
        <f t="shared" si="46"/>
        <v>160</v>
      </c>
      <c r="R734" s="14">
        <f t="shared" si="47"/>
        <v>4.9230769230769234</v>
      </c>
      <c r="S734" t="s">
        <v>8322</v>
      </c>
      <c r="T734" t="s">
        <v>8323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 s="8">
        <f t="shared" si="44"/>
        <v>41628.086712962962</v>
      </c>
      <c r="J735" s="8">
        <f t="shared" si="45"/>
        <v>41598.086712962962</v>
      </c>
      <c r="K735" s="10">
        <v>1387533892</v>
      </c>
      <c r="L735" s="10">
        <v>1384941892</v>
      </c>
      <c r="M735" t="b">
        <v>0</v>
      </c>
      <c r="N735">
        <v>169</v>
      </c>
      <c r="O735" t="b">
        <v>1</v>
      </c>
      <c r="P735" t="s">
        <v>8274</v>
      </c>
      <c r="Q735" s="13">
        <f t="shared" si="46"/>
        <v>120.48</v>
      </c>
      <c r="R735" s="14">
        <f t="shared" si="47"/>
        <v>17.822485207100591</v>
      </c>
      <c r="S735" t="s">
        <v>8322</v>
      </c>
      <c r="T735" t="s">
        <v>8323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 s="8">
        <f t="shared" si="44"/>
        <v>42132.874999999993</v>
      </c>
      <c r="J736" s="8">
        <f t="shared" si="45"/>
        <v>42101.831249999996</v>
      </c>
      <c r="K736" s="10">
        <v>1431147600</v>
      </c>
      <c r="L736" s="10">
        <v>1428465420</v>
      </c>
      <c r="M736" t="b">
        <v>0</v>
      </c>
      <c r="N736">
        <v>57</v>
      </c>
      <c r="O736" t="b">
        <v>1</v>
      </c>
      <c r="P736" t="s">
        <v>8274</v>
      </c>
      <c r="Q736" s="13">
        <f t="shared" si="46"/>
        <v>125.52941176470588</v>
      </c>
      <c r="R736" s="14">
        <f t="shared" si="47"/>
        <v>187.19298245614036</v>
      </c>
      <c r="S736" t="s">
        <v>8322</v>
      </c>
      <c r="T736" t="s">
        <v>8323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 s="8">
        <f t="shared" si="44"/>
        <v>41976.693749999999</v>
      </c>
      <c r="J737" s="8">
        <f t="shared" si="45"/>
        <v>41945.696134259255</v>
      </c>
      <c r="K737" s="10">
        <v>1417653540</v>
      </c>
      <c r="L737" s="10">
        <v>1414975346</v>
      </c>
      <c r="M737" t="b">
        <v>0</v>
      </c>
      <c r="N737">
        <v>229</v>
      </c>
      <c r="O737" t="b">
        <v>1</v>
      </c>
      <c r="P737" t="s">
        <v>8274</v>
      </c>
      <c r="Q737" s="13">
        <f t="shared" si="46"/>
        <v>114.40638297872341</v>
      </c>
      <c r="R737" s="14">
        <f t="shared" si="47"/>
        <v>234.80786026200875</v>
      </c>
      <c r="S737" t="s">
        <v>8322</v>
      </c>
      <c r="T737" t="s">
        <v>8323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 s="8">
        <f t="shared" si="44"/>
        <v>41598.874305555553</v>
      </c>
      <c r="J738" s="8">
        <f t="shared" si="45"/>
        <v>41579.400925925926</v>
      </c>
      <c r="K738" s="10">
        <v>1385009940</v>
      </c>
      <c r="L738" s="10">
        <v>1383327440</v>
      </c>
      <c r="M738" t="b">
        <v>0</v>
      </c>
      <c r="N738">
        <v>108</v>
      </c>
      <c r="O738" t="b">
        <v>1</v>
      </c>
      <c r="P738" t="s">
        <v>8274</v>
      </c>
      <c r="Q738" s="13">
        <f t="shared" si="46"/>
        <v>315.13888888888891</v>
      </c>
      <c r="R738" s="14">
        <f t="shared" si="47"/>
        <v>105.04629629629629</v>
      </c>
      <c r="S738" t="s">
        <v>8322</v>
      </c>
      <c r="T738" t="s">
        <v>8323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 s="8">
        <f t="shared" si="44"/>
        <v>41684.5</v>
      </c>
      <c r="J739" s="8">
        <f t="shared" si="45"/>
        <v>41666.941979166666</v>
      </c>
      <c r="K739" s="10">
        <v>1392408000</v>
      </c>
      <c r="L739" s="10">
        <v>1390890987</v>
      </c>
      <c r="M739" t="b">
        <v>0</v>
      </c>
      <c r="N739">
        <v>108</v>
      </c>
      <c r="O739" t="b">
        <v>1</v>
      </c>
      <c r="P739" t="s">
        <v>8274</v>
      </c>
      <c r="Q739" s="13">
        <f t="shared" si="46"/>
        <v>122.39999999999999</v>
      </c>
      <c r="R739" s="14">
        <f t="shared" si="47"/>
        <v>56.666666666666664</v>
      </c>
      <c r="S739" t="s">
        <v>8322</v>
      </c>
      <c r="T739" t="s">
        <v>8323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 s="8">
        <f t="shared" si="44"/>
        <v>41973.874305555553</v>
      </c>
      <c r="J740" s="8">
        <f t="shared" si="45"/>
        <v>41943.270763888882</v>
      </c>
      <c r="K740" s="10">
        <v>1417409940</v>
      </c>
      <c r="L740" s="10">
        <v>1414765794</v>
      </c>
      <c r="M740" t="b">
        <v>0</v>
      </c>
      <c r="N740">
        <v>41</v>
      </c>
      <c r="O740" t="b">
        <v>1</v>
      </c>
      <c r="P740" t="s">
        <v>8274</v>
      </c>
      <c r="Q740" s="13">
        <f t="shared" si="46"/>
        <v>106.73333333333332</v>
      </c>
      <c r="R740" s="14">
        <f t="shared" si="47"/>
        <v>39.048780487804876</v>
      </c>
      <c r="S740" t="s">
        <v>8322</v>
      </c>
      <c r="T740" t="s">
        <v>8323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 s="8">
        <f t="shared" si="44"/>
        <v>41862.169317129628</v>
      </c>
      <c r="J741" s="8">
        <f t="shared" si="45"/>
        <v>41829.169317129628</v>
      </c>
      <c r="K741" s="10">
        <v>1407758629</v>
      </c>
      <c r="L741" s="10">
        <v>1404907429</v>
      </c>
      <c r="M741" t="b">
        <v>0</v>
      </c>
      <c r="N741">
        <v>139</v>
      </c>
      <c r="O741" t="b">
        <v>1</v>
      </c>
      <c r="P741" t="s">
        <v>8274</v>
      </c>
      <c r="Q741" s="13">
        <f t="shared" si="46"/>
        <v>158.33333333333331</v>
      </c>
      <c r="R741" s="14">
        <f t="shared" si="47"/>
        <v>68.345323741007192</v>
      </c>
      <c r="S741" t="s">
        <v>8322</v>
      </c>
      <c r="T741" t="s">
        <v>8323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 s="8">
        <f t="shared" si="44"/>
        <v>42175.81344907407</v>
      </c>
      <c r="J742" s="8">
        <f t="shared" si="45"/>
        <v>42161.81344907407</v>
      </c>
      <c r="K742" s="10">
        <v>1434857482</v>
      </c>
      <c r="L742" s="10">
        <v>1433647882</v>
      </c>
      <c r="M742" t="b">
        <v>0</v>
      </c>
      <c r="N742">
        <v>19</v>
      </c>
      <c r="O742" t="b">
        <v>1</v>
      </c>
      <c r="P742" t="s">
        <v>8274</v>
      </c>
      <c r="Q742" s="13">
        <f t="shared" si="46"/>
        <v>107.4</v>
      </c>
      <c r="R742" s="14">
        <f t="shared" si="47"/>
        <v>169.57894736842104</v>
      </c>
      <c r="S742" t="s">
        <v>8322</v>
      </c>
      <c r="T742" t="s">
        <v>8323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 s="8">
        <f t="shared" si="44"/>
        <v>41436.314884259256</v>
      </c>
      <c r="J743" s="8">
        <f t="shared" si="45"/>
        <v>41401.314884259256</v>
      </c>
      <c r="K743" s="10">
        <v>1370964806</v>
      </c>
      <c r="L743" s="10">
        <v>1367940806</v>
      </c>
      <c r="M743" t="b">
        <v>0</v>
      </c>
      <c r="N743">
        <v>94</v>
      </c>
      <c r="O743" t="b">
        <v>1</v>
      </c>
      <c r="P743" t="s">
        <v>8274</v>
      </c>
      <c r="Q743" s="13">
        <f t="shared" si="46"/>
        <v>102.25999999999999</v>
      </c>
      <c r="R743" s="14">
        <f t="shared" si="47"/>
        <v>141.42340425531913</v>
      </c>
      <c r="S743" t="s">
        <v>8322</v>
      </c>
      <c r="T743" t="s">
        <v>8323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 s="8">
        <f t="shared" si="44"/>
        <v>41719.542962962958</v>
      </c>
      <c r="J744" s="8">
        <f t="shared" si="45"/>
        <v>41689.584629629629</v>
      </c>
      <c r="K744" s="10">
        <v>1395435712</v>
      </c>
      <c r="L744" s="10">
        <v>1392847312</v>
      </c>
      <c r="M744" t="b">
        <v>0</v>
      </c>
      <c r="N744">
        <v>23</v>
      </c>
      <c r="O744" t="b">
        <v>1</v>
      </c>
      <c r="P744" t="s">
        <v>8274</v>
      </c>
      <c r="Q744" s="13">
        <f t="shared" si="46"/>
        <v>110.71428571428572</v>
      </c>
      <c r="R744" s="14">
        <f t="shared" si="47"/>
        <v>67.391304347826093</v>
      </c>
      <c r="S744" t="s">
        <v>8322</v>
      </c>
      <c r="T744" t="s">
        <v>8323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 s="8">
        <f t="shared" si="44"/>
        <v>41015.541666666664</v>
      </c>
      <c r="J745" s="8">
        <f t="shared" si="45"/>
        <v>40990.375983796293</v>
      </c>
      <c r="K745" s="10">
        <v>1334610000</v>
      </c>
      <c r="L745" s="10">
        <v>1332435685</v>
      </c>
      <c r="M745" t="b">
        <v>0</v>
      </c>
      <c r="N745">
        <v>15</v>
      </c>
      <c r="O745" t="b">
        <v>1</v>
      </c>
      <c r="P745" t="s">
        <v>8274</v>
      </c>
      <c r="Q745" s="13">
        <f t="shared" si="46"/>
        <v>148</v>
      </c>
      <c r="R745" s="14">
        <f t="shared" si="47"/>
        <v>54.266666666666666</v>
      </c>
      <c r="S745" t="s">
        <v>8322</v>
      </c>
      <c r="T745" t="s">
        <v>8323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 s="8">
        <f t="shared" si="44"/>
        <v>41256.623877314814</v>
      </c>
      <c r="J746" s="8">
        <f t="shared" si="45"/>
        <v>41226.623877314814</v>
      </c>
      <c r="K746" s="10">
        <v>1355439503</v>
      </c>
      <c r="L746" s="10">
        <v>1352847503</v>
      </c>
      <c r="M746" t="b">
        <v>0</v>
      </c>
      <c r="N746">
        <v>62</v>
      </c>
      <c r="O746" t="b">
        <v>1</v>
      </c>
      <c r="P746" t="s">
        <v>8274</v>
      </c>
      <c r="Q746" s="13">
        <f t="shared" si="46"/>
        <v>102.32000000000001</v>
      </c>
      <c r="R746" s="14">
        <f t="shared" si="47"/>
        <v>82.516129032258064</v>
      </c>
      <c r="S746" t="s">
        <v>8322</v>
      </c>
      <c r="T746" t="s">
        <v>8323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 s="8">
        <f t="shared" si="44"/>
        <v>41397.238946759258</v>
      </c>
      <c r="J747" s="8">
        <f t="shared" si="45"/>
        <v>41367.238946759258</v>
      </c>
      <c r="K747" s="10">
        <v>1367588645</v>
      </c>
      <c r="L747" s="10">
        <v>1364996645</v>
      </c>
      <c r="M747" t="b">
        <v>0</v>
      </c>
      <c r="N747">
        <v>74</v>
      </c>
      <c r="O747" t="b">
        <v>1</v>
      </c>
      <c r="P747" t="s">
        <v>8274</v>
      </c>
      <c r="Q747" s="13">
        <f t="shared" si="46"/>
        <v>179.09909909909908</v>
      </c>
      <c r="R747" s="14">
        <f t="shared" si="47"/>
        <v>53.729729729729726</v>
      </c>
      <c r="S747" t="s">
        <v>8322</v>
      </c>
      <c r="T747" t="s">
        <v>8323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 s="8">
        <f t="shared" si="44"/>
        <v>41174.832638888889</v>
      </c>
      <c r="J748" s="8">
        <f t="shared" si="45"/>
        <v>41156.709594907406</v>
      </c>
      <c r="K748" s="10">
        <v>1348372740</v>
      </c>
      <c r="L748" s="10">
        <v>1346806909</v>
      </c>
      <c r="M748" t="b">
        <v>0</v>
      </c>
      <c r="N748">
        <v>97</v>
      </c>
      <c r="O748" t="b">
        <v>1</v>
      </c>
      <c r="P748" t="s">
        <v>8274</v>
      </c>
      <c r="Q748" s="13">
        <f t="shared" si="46"/>
        <v>111.08135252761969</v>
      </c>
      <c r="R748" s="14">
        <f t="shared" si="47"/>
        <v>34.206185567010309</v>
      </c>
      <c r="S748" t="s">
        <v>8322</v>
      </c>
      <c r="T748" t="s">
        <v>8323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 s="8">
        <f t="shared" si="44"/>
        <v>42019.120833333327</v>
      </c>
      <c r="J749" s="8">
        <f t="shared" si="45"/>
        <v>41988.215497685182</v>
      </c>
      <c r="K749" s="10">
        <v>1421319240</v>
      </c>
      <c r="L749" s="10">
        <v>1418649019</v>
      </c>
      <c r="M749" t="b">
        <v>0</v>
      </c>
      <c r="N749">
        <v>55</v>
      </c>
      <c r="O749" t="b">
        <v>1</v>
      </c>
      <c r="P749" t="s">
        <v>8274</v>
      </c>
      <c r="Q749" s="13">
        <f t="shared" si="46"/>
        <v>100.04285714285714</v>
      </c>
      <c r="R749" s="14">
        <f t="shared" si="47"/>
        <v>127.32727272727273</v>
      </c>
      <c r="S749" t="s">
        <v>8322</v>
      </c>
      <c r="T749" t="s">
        <v>8323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 s="8">
        <f t="shared" si="44"/>
        <v>41861.513495370367</v>
      </c>
      <c r="J750" s="8">
        <f t="shared" si="45"/>
        <v>41831.513495370367</v>
      </c>
      <c r="K750" s="10">
        <v>1407701966</v>
      </c>
      <c r="L750" s="10">
        <v>1405109966</v>
      </c>
      <c r="M750" t="b">
        <v>0</v>
      </c>
      <c r="N750">
        <v>44</v>
      </c>
      <c r="O750" t="b">
        <v>1</v>
      </c>
      <c r="P750" t="s">
        <v>8274</v>
      </c>
      <c r="Q750" s="13">
        <f t="shared" si="46"/>
        <v>100.25</v>
      </c>
      <c r="R750" s="14">
        <f t="shared" si="47"/>
        <v>45.56818181818182</v>
      </c>
      <c r="S750" t="s">
        <v>8322</v>
      </c>
      <c r="T750" t="s">
        <v>8323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 s="8">
        <f t="shared" si="44"/>
        <v>42763.607986111114</v>
      </c>
      <c r="J751" s="8">
        <f t="shared" si="45"/>
        <v>42733.607986111114</v>
      </c>
      <c r="K751" s="10">
        <v>1485642930</v>
      </c>
      <c r="L751" s="10">
        <v>1483050930</v>
      </c>
      <c r="M751" t="b">
        <v>0</v>
      </c>
      <c r="N751">
        <v>110</v>
      </c>
      <c r="O751" t="b">
        <v>1</v>
      </c>
      <c r="P751" t="s">
        <v>8274</v>
      </c>
      <c r="Q751" s="13">
        <f t="shared" si="46"/>
        <v>105.56</v>
      </c>
      <c r="R751" s="14">
        <f t="shared" si="47"/>
        <v>95.963636363636368</v>
      </c>
      <c r="S751" t="s">
        <v>8322</v>
      </c>
      <c r="T751" t="s">
        <v>8323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 s="8">
        <f t="shared" si="44"/>
        <v>41329.544814814813</v>
      </c>
      <c r="J752" s="8">
        <f t="shared" si="45"/>
        <v>41299.544814814813</v>
      </c>
      <c r="K752" s="10">
        <v>1361739872</v>
      </c>
      <c r="L752" s="10">
        <v>1359147872</v>
      </c>
      <c r="M752" t="b">
        <v>0</v>
      </c>
      <c r="N752">
        <v>59</v>
      </c>
      <c r="O752" t="b">
        <v>1</v>
      </c>
      <c r="P752" t="s">
        <v>8274</v>
      </c>
      <c r="Q752" s="13">
        <f t="shared" si="46"/>
        <v>102.58775877587757</v>
      </c>
      <c r="R752" s="14">
        <f t="shared" si="47"/>
        <v>77.271186440677965</v>
      </c>
      <c r="S752" t="s">
        <v>8322</v>
      </c>
      <c r="T752" t="s">
        <v>8323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 s="8">
        <f t="shared" si="44"/>
        <v>40759.297164351847</v>
      </c>
      <c r="J753" s="8">
        <f t="shared" si="45"/>
        <v>40713.297164351847</v>
      </c>
      <c r="K753" s="10">
        <v>1312470475</v>
      </c>
      <c r="L753" s="10">
        <v>1308496075</v>
      </c>
      <c r="M753" t="b">
        <v>0</v>
      </c>
      <c r="N753">
        <v>62</v>
      </c>
      <c r="O753" t="b">
        <v>1</v>
      </c>
      <c r="P753" t="s">
        <v>8274</v>
      </c>
      <c r="Q753" s="13">
        <f t="shared" si="46"/>
        <v>118.5</v>
      </c>
      <c r="R753" s="14">
        <f t="shared" si="47"/>
        <v>57.338709677419352</v>
      </c>
      <c r="S753" t="s">
        <v>8322</v>
      </c>
      <c r="T753" t="s">
        <v>8323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 s="8">
        <f t="shared" si="44"/>
        <v>42659.124999999993</v>
      </c>
      <c r="J754" s="8">
        <f t="shared" si="45"/>
        <v>42639.088159722225</v>
      </c>
      <c r="K754" s="10">
        <v>1476615600</v>
      </c>
      <c r="L754" s="10">
        <v>1474884417</v>
      </c>
      <c r="M754" t="b">
        <v>0</v>
      </c>
      <c r="N754">
        <v>105</v>
      </c>
      <c r="O754" t="b">
        <v>1</v>
      </c>
      <c r="P754" t="s">
        <v>8274</v>
      </c>
      <c r="Q754" s="13">
        <f t="shared" si="46"/>
        <v>111.7</v>
      </c>
      <c r="R754" s="14">
        <f t="shared" si="47"/>
        <v>53.19047619047619</v>
      </c>
      <c r="S754" t="s">
        <v>8322</v>
      </c>
      <c r="T754" t="s">
        <v>8323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 s="8">
        <f t="shared" si="44"/>
        <v>42049.256840277776</v>
      </c>
      <c r="J755" s="8">
        <f t="shared" si="45"/>
        <v>42019.256840277776</v>
      </c>
      <c r="K755" s="10">
        <v>1423922991</v>
      </c>
      <c r="L755" s="10">
        <v>1421330991</v>
      </c>
      <c r="M755" t="b">
        <v>0</v>
      </c>
      <c r="N755">
        <v>26</v>
      </c>
      <c r="O755" t="b">
        <v>1</v>
      </c>
      <c r="P755" t="s">
        <v>8274</v>
      </c>
      <c r="Q755" s="13">
        <f t="shared" si="46"/>
        <v>128</v>
      </c>
      <c r="R755" s="14">
        <f t="shared" si="47"/>
        <v>492.30769230769232</v>
      </c>
      <c r="S755" t="s">
        <v>8322</v>
      </c>
      <c r="T755" t="s">
        <v>8323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 s="8">
        <f t="shared" si="44"/>
        <v>41279.41575231481</v>
      </c>
      <c r="J756" s="8">
        <f t="shared" si="45"/>
        <v>41249.41575231481</v>
      </c>
      <c r="K756" s="10">
        <v>1357408721</v>
      </c>
      <c r="L756" s="10">
        <v>1354816721</v>
      </c>
      <c r="M756" t="b">
        <v>0</v>
      </c>
      <c r="N756">
        <v>49</v>
      </c>
      <c r="O756" t="b">
        <v>1</v>
      </c>
      <c r="P756" t="s">
        <v>8274</v>
      </c>
      <c r="Q756" s="13">
        <f t="shared" si="46"/>
        <v>103.75000000000001</v>
      </c>
      <c r="R756" s="14">
        <f t="shared" si="47"/>
        <v>42.346938775510203</v>
      </c>
      <c r="S756" t="s">
        <v>8322</v>
      </c>
      <c r="T756" t="s">
        <v>8323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 s="8">
        <f t="shared" si="44"/>
        <v>41413.695138888885</v>
      </c>
      <c r="J757" s="8">
        <f t="shared" si="45"/>
        <v>41383.271724537037</v>
      </c>
      <c r="K757" s="10">
        <v>1369010460</v>
      </c>
      <c r="L757" s="10">
        <v>1366381877</v>
      </c>
      <c r="M757" t="b">
        <v>0</v>
      </c>
      <c r="N757">
        <v>68</v>
      </c>
      <c r="O757" t="b">
        <v>1</v>
      </c>
      <c r="P757" t="s">
        <v>8274</v>
      </c>
      <c r="Q757" s="13">
        <f t="shared" si="46"/>
        <v>101.9076</v>
      </c>
      <c r="R757" s="14">
        <f t="shared" si="47"/>
        <v>37.466029411764708</v>
      </c>
      <c r="S757" t="s">
        <v>8322</v>
      </c>
      <c r="T757" t="s">
        <v>8323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 s="8">
        <f t="shared" si="44"/>
        <v>40651.391886574071</v>
      </c>
      <c r="J758" s="8">
        <f t="shared" si="45"/>
        <v>40590.433553240735</v>
      </c>
      <c r="K758" s="10">
        <v>1303147459</v>
      </c>
      <c r="L758" s="10">
        <v>1297880659</v>
      </c>
      <c r="M758" t="b">
        <v>0</v>
      </c>
      <c r="N758">
        <v>22</v>
      </c>
      <c r="O758" t="b">
        <v>1</v>
      </c>
      <c r="P758" t="s">
        <v>8274</v>
      </c>
      <c r="Q758" s="13">
        <f t="shared" si="46"/>
        <v>117.71428571428571</v>
      </c>
      <c r="R758" s="14">
        <f t="shared" si="47"/>
        <v>37.454545454545453</v>
      </c>
      <c r="S758" t="s">
        <v>8322</v>
      </c>
      <c r="T758" t="s">
        <v>8323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 s="8">
        <f t="shared" si="44"/>
        <v>41248.721226851849</v>
      </c>
      <c r="J759" s="8">
        <f t="shared" si="45"/>
        <v>41234.721226851849</v>
      </c>
      <c r="K759" s="10">
        <v>1354756714</v>
      </c>
      <c r="L759" s="10">
        <v>1353547114</v>
      </c>
      <c r="M759" t="b">
        <v>0</v>
      </c>
      <c r="N759">
        <v>18</v>
      </c>
      <c r="O759" t="b">
        <v>1</v>
      </c>
      <c r="P759" t="s">
        <v>8274</v>
      </c>
      <c r="Q759" s="13">
        <f t="shared" si="46"/>
        <v>238</v>
      </c>
      <c r="R759" s="14">
        <f t="shared" si="47"/>
        <v>33.055555555555557</v>
      </c>
      <c r="S759" t="s">
        <v>8322</v>
      </c>
      <c r="T759" t="s">
        <v>8323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 s="8">
        <f t="shared" si="44"/>
        <v>40459.503101851849</v>
      </c>
      <c r="J760" s="8">
        <f t="shared" si="45"/>
        <v>40429.503101851849</v>
      </c>
      <c r="K760" s="10">
        <v>1286568268</v>
      </c>
      <c r="L760" s="10">
        <v>1283976268</v>
      </c>
      <c r="M760" t="b">
        <v>0</v>
      </c>
      <c r="N760">
        <v>19</v>
      </c>
      <c r="O760" t="b">
        <v>1</v>
      </c>
      <c r="P760" t="s">
        <v>8274</v>
      </c>
      <c r="Q760" s="13">
        <f t="shared" si="46"/>
        <v>102</v>
      </c>
      <c r="R760" s="14">
        <f t="shared" si="47"/>
        <v>134.21052631578948</v>
      </c>
      <c r="S760" t="s">
        <v>8322</v>
      </c>
      <c r="T760" t="s">
        <v>8323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 s="8">
        <f t="shared" si="44"/>
        <v>41828.996979166666</v>
      </c>
      <c r="J761" s="8">
        <f t="shared" si="45"/>
        <v>41788.996979166666</v>
      </c>
      <c r="K761" s="10">
        <v>1404892539</v>
      </c>
      <c r="L761" s="10">
        <v>1401436539</v>
      </c>
      <c r="M761" t="b">
        <v>0</v>
      </c>
      <c r="N761">
        <v>99</v>
      </c>
      <c r="O761" t="b">
        <v>1</v>
      </c>
      <c r="P761" t="s">
        <v>8274</v>
      </c>
      <c r="Q761" s="13">
        <f t="shared" si="46"/>
        <v>101.92000000000002</v>
      </c>
      <c r="R761" s="14">
        <f t="shared" si="47"/>
        <v>51.474747474747474</v>
      </c>
      <c r="S761" t="s">
        <v>8322</v>
      </c>
      <c r="T761" t="s">
        <v>8323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 s="8">
        <f t="shared" si="44"/>
        <v>42700.472372685181</v>
      </c>
      <c r="J762" s="8">
        <f t="shared" si="45"/>
        <v>42670.430706018517</v>
      </c>
      <c r="K762" s="10">
        <v>1480188013</v>
      </c>
      <c r="L762" s="10">
        <v>1477592413</v>
      </c>
      <c r="M762" t="b">
        <v>0</v>
      </c>
      <c r="N762">
        <v>0</v>
      </c>
      <c r="O762" t="b">
        <v>0</v>
      </c>
      <c r="P762" t="s">
        <v>8275</v>
      </c>
      <c r="Q762" s="13">
        <f t="shared" si="46"/>
        <v>0</v>
      </c>
      <c r="R762" s="14" t="e">
        <f t="shared" si="47"/>
        <v>#DIV/0!</v>
      </c>
      <c r="S762" t="s">
        <v>8322</v>
      </c>
      <c r="T762" t="s">
        <v>8324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 s="8">
        <f t="shared" si="44"/>
        <v>41672.418124999997</v>
      </c>
      <c r="J763" s="8">
        <f t="shared" si="45"/>
        <v>41642.418124999997</v>
      </c>
      <c r="K763" s="10">
        <v>1391364126</v>
      </c>
      <c r="L763" s="10">
        <v>1388772126</v>
      </c>
      <c r="M763" t="b">
        <v>0</v>
      </c>
      <c r="N763">
        <v>6</v>
      </c>
      <c r="O763" t="b">
        <v>0</v>
      </c>
      <c r="P763" t="s">
        <v>8275</v>
      </c>
      <c r="Q763" s="13">
        <f t="shared" si="46"/>
        <v>4.7</v>
      </c>
      <c r="R763" s="14">
        <f t="shared" si="47"/>
        <v>39.166666666666664</v>
      </c>
      <c r="S763" t="s">
        <v>8322</v>
      </c>
      <c r="T763" t="s">
        <v>8324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 s="8">
        <f t="shared" si="44"/>
        <v>42707.916666666664</v>
      </c>
      <c r="J764" s="8">
        <f t="shared" si="45"/>
        <v>42690.52511574074</v>
      </c>
      <c r="K764" s="10">
        <v>1480831200</v>
      </c>
      <c r="L764" s="10">
        <v>1479328570</v>
      </c>
      <c r="M764" t="b">
        <v>0</v>
      </c>
      <c r="N764">
        <v>0</v>
      </c>
      <c r="O764" t="b">
        <v>0</v>
      </c>
      <c r="P764" t="s">
        <v>8275</v>
      </c>
      <c r="Q764" s="13">
        <f t="shared" si="46"/>
        <v>0</v>
      </c>
      <c r="R764" s="14" t="e">
        <f t="shared" si="47"/>
        <v>#DIV/0!</v>
      </c>
      <c r="S764" t="s">
        <v>8322</v>
      </c>
      <c r="T764" t="s">
        <v>8324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 s="8">
        <f t="shared" si="44"/>
        <v>41501.113518518512</v>
      </c>
      <c r="J765" s="8">
        <f t="shared" si="45"/>
        <v>41471.113518518512</v>
      </c>
      <c r="K765" s="10">
        <v>1376563408</v>
      </c>
      <c r="L765" s="10">
        <v>1373971408</v>
      </c>
      <c r="M765" t="b">
        <v>0</v>
      </c>
      <c r="N765">
        <v>1</v>
      </c>
      <c r="O765" t="b">
        <v>0</v>
      </c>
      <c r="P765" t="s">
        <v>8275</v>
      </c>
      <c r="Q765" s="13">
        <f t="shared" si="46"/>
        <v>0.11655011655011654</v>
      </c>
      <c r="R765" s="14">
        <f t="shared" si="47"/>
        <v>5</v>
      </c>
      <c r="S765" t="s">
        <v>8322</v>
      </c>
      <c r="T765" t="s">
        <v>8324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 s="8">
        <f t="shared" si="44"/>
        <v>42256.839826388888</v>
      </c>
      <c r="J766" s="8">
        <f t="shared" si="45"/>
        <v>42226.839826388888</v>
      </c>
      <c r="K766" s="10">
        <v>1441858161</v>
      </c>
      <c r="L766" s="10">
        <v>1439266161</v>
      </c>
      <c r="M766" t="b">
        <v>0</v>
      </c>
      <c r="N766">
        <v>0</v>
      </c>
      <c r="O766" t="b">
        <v>0</v>
      </c>
      <c r="P766" t="s">
        <v>8275</v>
      </c>
      <c r="Q766" s="13">
        <f t="shared" si="46"/>
        <v>0</v>
      </c>
      <c r="R766" s="14" t="e">
        <f t="shared" si="47"/>
        <v>#DIV/0!</v>
      </c>
      <c r="S766" t="s">
        <v>8322</v>
      </c>
      <c r="T766" t="s">
        <v>8324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 s="8">
        <f t="shared" si="44"/>
        <v>41931.209305555552</v>
      </c>
      <c r="J767" s="8">
        <f t="shared" si="45"/>
        <v>41901.209305555552</v>
      </c>
      <c r="K767" s="10">
        <v>1413723684</v>
      </c>
      <c r="L767" s="10">
        <v>1411131684</v>
      </c>
      <c r="M767" t="b">
        <v>0</v>
      </c>
      <c r="N767">
        <v>44</v>
      </c>
      <c r="O767" t="b">
        <v>0</v>
      </c>
      <c r="P767" t="s">
        <v>8275</v>
      </c>
      <c r="Q767" s="13">
        <f t="shared" si="46"/>
        <v>36.014285714285712</v>
      </c>
      <c r="R767" s="14">
        <f t="shared" si="47"/>
        <v>57.295454545454547</v>
      </c>
      <c r="S767" t="s">
        <v>8322</v>
      </c>
      <c r="T767" t="s">
        <v>8324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 s="8">
        <f t="shared" si="44"/>
        <v>42051.45003472222</v>
      </c>
      <c r="J768" s="8">
        <f t="shared" si="45"/>
        <v>42021.45003472222</v>
      </c>
      <c r="K768" s="10">
        <v>1424112483</v>
      </c>
      <c r="L768" s="10">
        <v>1421520483</v>
      </c>
      <c r="M768" t="b">
        <v>0</v>
      </c>
      <c r="N768">
        <v>0</v>
      </c>
      <c r="O768" t="b">
        <v>0</v>
      </c>
      <c r="P768" t="s">
        <v>8275</v>
      </c>
      <c r="Q768" s="13">
        <f t="shared" si="46"/>
        <v>0</v>
      </c>
      <c r="R768" s="14" t="e">
        <f t="shared" si="47"/>
        <v>#DIV/0!</v>
      </c>
      <c r="S768" t="s">
        <v>8322</v>
      </c>
      <c r="T768" t="s">
        <v>8324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 s="8">
        <f t="shared" si="44"/>
        <v>42144.810300925928</v>
      </c>
      <c r="J769" s="8">
        <f t="shared" si="45"/>
        <v>42114.810300925928</v>
      </c>
      <c r="K769" s="10">
        <v>1432178810</v>
      </c>
      <c r="L769" s="10">
        <v>1429586810</v>
      </c>
      <c r="M769" t="b">
        <v>0</v>
      </c>
      <c r="N769">
        <v>3</v>
      </c>
      <c r="O769" t="b">
        <v>0</v>
      </c>
      <c r="P769" t="s">
        <v>8275</v>
      </c>
      <c r="Q769" s="13">
        <f t="shared" si="46"/>
        <v>3.54</v>
      </c>
      <c r="R769" s="14">
        <f t="shared" si="47"/>
        <v>59</v>
      </c>
      <c r="S769" t="s">
        <v>8322</v>
      </c>
      <c r="T769" t="s">
        <v>8324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 s="8">
        <f t="shared" si="44"/>
        <v>41623.873726851853</v>
      </c>
      <c r="J770" s="8">
        <f t="shared" si="45"/>
        <v>41593.873726851853</v>
      </c>
      <c r="K770" s="10">
        <v>1387169890</v>
      </c>
      <c r="L770" s="10">
        <v>1384577890</v>
      </c>
      <c r="M770" t="b">
        <v>0</v>
      </c>
      <c r="N770">
        <v>0</v>
      </c>
      <c r="O770" t="b">
        <v>0</v>
      </c>
      <c r="P770" t="s">
        <v>8275</v>
      </c>
      <c r="Q770" s="13">
        <f t="shared" si="46"/>
        <v>0</v>
      </c>
      <c r="R770" s="14" t="e">
        <f t="shared" si="47"/>
        <v>#DIV/0!</v>
      </c>
      <c r="S770" t="s">
        <v>8322</v>
      </c>
      <c r="T770" t="s">
        <v>8324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 s="8">
        <f t="shared" ref="I771:I834" si="48">(((K771/60)/60)/24)+DATE(1970,1,1)+(-8/24)</f>
        <v>41634.663124999999</v>
      </c>
      <c r="J771" s="8">
        <f t="shared" ref="J771:J834" si="49">(((L771/60)/60)/24)+DATE(1970,1,1)+(-8/24)</f>
        <v>41604.663124999999</v>
      </c>
      <c r="K771" s="10">
        <v>1388102094</v>
      </c>
      <c r="L771" s="10">
        <v>1385510094</v>
      </c>
      <c r="M771" t="b">
        <v>0</v>
      </c>
      <c r="N771">
        <v>52</v>
      </c>
      <c r="O771" t="b">
        <v>0</v>
      </c>
      <c r="P771" t="s">
        <v>8275</v>
      </c>
      <c r="Q771" s="13">
        <f t="shared" ref="Q771:Q834" si="50">(E771/D771)*100</f>
        <v>41.4</v>
      </c>
      <c r="R771" s="14">
        <f t="shared" ref="R771:R834" si="51">E771/N771</f>
        <v>31.846153846153847</v>
      </c>
      <c r="S771" t="s">
        <v>8322</v>
      </c>
      <c r="T771" t="s">
        <v>8324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 s="8">
        <f t="shared" si="48"/>
        <v>41329.666307870371</v>
      </c>
      <c r="J772" s="8">
        <f t="shared" si="49"/>
        <v>41289.666307870371</v>
      </c>
      <c r="K772" s="10">
        <v>1361750369</v>
      </c>
      <c r="L772" s="10">
        <v>1358294369</v>
      </c>
      <c r="M772" t="b">
        <v>0</v>
      </c>
      <c r="N772">
        <v>0</v>
      </c>
      <c r="O772" t="b">
        <v>0</v>
      </c>
      <c r="P772" t="s">
        <v>8275</v>
      </c>
      <c r="Q772" s="13">
        <f t="shared" si="50"/>
        <v>0</v>
      </c>
      <c r="R772" s="14" t="e">
        <f t="shared" si="51"/>
        <v>#DIV/0!</v>
      </c>
      <c r="S772" t="s">
        <v>8322</v>
      </c>
      <c r="T772" t="s">
        <v>8324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 s="8">
        <f t="shared" si="48"/>
        <v>42399.490763888891</v>
      </c>
      <c r="J773" s="8">
        <f t="shared" si="49"/>
        <v>42349.490763888891</v>
      </c>
      <c r="K773" s="10">
        <v>1454183202</v>
      </c>
      <c r="L773" s="10">
        <v>1449863202</v>
      </c>
      <c r="M773" t="b">
        <v>0</v>
      </c>
      <c r="N773">
        <v>1</v>
      </c>
      <c r="O773" t="b">
        <v>0</v>
      </c>
      <c r="P773" t="s">
        <v>8275</v>
      </c>
      <c r="Q773" s="13">
        <f t="shared" si="50"/>
        <v>2.6315789473684209E-2</v>
      </c>
      <c r="R773" s="14">
        <f t="shared" si="51"/>
        <v>10</v>
      </c>
      <c r="S773" t="s">
        <v>8322</v>
      </c>
      <c r="T773" t="s">
        <v>8324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 s="8">
        <f t="shared" si="48"/>
        <v>40117.832638888889</v>
      </c>
      <c r="J774" s="8">
        <f t="shared" si="49"/>
        <v>40067.723599537036</v>
      </c>
      <c r="K774" s="10">
        <v>1257047940</v>
      </c>
      <c r="L774" s="10">
        <v>1252718519</v>
      </c>
      <c r="M774" t="b">
        <v>0</v>
      </c>
      <c r="N774">
        <v>1</v>
      </c>
      <c r="O774" t="b">
        <v>0</v>
      </c>
      <c r="P774" t="s">
        <v>8275</v>
      </c>
      <c r="Q774" s="13">
        <f t="shared" si="50"/>
        <v>3.3333333333333335</v>
      </c>
      <c r="R774" s="14">
        <f t="shared" si="51"/>
        <v>50</v>
      </c>
      <c r="S774" t="s">
        <v>8322</v>
      </c>
      <c r="T774" t="s">
        <v>8324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 s="8">
        <f t="shared" si="48"/>
        <v>42134.625694444439</v>
      </c>
      <c r="J775" s="8">
        <f t="shared" si="49"/>
        <v>42100.402604166658</v>
      </c>
      <c r="K775" s="10">
        <v>1431298860</v>
      </c>
      <c r="L775" s="10">
        <v>1428341985</v>
      </c>
      <c r="M775" t="b">
        <v>0</v>
      </c>
      <c r="N775">
        <v>2</v>
      </c>
      <c r="O775" t="b">
        <v>0</v>
      </c>
      <c r="P775" t="s">
        <v>8275</v>
      </c>
      <c r="Q775" s="13">
        <f t="shared" si="50"/>
        <v>0.85129023676509719</v>
      </c>
      <c r="R775" s="14">
        <f t="shared" si="51"/>
        <v>16</v>
      </c>
      <c r="S775" t="s">
        <v>8322</v>
      </c>
      <c r="T775" t="s">
        <v>8324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 s="8">
        <f t="shared" si="48"/>
        <v>41693.446967592587</v>
      </c>
      <c r="J776" s="8">
        <f t="shared" si="49"/>
        <v>41663.446967592587</v>
      </c>
      <c r="K776" s="10">
        <v>1393181018</v>
      </c>
      <c r="L776" s="10">
        <v>1390589018</v>
      </c>
      <c r="M776" t="b">
        <v>0</v>
      </c>
      <c r="N776">
        <v>9</v>
      </c>
      <c r="O776" t="b">
        <v>0</v>
      </c>
      <c r="P776" t="s">
        <v>8275</v>
      </c>
      <c r="Q776" s="13">
        <f t="shared" si="50"/>
        <v>70.199999999999989</v>
      </c>
      <c r="R776" s="14">
        <f t="shared" si="51"/>
        <v>39</v>
      </c>
      <c r="S776" t="s">
        <v>8322</v>
      </c>
      <c r="T776" t="s">
        <v>8324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 s="8">
        <f t="shared" si="48"/>
        <v>40892.726793981477</v>
      </c>
      <c r="J777" s="8">
        <f t="shared" si="49"/>
        <v>40862.726793981477</v>
      </c>
      <c r="K777" s="10">
        <v>1323998795</v>
      </c>
      <c r="L777" s="10">
        <v>1321406795</v>
      </c>
      <c r="M777" t="b">
        <v>0</v>
      </c>
      <c r="N777">
        <v>5</v>
      </c>
      <c r="O777" t="b">
        <v>0</v>
      </c>
      <c r="P777" t="s">
        <v>8275</v>
      </c>
      <c r="Q777" s="13">
        <f t="shared" si="50"/>
        <v>1.7000000000000002</v>
      </c>
      <c r="R777" s="14">
        <f t="shared" si="51"/>
        <v>34</v>
      </c>
      <c r="S777" t="s">
        <v>8322</v>
      </c>
      <c r="T777" t="s">
        <v>8324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 s="8">
        <f t="shared" si="48"/>
        <v>42287.874999999993</v>
      </c>
      <c r="J778" s="8">
        <f t="shared" si="49"/>
        <v>42250.352372685178</v>
      </c>
      <c r="K778" s="10">
        <v>1444539600</v>
      </c>
      <c r="L778" s="10">
        <v>1441297645</v>
      </c>
      <c r="M778" t="b">
        <v>0</v>
      </c>
      <c r="N778">
        <v>57</v>
      </c>
      <c r="O778" t="b">
        <v>0</v>
      </c>
      <c r="P778" t="s">
        <v>8275</v>
      </c>
      <c r="Q778" s="13">
        <f t="shared" si="50"/>
        <v>51.4</v>
      </c>
      <c r="R778" s="14">
        <f t="shared" si="51"/>
        <v>63.122807017543863</v>
      </c>
      <c r="S778" t="s">
        <v>8322</v>
      </c>
      <c r="T778" t="s">
        <v>8324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 s="8">
        <f t="shared" si="48"/>
        <v>41486.647881944438</v>
      </c>
      <c r="J779" s="8">
        <f t="shared" si="49"/>
        <v>41456.647881944438</v>
      </c>
      <c r="K779" s="10">
        <v>1375313577</v>
      </c>
      <c r="L779" s="10">
        <v>1372721577</v>
      </c>
      <c r="M779" t="b">
        <v>0</v>
      </c>
      <c r="N779">
        <v>3</v>
      </c>
      <c r="O779" t="b">
        <v>0</v>
      </c>
      <c r="P779" t="s">
        <v>8275</v>
      </c>
      <c r="Q779" s="13">
        <f t="shared" si="50"/>
        <v>0.70000000000000007</v>
      </c>
      <c r="R779" s="14">
        <f t="shared" si="51"/>
        <v>7</v>
      </c>
      <c r="S779" t="s">
        <v>8322</v>
      </c>
      <c r="T779" t="s">
        <v>8324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 s="8">
        <f t="shared" si="48"/>
        <v>41759.368981481479</v>
      </c>
      <c r="J780" s="8">
        <f t="shared" si="49"/>
        <v>41729.368981481479</v>
      </c>
      <c r="K780" s="10">
        <v>1398876680</v>
      </c>
      <c r="L780" s="10">
        <v>1396284680</v>
      </c>
      <c r="M780" t="b">
        <v>0</v>
      </c>
      <c r="N780">
        <v>1</v>
      </c>
      <c r="O780" t="b">
        <v>0</v>
      </c>
      <c r="P780" t="s">
        <v>8275</v>
      </c>
      <c r="Q780" s="13">
        <f t="shared" si="50"/>
        <v>0.4</v>
      </c>
      <c r="R780" s="14">
        <f t="shared" si="51"/>
        <v>2</v>
      </c>
      <c r="S780" t="s">
        <v>8322</v>
      </c>
      <c r="T780" t="s">
        <v>8324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 s="8">
        <f t="shared" si="48"/>
        <v>40465.833333333328</v>
      </c>
      <c r="J781" s="8">
        <f t="shared" si="49"/>
        <v>40436.350752314815</v>
      </c>
      <c r="K781" s="10">
        <v>1287115200</v>
      </c>
      <c r="L781" s="10">
        <v>1284567905</v>
      </c>
      <c r="M781" t="b">
        <v>0</v>
      </c>
      <c r="N781">
        <v>6</v>
      </c>
      <c r="O781" t="b">
        <v>0</v>
      </c>
      <c r="P781" t="s">
        <v>8275</v>
      </c>
      <c r="Q781" s="13">
        <f t="shared" si="50"/>
        <v>2.666666666666667</v>
      </c>
      <c r="R781" s="14">
        <f t="shared" si="51"/>
        <v>66.666666666666671</v>
      </c>
      <c r="S781" t="s">
        <v>8322</v>
      </c>
      <c r="T781" t="s">
        <v>8324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 s="8">
        <f t="shared" si="48"/>
        <v>40666.340567129628</v>
      </c>
      <c r="J782" s="8">
        <f t="shared" si="49"/>
        <v>40636.340567129628</v>
      </c>
      <c r="K782" s="10">
        <v>1304439025</v>
      </c>
      <c r="L782" s="10">
        <v>1301847025</v>
      </c>
      <c r="M782" t="b">
        <v>0</v>
      </c>
      <c r="N782">
        <v>27</v>
      </c>
      <c r="O782" t="b">
        <v>1</v>
      </c>
      <c r="P782" t="s">
        <v>8276</v>
      </c>
      <c r="Q782" s="13">
        <f t="shared" si="50"/>
        <v>104</v>
      </c>
      <c r="R782" s="14">
        <f t="shared" si="51"/>
        <v>38.518518518518519</v>
      </c>
      <c r="S782" t="s">
        <v>8325</v>
      </c>
      <c r="T782" t="s">
        <v>8326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 s="8">
        <f t="shared" si="48"/>
        <v>41432.667523148149</v>
      </c>
      <c r="J783" s="8">
        <f t="shared" si="49"/>
        <v>41402.667523148149</v>
      </c>
      <c r="K783" s="10">
        <v>1370649674</v>
      </c>
      <c r="L783" s="10">
        <v>1368057674</v>
      </c>
      <c r="M783" t="b">
        <v>0</v>
      </c>
      <c r="N783">
        <v>25</v>
      </c>
      <c r="O783" t="b">
        <v>1</v>
      </c>
      <c r="P783" t="s">
        <v>8276</v>
      </c>
      <c r="Q783" s="13">
        <f t="shared" si="50"/>
        <v>133.15375</v>
      </c>
      <c r="R783" s="14">
        <f t="shared" si="51"/>
        <v>42.609200000000001</v>
      </c>
      <c r="S783" t="s">
        <v>8325</v>
      </c>
      <c r="T783" t="s">
        <v>8326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 s="8">
        <f t="shared" si="48"/>
        <v>41146.424791666665</v>
      </c>
      <c r="J784" s="8">
        <f t="shared" si="49"/>
        <v>41116.424791666665</v>
      </c>
      <c r="K784" s="10">
        <v>1345918302</v>
      </c>
      <c r="L784" s="10">
        <v>1343326302</v>
      </c>
      <c r="M784" t="b">
        <v>0</v>
      </c>
      <c r="N784">
        <v>14</v>
      </c>
      <c r="O784" t="b">
        <v>1</v>
      </c>
      <c r="P784" t="s">
        <v>8276</v>
      </c>
      <c r="Q784" s="13">
        <f t="shared" si="50"/>
        <v>100</v>
      </c>
      <c r="R784" s="14">
        <f t="shared" si="51"/>
        <v>50</v>
      </c>
      <c r="S784" t="s">
        <v>8325</v>
      </c>
      <c r="T784" t="s">
        <v>8326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 s="8">
        <f t="shared" si="48"/>
        <v>41026.583333333328</v>
      </c>
      <c r="J785" s="8">
        <f t="shared" si="49"/>
        <v>40987.440381944441</v>
      </c>
      <c r="K785" s="10">
        <v>1335564000</v>
      </c>
      <c r="L785" s="10">
        <v>1332182049</v>
      </c>
      <c r="M785" t="b">
        <v>0</v>
      </c>
      <c r="N785">
        <v>35</v>
      </c>
      <c r="O785" t="b">
        <v>1</v>
      </c>
      <c r="P785" t="s">
        <v>8276</v>
      </c>
      <c r="Q785" s="13">
        <f t="shared" si="50"/>
        <v>148.13333333333333</v>
      </c>
      <c r="R785" s="14">
        <f t="shared" si="51"/>
        <v>63.485714285714288</v>
      </c>
      <c r="S785" t="s">
        <v>8325</v>
      </c>
      <c r="T785" t="s">
        <v>8326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 s="8">
        <f t="shared" si="48"/>
        <v>41714.774525462963</v>
      </c>
      <c r="J786" s="8">
        <f t="shared" si="49"/>
        <v>41674.816192129627</v>
      </c>
      <c r="K786" s="10">
        <v>1395023719</v>
      </c>
      <c r="L786" s="10">
        <v>1391571319</v>
      </c>
      <c r="M786" t="b">
        <v>0</v>
      </c>
      <c r="N786">
        <v>10</v>
      </c>
      <c r="O786" t="b">
        <v>1</v>
      </c>
      <c r="P786" t="s">
        <v>8276</v>
      </c>
      <c r="Q786" s="13">
        <f t="shared" si="50"/>
        <v>102.49999999999999</v>
      </c>
      <c r="R786" s="14">
        <f t="shared" si="51"/>
        <v>102.5</v>
      </c>
      <c r="S786" t="s">
        <v>8325</v>
      </c>
      <c r="T786" t="s">
        <v>8326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 s="8">
        <f t="shared" si="48"/>
        <v>41333.260590277772</v>
      </c>
      <c r="J787" s="8">
        <f t="shared" si="49"/>
        <v>41303.260590277772</v>
      </c>
      <c r="K787" s="10">
        <v>1362060915</v>
      </c>
      <c r="L787" s="10">
        <v>1359468915</v>
      </c>
      <c r="M787" t="b">
        <v>0</v>
      </c>
      <c r="N787">
        <v>29</v>
      </c>
      <c r="O787" t="b">
        <v>1</v>
      </c>
      <c r="P787" t="s">
        <v>8276</v>
      </c>
      <c r="Q787" s="13">
        <f t="shared" si="50"/>
        <v>180.62799999999999</v>
      </c>
      <c r="R787" s="14">
        <f t="shared" si="51"/>
        <v>31.142758620689655</v>
      </c>
      <c r="S787" t="s">
        <v>8325</v>
      </c>
      <c r="T787" t="s">
        <v>8326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 s="8">
        <f t="shared" si="48"/>
        <v>41040.32430555555</v>
      </c>
      <c r="J788" s="8">
        <f t="shared" si="49"/>
        <v>40982.722615740735</v>
      </c>
      <c r="K788" s="10">
        <v>1336751220</v>
      </c>
      <c r="L788" s="10">
        <v>1331774434</v>
      </c>
      <c r="M788" t="b">
        <v>0</v>
      </c>
      <c r="N788">
        <v>44</v>
      </c>
      <c r="O788" t="b">
        <v>1</v>
      </c>
      <c r="P788" t="s">
        <v>8276</v>
      </c>
      <c r="Q788" s="13">
        <f t="shared" si="50"/>
        <v>142.79999999999998</v>
      </c>
      <c r="R788" s="14">
        <f t="shared" si="51"/>
        <v>162.27272727272728</v>
      </c>
      <c r="S788" t="s">
        <v>8325</v>
      </c>
      <c r="T788" t="s">
        <v>8326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 s="8">
        <f t="shared" si="48"/>
        <v>41579.294282407405</v>
      </c>
      <c r="J789" s="8">
        <f t="shared" si="49"/>
        <v>41549.294282407405</v>
      </c>
      <c r="K789" s="10">
        <v>1383318226</v>
      </c>
      <c r="L789" s="10">
        <v>1380726226</v>
      </c>
      <c r="M789" t="b">
        <v>0</v>
      </c>
      <c r="N789">
        <v>17</v>
      </c>
      <c r="O789" t="b">
        <v>1</v>
      </c>
      <c r="P789" t="s">
        <v>8276</v>
      </c>
      <c r="Q789" s="13">
        <f t="shared" si="50"/>
        <v>114.16666666666666</v>
      </c>
      <c r="R789" s="14">
        <f t="shared" si="51"/>
        <v>80.588235294117652</v>
      </c>
      <c r="S789" t="s">
        <v>8325</v>
      </c>
      <c r="T789" t="s">
        <v>8326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 s="8">
        <f t="shared" si="48"/>
        <v>41096.832638888889</v>
      </c>
      <c r="J790" s="8">
        <f t="shared" si="49"/>
        <v>41058.673472222217</v>
      </c>
      <c r="K790" s="10">
        <v>1341633540</v>
      </c>
      <c r="L790" s="10">
        <v>1338336588</v>
      </c>
      <c r="M790" t="b">
        <v>0</v>
      </c>
      <c r="N790">
        <v>34</v>
      </c>
      <c r="O790" t="b">
        <v>1</v>
      </c>
      <c r="P790" t="s">
        <v>8276</v>
      </c>
      <c r="Q790" s="13">
        <f t="shared" si="50"/>
        <v>203.505</v>
      </c>
      <c r="R790" s="14">
        <f t="shared" si="51"/>
        <v>59.85441176470588</v>
      </c>
      <c r="S790" t="s">
        <v>8325</v>
      </c>
      <c r="T790" t="s">
        <v>8326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 s="8">
        <f t="shared" si="48"/>
        <v>41294.999305555553</v>
      </c>
      <c r="J791" s="8">
        <f t="shared" si="49"/>
        <v>41276.852777777778</v>
      </c>
      <c r="K791" s="10">
        <v>1358755140</v>
      </c>
      <c r="L791" s="10">
        <v>1357187280</v>
      </c>
      <c r="M791" t="b">
        <v>0</v>
      </c>
      <c r="N791">
        <v>14</v>
      </c>
      <c r="O791" t="b">
        <v>1</v>
      </c>
      <c r="P791" t="s">
        <v>8276</v>
      </c>
      <c r="Q791" s="13">
        <f t="shared" si="50"/>
        <v>109.41176470588236</v>
      </c>
      <c r="R791" s="14">
        <f t="shared" si="51"/>
        <v>132.85714285714286</v>
      </c>
      <c r="S791" t="s">
        <v>8325</v>
      </c>
      <c r="T791" t="s">
        <v>8326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 s="8">
        <f t="shared" si="48"/>
        <v>41305.714571759258</v>
      </c>
      <c r="J792" s="8">
        <f t="shared" si="49"/>
        <v>41275.714571759258</v>
      </c>
      <c r="K792" s="10">
        <v>1359680939</v>
      </c>
      <c r="L792" s="10">
        <v>1357088939</v>
      </c>
      <c r="M792" t="b">
        <v>0</v>
      </c>
      <c r="N792">
        <v>156</v>
      </c>
      <c r="O792" t="b">
        <v>1</v>
      </c>
      <c r="P792" t="s">
        <v>8276</v>
      </c>
      <c r="Q792" s="13">
        <f t="shared" si="50"/>
        <v>144.37459999999999</v>
      </c>
      <c r="R792" s="14">
        <f t="shared" si="51"/>
        <v>92.547820512820508</v>
      </c>
      <c r="S792" t="s">
        <v>8325</v>
      </c>
      <c r="T792" t="s">
        <v>8326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 s="8">
        <f t="shared" si="48"/>
        <v>41590.915972222218</v>
      </c>
      <c r="J793" s="8">
        <f t="shared" si="49"/>
        <v>41557.447291666664</v>
      </c>
      <c r="K793" s="10">
        <v>1384322340</v>
      </c>
      <c r="L793" s="10">
        <v>1381430646</v>
      </c>
      <c r="M793" t="b">
        <v>0</v>
      </c>
      <c r="N793">
        <v>128</v>
      </c>
      <c r="O793" t="b">
        <v>1</v>
      </c>
      <c r="P793" t="s">
        <v>8276</v>
      </c>
      <c r="Q793" s="13">
        <f t="shared" si="50"/>
        <v>103.86666666666666</v>
      </c>
      <c r="R793" s="14">
        <f t="shared" si="51"/>
        <v>60.859375</v>
      </c>
      <c r="S793" t="s">
        <v>8325</v>
      </c>
      <c r="T793" t="s">
        <v>8326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 s="8">
        <f t="shared" si="48"/>
        <v>41585.581979166665</v>
      </c>
      <c r="J794" s="8">
        <f t="shared" si="49"/>
        <v>41555.540312500001</v>
      </c>
      <c r="K794" s="10">
        <v>1383861483</v>
      </c>
      <c r="L794" s="10">
        <v>1381265883</v>
      </c>
      <c r="M794" t="b">
        <v>0</v>
      </c>
      <c r="N794">
        <v>60</v>
      </c>
      <c r="O794" t="b">
        <v>1</v>
      </c>
      <c r="P794" t="s">
        <v>8276</v>
      </c>
      <c r="Q794" s="13">
        <f t="shared" si="50"/>
        <v>100.44440000000002</v>
      </c>
      <c r="R794" s="14">
        <f t="shared" si="51"/>
        <v>41.851833333333339</v>
      </c>
      <c r="S794" t="s">
        <v>8325</v>
      </c>
      <c r="T794" t="s">
        <v>8326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 s="8">
        <f t="shared" si="48"/>
        <v>41457.874305555553</v>
      </c>
      <c r="J795" s="8">
        <f t="shared" si="49"/>
        <v>41442.407916666663</v>
      </c>
      <c r="K795" s="10">
        <v>1372827540</v>
      </c>
      <c r="L795" s="10">
        <v>1371491244</v>
      </c>
      <c r="M795" t="b">
        <v>0</v>
      </c>
      <c r="N795">
        <v>32</v>
      </c>
      <c r="O795" t="b">
        <v>1</v>
      </c>
      <c r="P795" t="s">
        <v>8276</v>
      </c>
      <c r="Q795" s="13">
        <f t="shared" si="50"/>
        <v>102.77927272727271</v>
      </c>
      <c r="R795" s="14">
        <f t="shared" si="51"/>
        <v>88.325937499999995</v>
      </c>
      <c r="S795" t="s">
        <v>8325</v>
      </c>
      <c r="T795" t="s">
        <v>8326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 s="8">
        <f t="shared" si="48"/>
        <v>40791.379166666666</v>
      </c>
      <c r="J796" s="8">
        <f t="shared" si="49"/>
        <v>40735.781678240739</v>
      </c>
      <c r="K796" s="10">
        <v>1315242360</v>
      </c>
      <c r="L796" s="10">
        <v>1310438737</v>
      </c>
      <c r="M796" t="b">
        <v>0</v>
      </c>
      <c r="N796">
        <v>53</v>
      </c>
      <c r="O796" t="b">
        <v>1</v>
      </c>
      <c r="P796" t="s">
        <v>8276</v>
      </c>
      <c r="Q796" s="13">
        <f t="shared" si="50"/>
        <v>105.31250000000001</v>
      </c>
      <c r="R796" s="14">
        <f t="shared" si="51"/>
        <v>158.96226415094338</v>
      </c>
      <c r="S796" t="s">
        <v>8325</v>
      </c>
      <c r="T796" t="s">
        <v>8326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 s="8">
        <f t="shared" si="48"/>
        <v>41005.874305555553</v>
      </c>
      <c r="J797" s="8">
        <f t="shared" si="49"/>
        <v>40963.279699074068</v>
      </c>
      <c r="K797" s="10">
        <v>1333774740</v>
      </c>
      <c r="L797" s="10">
        <v>1330094566</v>
      </c>
      <c r="M797" t="b">
        <v>0</v>
      </c>
      <c r="N797">
        <v>184</v>
      </c>
      <c r="O797" t="b">
        <v>1</v>
      </c>
      <c r="P797" t="s">
        <v>8276</v>
      </c>
      <c r="Q797" s="13">
        <f t="shared" si="50"/>
        <v>111.78571428571429</v>
      </c>
      <c r="R797" s="14">
        <f t="shared" si="51"/>
        <v>85.054347826086953</v>
      </c>
      <c r="S797" t="s">
        <v>8325</v>
      </c>
      <c r="T797" t="s">
        <v>8326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 s="8">
        <f t="shared" si="48"/>
        <v>41532.548611111109</v>
      </c>
      <c r="J798" s="8">
        <f t="shared" si="49"/>
        <v>41502.549594907403</v>
      </c>
      <c r="K798" s="10">
        <v>1379279400</v>
      </c>
      <c r="L798" s="10">
        <v>1376687485</v>
      </c>
      <c r="M798" t="b">
        <v>0</v>
      </c>
      <c r="N798">
        <v>90</v>
      </c>
      <c r="O798" t="b">
        <v>1</v>
      </c>
      <c r="P798" t="s">
        <v>8276</v>
      </c>
      <c r="Q798" s="13">
        <f t="shared" si="50"/>
        <v>101.35000000000001</v>
      </c>
      <c r="R798" s="14">
        <f t="shared" si="51"/>
        <v>112.61111111111111</v>
      </c>
      <c r="S798" t="s">
        <v>8325</v>
      </c>
      <c r="T798" t="s">
        <v>8326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 s="8">
        <f t="shared" si="48"/>
        <v>41027.833333333328</v>
      </c>
      <c r="J799" s="8">
        <f t="shared" si="49"/>
        <v>40996.660740740735</v>
      </c>
      <c r="K799" s="10">
        <v>1335672000</v>
      </c>
      <c r="L799" s="10">
        <v>1332978688</v>
      </c>
      <c r="M799" t="b">
        <v>0</v>
      </c>
      <c r="N799">
        <v>71</v>
      </c>
      <c r="O799" t="b">
        <v>1</v>
      </c>
      <c r="P799" t="s">
        <v>8276</v>
      </c>
      <c r="Q799" s="13">
        <f t="shared" si="50"/>
        <v>107.53333333333333</v>
      </c>
      <c r="R799" s="14">
        <f t="shared" si="51"/>
        <v>45.436619718309856</v>
      </c>
      <c r="S799" t="s">
        <v>8325</v>
      </c>
      <c r="T799" t="s">
        <v>8326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 s="8">
        <f t="shared" si="48"/>
        <v>41912.256793981483</v>
      </c>
      <c r="J800" s="8">
        <f t="shared" si="49"/>
        <v>41882.256793981483</v>
      </c>
      <c r="K800" s="10">
        <v>1412086187</v>
      </c>
      <c r="L800" s="10">
        <v>1409494187</v>
      </c>
      <c r="M800" t="b">
        <v>0</v>
      </c>
      <c r="N800">
        <v>87</v>
      </c>
      <c r="O800" t="b">
        <v>1</v>
      </c>
      <c r="P800" t="s">
        <v>8276</v>
      </c>
      <c r="Q800" s="13">
        <f t="shared" si="50"/>
        <v>114.88571428571429</v>
      </c>
      <c r="R800" s="14">
        <f t="shared" si="51"/>
        <v>46.218390804597703</v>
      </c>
      <c r="S800" t="s">
        <v>8325</v>
      </c>
      <c r="T800" t="s">
        <v>8326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 s="8">
        <f t="shared" si="48"/>
        <v>41026.333865740737</v>
      </c>
      <c r="J801" s="8">
        <f t="shared" si="49"/>
        <v>40996.333865740737</v>
      </c>
      <c r="K801" s="10">
        <v>1335542446</v>
      </c>
      <c r="L801" s="10">
        <v>1332950446</v>
      </c>
      <c r="M801" t="b">
        <v>0</v>
      </c>
      <c r="N801">
        <v>28</v>
      </c>
      <c r="O801" t="b">
        <v>1</v>
      </c>
      <c r="P801" t="s">
        <v>8276</v>
      </c>
      <c r="Q801" s="13">
        <f t="shared" si="50"/>
        <v>100.02</v>
      </c>
      <c r="R801" s="14">
        <f t="shared" si="51"/>
        <v>178.60714285714286</v>
      </c>
      <c r="S801" t="s">
        <v>8325</v>
      </c>
      <c r="T801" t="s">
        <v>8326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 s="8">
        <f t="shared" si="48"/>
        <v>41893.100162037037</v>
      </c>
      <c r="J802" s="8">
        <f t="shared" si="49"/>
        <v>41863.100162037037</v>
      </c>
      <c r="K802" s="10">
        <v>1410431054</v>
      </c>
      <c r="L802" s="10">
        <v>1407839054</v>
      </c>
      <c r="M802" t="b">
        <v>0</v>
      </c>
      <c r="N802">
        <v>56</v>
      </c>
      <c r="O802" t="b">
        <v>1</v>
      </c>
      <c r="P802" t="s">
        <v>8276</v>
      </c>
      <c r="Q802" s="13">
        <f t="shared" si="50"/>
        <v>152.13333333333335</v>
      </c>
      <c r="R802" s="14">
        <f t="shared" si="51"/>
        <v>40.75</v>
      </c>
      <c r="S802" t="s">
        <v>8325</v>
      </c>
      <c r="T802" t="s">
        <v>8326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 s="8">
        <f t="shared" si="48"/>
        <v>40725.462037037032</v>
      </c>
      <c r="J803" s="8">
        <f t="shared" si="49"/>
        <v>40695.462037037032</v>
      </c>
      <c r="K803" s="10">
        <v>1309547120</v>
      </c>
      <c r="L803" s="10">
        <v>1306955120</v>
      </c>
      <c r="M803" t="b">
        <v>0</v>
      </c>
      <c r="N803">
        <v>51</v>
      </c>
      <c r="O803" t="b">
        <v>1</v>
      </c>
      <c r="P803" t="s">
        <v>8276</v>
      </c>
      <c r="Q803" s="13">
        <f t="shared" si="50"/>
        <v>111.52149999999999</v>
      </c>
      <c r="R803" s="14">
        <f t="shared" si="51"/>
        <v>43.733921568627444</v>
      </c>
      <c r="S803" t="s">
        <v>8325</v>
      </c>
      <c r="T803" t="s">
        <v>8326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 s="8">
        <f t="shared" si="48"/>
        <v>41168.836805555555</v>
      </c>
      <c r="J804" s="8">
        <f t="shared" si="49"/>
        <v>41122.688935185186</v>
      </c>
      <c r="K804" s="10">
        <v>1347854700</v>
      </c>
      <c r="L804" s="10">
        <v>1343867524</v>
      </c>
      <c r="M804" t="b">
        <v>0</v>
      </c>
      <c r="N804">
        <v>75</v>
      </c>
      <c r="O804" t="b">
        <v>1</v>
      </c>
      <c r="P804" t="s">
        <v>8276</v>
      </c>
      <c r="Q804" s="13">
        <f t="shared" si="50"/>
        <v>101.33333333333334</v>
      </c>
      <c r="R804" s="14">
        <f t="shared" si="51"/>
        <v>81.066666666666663</v>
      </c>
      <c r="S804" t="s">
        <v>8325</v>
      </c>
      <c r="T804" t="s">
        <v>8326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 s="8">
        <f t="shared" si="48"/>
        <v>40691.708333333328</v>
      </c>
      <c r="J805" s="8">
        <f t="shared" si="49"/>
        <v>40665.616643518515</v>
      </c>
      <c r="K805" s="10">
        <v>1306630800</v>
      </c>
      <c r="L805" s="10">
        <v>1304376478</v>
      </c>
      <c r="M805" t="b">
        <v>0</v>
      </c>
      <c r="N805">
        <v>38</v>
      </c>
      <c r="O805" t="b">
        <v>1</v>
      </c>
      <c r="P805" t="s">
        <v>8276</v>
      </c>
      <c r="Q805" s="13">
        <f t="shared" si="50"/>
        <v>123.2608695652174</v>
      </c>
      <c r="R805" s="14">
        <f t="shared" si="51"/>
        <v>74.60526315789474</v>
      </c>
      <c r="S805" t="s">
        <v>8325</v>
      </c>
      <c r="T805" t="s">
        <v>8326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 s="8">
        <f t="shared" si="48"/>
        <v>40746.832638888889</v>
      </c>
      <c r="J806" s="8">
        <f t="shared" si="49"/>
        <v>40729.772291666668</v>
      </c>
      <c r="K806" s="10">
        <v>1311393540</v>
      </c>
      <c r="L806" s="10">
        <v>1309919526</v>
      </c>
      <c r="M806" t="b">
        <v>0</v>
      </c>
      <c r="N806">
        <v>18</v>
      </c>
      <c r="O806" t="b">
        <v>1</v>
      </c>
      <c r="P806" t="s">
        <v>8276</v>
      </c>
      <c r="Q806" s="13">
        <f t="shared" si="50"/>
        <v>100</v>
      </c>
      <c r="R806" s="14">
        <f t="shared" si="51"/>
        <v>305.55555555555554</v>
      </c>
      <c r="S806" t="s">
        <v>8325</v>
      </c>
      <c r="T806" t="s">
        <v>8326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 s="8">
        <f t="shared" si="48"/>
        <v>40740.625</v>
      </c>
      <c r="J807" s="8">
        <f t="shared" si="49"/>
        <v>40690.489722222221</v>
      </c>
      <c r="K807" s="10">
        <v>1310857200</v>
      </c>
      <c r="L807" s="10">
        <v>1306525512</v>
      </c>
      <c r="M807" t="b">
        <v>0</v>
      </c>
      <c r="N807">
        <v>54</v>
      </c>
      <c r="O807" t="b">
        <v>1</v>
      </c>
      <c r="P807" t="s">
        <v>8276</v>
      </c>
      <c r="Q807" s="13">
        <f t="shared" si="50"/>
        <v>105</v>
      </c>
      <c r="R807" s="14">
        <f t="shared" si="51"/>
        <v>58.333333333333336</v>
      </c>
      <c r="S807" t="s">
        <v>8325</v>
      </c>
      <c r="T807" t="s">
        <v>8326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 s="8">
        <f t="shared" si="48"/>
        <v>40793.358090277776</v>
      </c>
      <c r="J808" s="8">
        <f t="shared" si="49"/>
        <v>40763.358090277776</v>
      </c>
      <c r="K808" s="10">
        <v>1315413339</v>
      </c>
      <c r="L808" s="10">
        <v>1312821339</v>
      </c>
      <c r="M808" t="b">
        <v>0</v>
      </c>
      <c r="N808">
        <v>71</v>
      </c>
      <c r="O808" t="b">
        <v>1</v>
      </c>
      <c r="P808" t="s">
        <v>8276</v>
      </c>
      <c r="Q808" s="13">
        <f t="shared" si="50"/>
        <v>104.4375</v>
      </c>
      <c r="R808" s="14">
        <f t="shared" si="51"/>
        <v>117.67605633802818</v>
      </c>
      <c r="S808" t="s">
        <v>8325</v>
      </c>
      <c r="T808" t="s">
        <v>8326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 s="8">
        <f t="shared" si="48"/>
        <v>42794.749999999993</v>
      </c>
      <c r="J809" s="8">
        <f t="shared" si="49"/>
        <v>42759.295266203706</v>
      </c>
      <c r="K809" s="10">
        <v>1488333600</v>
      </c>
      <c r="L809" s="10">
        <v>1485270311</v>
      </c>
      <c r="M809" t="b">
        <v>0</v>
      </c>
      <c r="N809">
        <v>57</v>
      </c>
      <c r="O809" t="b">
        <v>1</v>
      </c>
      <c r="P809" t="s">
        <v>8276</v>
      </c>
      <c r="Q809" s="13">
        <f t="shared" si="50"/>
        <v>105.125</v>
      </c>
      <c r="R809" s="14">
        <f t="shared" si="51"/>
        <v>73.771929824561397</v>
      </c>
      <c r="S809" t="s">
        <v>8325</v>
      </c>
      <c r="T809" t="s">
        <v>8326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 s="8">
        <f t="shared" si="48"/>
        <v>41994.874305555553</v>
      </c>
      <c r="J810" s="8">
        <f t="shared" si="49"/>
        <v>41961.767199074071</v>
      </c>
      <c r="K810" s="10">
        <v>1419224340</v>
      </c>
      <c r="L810" s="10">
        <v>1416363886</v>
      </c>
      <c r="M810" t="b">
        <v>0</v>
      </c>
      <c r="N810">
        <v>43</v>
      </c>
      <c r="O810" t="b">
        <v>1</v>
      </c>
      <c r="P810" t="s">
        <v>8276</v>
      </c>
      <c r="Q810" s="13">
        <f t="shared" si="50"/>
        <v>100</v>
      </c>
      <c r="R810" s="14">
        <f t="shared" si="51"/>
        <v>104.65116279069767</v>
      </c>
      <c r="S810" t="s">
        <v>8325</v>
      </c>
      <c r="T810" t="s">
        <v>8326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 s="8">
        <f t="shared" si="48"/>
        <v>41658.500347222223</v>
      </c>
      <c r="J811" s="8">
        <f t="shared" si="49"/>
        <v>41628.500347222223</v>
      </c>
      <c r="K811" s="10">
        <v>1390161630</v>
      </c>
      <c r="L811" s="10">
        <v>1387569630</v>
      </c>
      <c r="M811" t="b">
        <v>0</v>
      </c>
      <c r="N811">
        <v>52</v>
      </c>
      <c r="O811" t="b">
        <v>1</v>
      </c>
      <c r="P811" t="s">
        <v>8276</v>
      </c>
      <c r="Q811" s="13">
        <f t="shared" si="50"/>
        <v>103.77499999999999</v>
      </c>
      <c r="R811" s="14">
        <f t="shared" si="51"/>
        <v>79.82692307692308</v>
      </c>
      <c r="S811" t="s">
        <v>8325</v>
      </c>
      <c r="T811" t="s">
        <v>8326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 s="8">
        <f t="shared" si="48"/>
        <v>41152.722939814812</v>
      </c>
      <c r="J812" s="8">
        <f t="shared" si="49"/>
        <v>41122.722939814812</v>
      </c>
      <c r="K812" s="10">
        <v>1346462462</v>
      </c>
      <c r="L812" s="10">
        <v>1343870462</v>
      </c>
      <c r="M812" t="b">
        <v>0</v>
      </c>
      <c r="N812">
        <v>27</v>
      </c>
      <c r="O812" t="b">
        <v>1</v>
      </c>
      <c r="P812" t="s">
        <v>8276</v>
      </c>
      <c r="Q812" s="13">
        <f t="shared" si="50"/>
        <v>105</v>
      </c>
      <c r="R812" s="14">
        <f t="shared" si="51"/>
        <v>58.333333333333336</v>
      </c>
      <c r="S812" t="s">
        <v>8325</v>
      </c>
      <c r="T812" t="s">
        <v>8326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 s="8">
        <f t="shared" si="48"/>
        <v>41465.369444444441</v>
      </c>
      <c r="J813" s="8">
        <f t="shared" si="49"/>
        <v>41443.310208333329</v>
      </c>
      <c r="K813" s="10">
        <v>1373475120</v>
      </c>
      <c r="L813" s="10">
        <v>1371569202</v>
      </c>
      <c r="M813" t="b">
        <v>0</v>
      </c>
      <c r="N813">
        <v>12</v>
      </c>
      <c r="O813" t="b">
        <v>1</v>
      </c>
      <c r="P813" t="s">
        <v>8276</v>
      </c>
      <c r="Q813" s="13">
        <f t="shared" si="50"/>
        <v>104</v>
      </c>
      <c r="R813" s="14">
        <f t="shared" si="51"/>
        <v>86.666666666666671</v>
      </c>
      <c r="S813" t="s">
        <v>8325</v>
      </c>
      <c r="T813" t="s">
        <v>8326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 s="8">
        <f t="shared" si="48"/>
        <v>41334.248611111107</v>
      </c>
      <c r="J814" s="8">
        <f t="shared" si="49"/>
        <v>41281.684629629628</v>
      </c>
      <c r="K814" s="10">
        <v>1362146280</v>
      </c>
      <c r="L814" s="10">
        <v>1357604752</v>
      </c>
      <c r="M814" t="b">
        <v>0</v>
      </c>
      <c r="N814">
        <v>33</v>
      </c>
      <c r="O814" t="b">
        <v>1</v>
      </c>
      <c r="P814" t="s">
        <v>8276</v>
      </c>
      <c r="Q814" s="13">
        <f t="shared" si="50"/>
        <v>151.83333333333334</v>
      </c>
      <c r="R814" s="14">
        <f t="shared" si="51"/>
        <v>27.606060606060606</v>
      </c>
      <c r="S814" t="s">
        <v>8325</v>
      </c>
      <c r="T814" t="s">
        <v>8326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 s="8">
        <f t="shared" si="48"/>
        <v>41110.626909722218</v>
      </c>
      <c r="J815" s="8">
        <f t="shared" si="49"/>
        <v>41080.626909722218</v>
      </c>
      <c r="K815" s="10">
        <v>1342825365</v>
      </c>
      <c r="L815" s="10">
        <v>1340233365</v>
      </c>
      <c r="M815" t="b">
        <v>0</v>
      </c>
      <c r="N815">
        <v>96</v>
      </c>
      <c r="O815" t="b">
        <v>1</v>
      </c>
      <c r="P815" t="s">
        <v>8276</v>
      </c>
      <c r="Q815" s="13">
        <f t="shared" si="50"/>
        <v>159.99600000000001</v>
      </c>
      <c r="R815" s="14">
        <f t="shared" si="51"/>
        <v>24.999375000000001</v>
      </c>
      <c r="S815" t="s">
        <v>8325</v>
      </c>
      <c r="T815" t="s">
        <v>8326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 s="8">
        <f t="shared" si="48"/>
        <v>40694.419444444444</v>
      </c>
      <c r="J816" s="8">
        <f t="shared" si="49"/>
        <v>40679.409733796296</v>
      </c>
      <c r="K816" s="10">
        <v>1306865040</v>
      </c>
      <c r="L816" s="10">
        <v>1305568201</v>
      </c>
      <c r="M816" t="b">
        <v>0</v>
      </c>
      <c r="N816">
        <v>28</v>
      </c>
      <c r="O816" t="b">
        <v>1</v>
      </c>
      <c r="P816" t="s">
        <v>8276</v>
      </c>
      <c r="Q816" s="13">
        <f t="shared" si="50"/>
        <v>127.3</v>
      </c>
      <c r="R816" s="14">
        <f t="shared" si="51"/>
        <v>45.464285714285715</v>
      </c>
      <c r="S816" t="s">
        <v>8325</v>
      </c>
      <c r="T816" t="s">
        <v>8326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 s="8">
        <f t="shared" si="48"/>
        <v>41944.58452546296</v>
      </c>
      <c r="J817" s="8">
        <f t="shared" si="49"/>
        <v>41914.58452546296</v>
      </c>
      <c r="K817" s="10">
        <v>1414879303</v>
      </c>
      <c r="L817" s="10">
        <v>1412287303</v>
      </c>
      <c r="M817" t="b">
        <v>0</v>
      </c>
      <c r="N817">
        <v>43</v>
      </c>
      <c r="O817" t="b">
        <v>1</v>
      </c>
      <c r="P817" t="s">
        <v>8276</v>
      </c>
      <c r="Q817" s="13">
        <f t="shared" si="50"/>
        <v>107</v>
      </c>
      <c r="R817" s="14">
        <f t="shared" si="51"/>
        <v>99.534883720930239</v>
      </c>
      <c r="S817" t="s">
        <v>8325</v>
      </c>
      <c r="T817" t="s">
        <v>8326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 s="8">
        <f t="shared" si="48"/>
        <v>41372.9375</v>
      </c>
      <c r="J818" s="8">
        <f t="shared" si="49"/>
        <v>41341.537534722222</v>
      </c>
      <c r="K818" s="10">
        <v>1365489000</v>
      </c>
      <c r="L818" s="10">
        <v>1362776043</v>
      </c>
      <c r="M818" t="b">
        <v>0</v>
      </c>
      <c r="N818">
        <v>205</v>
      </c>
      <c r="O818" t="b">
        <v>1</v>
      </c>
      <c r="P818" t="s">
        <v>8276</v>
      </c>
      <c r="Q818" s="13">
        <f t="shared" si="50"/>
        <v>115.12214285714286</v>
      </c>
      <c r="R818" s="14">
        <f t="shared" si="51"/>
        <v>39.31</v>
      </c>
      <c r="S818" t="s">
        <v>8325</v>
      </c>
      <c r="T818" t="s">
        <v>8326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 s="8">
        <f t="shared" si="48"/>
        <v>40978.874305555553</v>
      </c>
      <c r="J819" s="8">
        <f t="shared" si="49"/>
        <v>40925.266331018516</v>
      </c>
      <c r="K819" s="10">
        <v>1331441940</v>
      </c>
      <c r="L819" s="10">
        <v>1326810211</v>
      </c>
      <c r="M819" t="b">
        <v>0</v>
      </c>
      <c r="N819">
        <v>23</v>
      </c>
      <c r="O819" t="b">
        <v>1</v>
      </c>
      <c r="P819" t="s">
        <v>8276</v>
      </c>
      <c r="Q819" s="13">
        <f t="shared" si="50"/>
        <v>137.11066666666665</v>
      </c>
      <c r="R819" s="14">
        <f t="shared" si="51"/>
        <v>89.419999999999987</v>
      </c>
      <c r="S819" t="s">
        <v>8325</v>
      </c>
      <c r="T819" t="s">
        <v>8326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 s="8">
        <f t="shared" si="48"/>
        <v>41128.375694444439</v>
      </c>
      <c r="J820" s="8">
        <f t="shared" si="49"/>
        <v>41120.54954861111</v>
      </c>
      <c r="K820" s="10">
        <v>1344358860</v>
      </c>
      <c r="L820" s="10">
        <v>1343682681</v>
      </c>
      <c r="M820" t="b">
        <v>0</v>
      </c>
      <c r="N820">
        <v>19</v>
      </c>
      <c r="O820" t="b">
        <v>1</v>
      </c>
      <c r="P820" t="s">
        <v>8276</v>
      </c>
      <c r="Q820" s="13">
        <f t="shared" si="50"/>
        <v>155.71428571428572</v>
      </c>
      <c r="R820" s="14">
        <f t="shared" si="51"/>
        <v>28.684210526315791</v>
      </c>
      <c r="S820" t="s">
        <v>8325</v>
      </c>
      <c r="T820" t="s">
        <v>8326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 s="8">
        <f t="shared" si="48"/>
        <v>41628.863888888889</v>
      </c>
      <c r="J821" s="8">
        <f t="shared" si="49"/>
        <v>41619.664976851847</v>
      </c>
      <c r="K821" s="10">
        <v>1387601040</v>
      </c>
      <c r="L821" s="10">
        <v>1386806254</v>
      </c>
      <c r="M821" t="b">
        <v>0</v>
      </c>
      <c r="N821">
        <v>14</v>
      </c>
      <c r="O821" t="b">
        <v>1</v>
      </c>
      <c r="P821" t="s">
        <v>8276</v>
      </c>
      <c r="Q821" s="13">
        <f t="shared" si="50"/>
        <v>108.74999999999999</v>
      </c>
      <c r="R821" s="14">
        <f t="shared" si="51"/>
        <v>31.071428571428573</v>
      </c>
      <c r="S821" t="s">
        <v>8325</v>
      </c>
      <c r="T821" t="s">
        <v>8326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 s="8">
        <f t="shared" si="48"/>
        <v>41798.875</v>
      </c>
      <c r="J822" s="8">
        <f t="shared" si="49"/>
        <v>41768.508587962962</v>
      </c>
      <c r="K822" s="10">
        <v>1402290000</v>
      </c>
      <c r="L822" s="10">
        <v>1399666342</v>
      </c>
      <c r="M822" t="b">
        <v>0</v>
      </c>
      <c r="N822">
        <v>38</v>
      </c>
      <c r="O822" t="b">
        <v>1</v>
      </c>
      <c r="P822" t="s">
        <v>8276</v>
      </c>
      <c r="Q822" s="13">
        <f t="shared" si="50"/>
        <v>134.05000000000001</v>
      </c>
      <c r="R822" s="14">
        <f t="shared" si="51"/>
        <v>70.55263157894737</v>
      </c>
      <c r="S822" t="s">
        <v>8325</v>
      </c>
      <c r="T822" t="s">
        <v>8326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 s="8">
        <f t="shared" si="48"/>
        <v>42127.834027777775</v>
      </c>
      <c r="J823" s="8">
        <f t="shared" si="49"/>
        <v>42093.58871527778</v>
      </c>
      <c r="K823" s="10">
        <v>1430712060</v>
      </c>
      <c r="L823" s="10">
        <v>1427753265</v>
      </c>
      <c r="M823" t="b">
        <v>0</v>
      </c>
      <c r="N823">
        <v>78</v>
      </c>
      <c r="O823" t="b">
        <v>1</v>
      </c>
      <c r="P823" t="s">
        <v>8276</v>
      </c>
      <c r="Q823" s="13">
        <f t="shared" si="50"/>
        <v>100</v>
      </c>
      <c r="R823" s="14">
        <f t="shared" si="51"/>
        <v>224.12820512820514</v>
      </c>
      <c r="S823" t="s">
        <v>8325</v>
      </c>
      <c r="T823" t="s">
        <v>8326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 s="8">
        <f t="shared" si="48"/>
        <v>41187.614004629628</v>
      </c>
      <c r="J824" s="8">
        <f t="shared" si="49"/>
        <v>41157.614004629628</v>
      </c>
      <c r="K824" s="10">
        <v>1349477050</v>
      </c>
      <c r="L824" s="10">
        <v>1346885050</v>
      </c>
      <c r="M824" t="b">
        <v>0</v>
      </c>
      <c r="N824">
        <v>69</v>
      </c>
      <c r="O824" t="b">
        <v>1</v>
      </c>
      <c r="P824" t="s">
        <v>8276</v>
      </c>
      <c r="Q824" s="13">
        <f t="shared" si="50"/>
        <v>119.16666666666667</v>
      </c>
      <c r="R824" s="14">
        <f t="shared" si="51"/>
        <v>51.811594202898547</v>
      </c>
      <c r="S824" t="s">
        <v>8325</v>
      </c>
      <c r="T824" t="s">
        <v>8326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 s="8">
        <f t="shared" si="48"/>
        <v>42085.597824074073</v>
      </c>
      <c r="J825" s="8">
        <f t="shared" si="49"/>
        <v>42055.639490740738</v>
      </c>
      <c r="K825" s="10">
        <v>1427062852</v>
      </c>
      <c r="L825" s="10">
        <v>1424474452</v>
      </c>
      <c r="M825" t="b">
        <v>0</v>
      </c>
      <c r="N825">
        <v>33</v>
      </c>
      <c r="O825" t="b">
        <v>1</v>
      </c>
      <c r="P825" t="s">
        <v>8276</v>
      </c>
      <c r="Q825" s="13">
        <f t="shared" si="50"/>
        <v>179.5</v>
      </c>
      <c r="R825" s="14">
        <f t="shared" si="51"/>
        <v>43.515151515151516</v>
      </c>
      <c r="S825" t="s">
        <v>8325</v>
      </c>
      <c r="T825" t="s">
        <v>8326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 s="8">
        <f t="shared" si="48"/>
        <v>40285.957638888889</v>
      </c>
      <c r="J826" s="8">
        <f t="shared" si="49"/>
        <v>40249.908773148149</v>
      </c>
      <c r="K826" s="10">
        <v>1271573940</v>
      </c>
      <c r="L826" s="10">
        <v>1268459318</v>
      </c>
      <c r="M826" t="b">
        <v>0</v>
      </c>
      <c r="N826">
        <v>54</v>
      </c>
      <c r="O826" t="b">
        <v>1</v>
      </c>
      <c r="P826" t="s">
        <v>8276</v>
      </c>
      <c r="Q826" s="13">
        <f t="shared" si="50"/>
        <v>134.38124999999999</v>
      </c>
      <c r="R826" s="14">
        <f t="shared" si="51"/>
        <v>39.816666666666663</v>
      </c>
      <c r="S826" t="s">
        <v>8325</v>
      </c>
      <c r="T826" t="s">
        <v>8326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 s="8">
        <f t="shared" si="48"/>
        <v>41210.973194444443</v>
      </c>
      <c r="J827" s="8">
        <f t="shared" si="49"/>
        <v>41185.973194444443</v>
      </c>
      <c r="K827" s="10">
        <v>1351495284</v>
      </c>
      <c r="L827" s="10">
        <v>1349335284</v>
      </c>
      <c r="M827" t="b">
        <v>0</v>
      </c>
      <c r="N827">
        <v>99</v>
      </c>
      <c r="O827" t="b">
        <v>1</v>
      </c>
      <c r="P827" t="s">
        <v>8276</v>
      </c>
      <c r="Q827" s="13">
        <f t="shared" si="50"/>
        <v>100.43200000000002</v>
      </c>
      <c r="R827" s="14">
        <f t="shared" si="51"/>
        <v>126.8080808080808</v>
      </c>
      <c r="S827" t="s">
        <v>8325</v>
      </c>
      <c r="T827" t="s">
        <v>8326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 s="8">
        <f t="shared" si="48"/>
        <v>40993.663541666661</v>
      </c>
      <c r="J828" s="8">
        <f t="shared" si="49"/>
        <v>40972.705208333333</v>
      </c>
      <c r="K828" s="10">
        <v>1332719730</v>
      </c>
      <c r="L828" s="10">
        <v>1330908930</v>
      </c>
      <c r="M828" t="b">
        <v>0</v>
      </c>
      <c r="N828">
        <v>49</v>
      </c>
      <c r="O828" t="b">
        <v>1</v>
      </c>
      <c r="P828" t="s">
        <v>8276</v>
      </c>
      <c r="Q828" s="13">
        <f t="shared" si="50"/>
        <v>101.45454545454547</v>
      </c>
      <c r="R828" s="14">
        <f t="shared" si="51"/>
        <v>113.87755102040816</v>
      </c>
      <c r="S828" t="s">
        <v>8325</v>
      </c>
      <c r="T828" t="s">
        <v>8326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 s="8">
        <f t="shared" si="48"/>
        <v>40953.492361111108</v>
      </c>
      <c r="J829" s="8">
        <f t="shared" si="49"/>
        <v>40927.140127314815</v>
      </c>
      <c r="K829" s="10">
        <v>1329248940</v>
      </c>
      <c r="L829" s="10">
        <v>1326972107</v>
      </c>
      <c r="M829" t="b">
        <v>0</v>
      </c>
      <c r="N829">
        <v>11</v>
      </c>
      <c r="O829" t="b">
        <v>1</v>
      </c>
      <c r="P829" t="s">
        <v>8276</v>
      </c>
      <c r="Q829" s="13">
        <f t="shared" si="50"/>
        <v>103.33333333333334</v>
      </c>
      <c r="R829" s="14">
        <f t="shared" si="51"/>
        <v>28.181818181818183</v>
      </c>
      <c r="S829" t="s">
        <v>8325</v>
      </c>
      <c r="T829" t="s">
        <v>8326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 s="8">
        <f t="shared" si="48"/>
        <v>41085.35</v>
      </c>
      <c r="J830" s="8">
        <f t="shared" si="49"/>
        <v>41072.71738425926</v>
      </c>
      <c r="K830" s="10">
        <v>1340641440</v>
      </c>
      <c r="L830" s="10">
        <v>1339549982</v>
      </c>
      <c r="M830" t="b">
        <v>0</v>
      </c>
      <c r="N830">
        <v>38</v>
      </c>
      <c r="O830" t="b">
        <v>1</v>
      </c>
      <c r="P830" t="s">
        <v>8276</v>
      </c>
      <c r="Q830" s="13">
        <f t="shared" si="50"/>
        <v>107</v>
      </c>
      <c r="R830" s="14">
        <f t="shared" si="51"/>
        <v>36.60526315789474</v>
      </c>
      <c r="S830" t="s">
        <v>8325</v>
      </c>
      <c r="T830" t="s">
        <v>8326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 s="8">
        <f t="shared" si="48"/>
        <v>42564.468055555553</v>
      </c>
      <c r="J831" s="8">
        <f t="shared" si="49"/>
        <v>42504.468055555553</v>
      </c>
      <c r="K831" s="10">
        <v>1468437240</v>
      </c>
      <c r="L831" s="10">
        <v>1463253240</v>
      </c>
      <c r="M831" t="b">
        <v>0</v>
      </c>
      <c r="N831">
        <v>16</v>
      </c>
      <c r="O831" t="b">
        <v>1</v>
      </c>
      <c r="P831" t="s">
        <v>8276</v>
      </c>
      <c r="Q831" s="13">
        <f t="shared" si="50"/>
        <v>104</v>
      </c>
      <c r="R831" s="14">
        <f t="shared" si="51"/>
        <v>32.5</v>
      </c>
      <c r="S831" t="s">
        <v>8325</v>
      </c>
      <c r="T831" t="s">
        <v>8326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 s="8">
        <f t="shared" si="48"/>
        <v>41355.15075231481</v>
      </c>
      <c r="J832" s="8">
        <f t="shared" si="49"/>
        <v>41325.192418981482</v>
      </c>
      <c r="K832" s="10">
        <v>1363952225</v>
      </c>
      <c r="L832" s="10">
        <v>1361363825</v>
      </c>
      <c r="M832" t="b">
        <v>0</v>
      </c>
      <c r="N832">
        <v>32</v>
      </c>
      <c r="O832" t="b">
        <v>1</v>
      </c>
      <c r="P832" t="s">
        <v>8276</v>
      </c>
      <c r="Q832" s="13">
        <f t="shared" si="50"/>
        <v>107.83333333333334</v>
      </c>
      <c r="R832" s="14">
        <f t="shared" si="51"/>
        <v>60.65625</v>
      </c>
      <c r="S832" t="s">
        <v>8325</v>
      </c>
      <c r="T832" t="s">
        <v>8326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 s="8">
        <f t="shared" si="48"/>
        <v>41026.313587962963</v>
      </c>
      <c r="J833" s="8">
        <f t="shared" si="49"/>
        <v>40996.313587962963</v>
      </c>
      <c r="K833" s="10">
        <v>1335540694</v>
      </c>
      <c r="L833" s="10">
        <v>1332948694</v>
      </c>
      <c r="M833" t="b">
        <v>0</v>
      </c>
      <c r="N833">
        <v>20</v>
      </c>
      <c r="O833" t="b">
        <v>1</v>
      </c>
      <c r="P833" t="s">
        <v>8276</v>
      </c>
      <c r="Q833" s="13">
        <f t="shared" si="50"/>
        <v>233.33333333333334</v>
      </c>
      <c r="R833" s="14">
        <f t="shared" si="51"/>
        <v>175</v>
      </c>
      <c r="S833" t="s">
        <v>8325</v>
      </c>
      <c r="T833" t="s">
        <v>8326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 s="8">
        <f t="shared" si="48"/>
        <v>40929.009027777778</v>
      </c>
      <c r="J834" s="8">
        <f t="shared" si="49"/>
        <v>40869.341840277775</v>
      </c>
      <c r="K834" s="10">
        <v>1327133580</v>
      </c>
      <c r="L834" s="10">
        <v>1321978335</v>
      </c>
      <c r="M834" t="b">
        <v>0</v>
      </c>
      <c r="N834">
        <v>154</v>
      </c>
      <c r="O834" t="b">
        <v>1</v>
      </c>
      <c r="P834" t="s">
        <v>8276</v>
      </c>
      <c r="Q834" s="13">
        <f t="shared" si="50"/>
        <v>100.60706666666665</v>
      </c>
      <c r="R834" s="14">
        <f t="shared" si="51"/>
        <v>97.993896103896105</v>
      </c>
      <c r="S834" t="s">
        <v>8325</v>
      </c>
      <c r="T834" t="s">
        <v>8326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 s="8">
        <f t="shared" ref="I835:I898" si="52">(((K835/60)/60)/24)+DATE(1970,1,1)+(-8/24)</f>
        <v>41748.544849537036</v>
      </c>
      <c r="J835" s="8">
        <f t="shared" ref="J835:J898" si="53">(((L835/60)/60)/24)+DATE(1970,1,1)+(-8/24)</f>
        <v>41718.544849537036</v>
      </c>
      <c r="K835" s="10">
        <v>1397941475</v>
      </c>
      <c r="L835" s="10">
        <v>1395349475</v>
      </c>
      <c r="M835" t="b">
        <v>0</v>
      </c>
      <c r="N835">
        <v>41</v>
      </c>
      <c r="O835" t="b">
        <v>1</v>
      </c>
      <c r="P835" t="s">
        <v>8276</v>
      </c>
      <c r="Q835" s="13">
        <f t="shared" ref="Q835:Q898" si="54">(E835/D835)*100</f>
        <v>101.66666666666666</v>
      </c>
      <c r="R835" s="14">
        <f t="shared" ref="R835:R898" si="55">E835/N835</f>
        <v>148.78048780487805</v>
      </c>
      <c r="S835" t="s">
        <v>8325</v>
      </c>
      <c r="T835" t="s">
        <v>8326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 s="8">
        <f t="shared" si="52"/>
        <v>41455.832638888889</v>
      </c>
      <c r="J836" s="8">
        <f t="shared" si="53"/>
        <v>41422.489490740736</v>
      </c>
      <c r="K836" s="10">
        <v>1372651140</v>
      </c>
      <c r="L836" s="10">
        <v>1369770292</v>
      </c>
      <c r="M836" t="b">
        <v>0</v>
      </c>
      <c r="N836">
        <v>75</v>
      </c>
      <c r="O836" t="b">
        <v>1</v>
      </c>
      <c r="P836" t="s">
        <v>8276</v>
      </c>
      <c r="Q836" s="13">
        <f t="shared" si="54"/>
        <v>131.0181818181818</v>
      </c>
      <c r="R836" s="14">
        <f t="shared" si="55"/>
        <v>96.08</v>
      </c>
      <c r="S836" t="s">
        <v>8325</v>
      </c>
      <c r="T836" t="s">
        <v>8326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 s="8">
        <f t="shared" si="52"/>
        <v>41047.791666666664</v>
      </c>
      <c r="J837" s="8">
        <f t="shared" si="53"/>
        <v>41005.124513888884</v>
      </c>
      <c r="K837" s="10">
        <v>1337396400</v>
      </c>
      <c r="L837" s="10">
        <v>1333709958</v>
      </c>
      <c r="M837" t="b">
        <v>0</v>
      </c>
      <c r="N837">
        <v>40</v>
      </c>
      <c r="O837" t="b">
        <v>1</v>
      </c>
      <c r="P837" t="s">
        <v>8276</v>
      </c>
      <c r="Q837" s="13">
        <f t="shared" si="54"/>
        <v>117.25000000000001</v>
      </c>
      <c r="R837" s="14">
        <f t="shared" si="55"/>
        <v>58.625</v>
      </c>
      <c r="S837" t="s">
        <v>8325</v>
      </c>
      <c r="T837" t="s">
        <v>8326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 s="8">
        <f t="shared" si="52"/>
        <v>41553.723587962959</v>
      </c>
      <c r="J838" s="8">
        <f t="shared" si="53"/>
        <v>41523.723587962959</v>
      </c>
      <c r="K838" s="10">
        <v>1381108918</v>
      </c>
      <c r="L838" s="10">
        <v>1378516918</v>
      </c>
      <c r="M838" t="b">
        <v>0</v>
      </c>
      <c r="N838">
        <v>46</v>
      </c>
      <c r="O838" t="b">
        <v>1</v>
      </c>
      <c r="P838" t="s">
        <v>8276</v>
      </c>
      <c r="Q838" s="13">
        <f t="shared" si="54"/>
        <v>100.93039999999999</v>
      </c>
      <c r="R838" s="14">
        <f t="shared" si="55"/>
        <v>109.70695652173914</v>
      </c>
      <c r="S838" t="s">
        <v>8325</v>
      </c>
      <c r="T838" t="s">
        <v>8326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 s="8">
        <f t="shared" si="52"/>
        <v>41760.66506944444</v>
      </c>
      <c r="J839" s="8">
        <f t="shared" si="53"/>
        <v>41730.66506944444</v>
      </c>
      <c r="K839" s="10">
        <v>1398988662</v>
      </c>
      <c r="L839" s="10">
        <v>1396396662</v>
      </c>
      <c r="M839" t="b">
        <v>0</v>
      </c>
      <c r="N839">
        <v>62</v>
      </c>
      <c r="O839" t="b">
        <v>1</v>
      </c>
      <c r="P839" t="s">
        <v>8276</v>
      </c>
      <c r="Q839" s="13">
        <f t="shared" si="54"/>
        <v>121.8</v>
      </c>
      <c r="R839" s="14">
        <f t="shared" si="55"/>
        <v>49.112903225806448</v>
      </c>
      <c r="S839" t="s">
        <v>8325</v>
      </c>
      <c r="T839" t="s">
        <v>8326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 s="8">
        <f t="shared" si="52"/>
        <v>40925.564641203702</v>
      </c>
      <c r="J840" s="8">
        <f t="shared" si="53"/>
        <v>40895.564641203702</v>
      </c>
      <c r="K840" s="10">
        <v>1326835985</v>
      </c>
      <c r="L840" s="10">
        <v>1324243985</v>
      </c>
      <c r="M840" t="b">
        <v>0</v>
      </c>
      <c r="N840">
        <v>61</v>
      </c>
      <c r="O840" t="b">
        <v>1</v>
      </c>
      <c r="P840" t="s">
        <v>8276</v>
      </c>
      <c r="Q840" s="13">
        <f t="shared" si="54"/>
        <v>145.4</v>
      </c>
      <c r="R840" s="14">
        <f t="shared" si="55"/>
        <v>47.672131147540981</v>
      </c>
      <c r="S840" t="s">
        <v>8325</v>
      </c>
      <c r="T840" t="s">
        <v>8326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 s="8">
        <f t="shared" si="52"/>
        <v>41174.430046296293</v>
      </c>
      <c r="J841" s="8">
        <f t="shared" si="53"/>
        <v>41144.430046296293</v>
      </c>
      <c r="K841" s="10">
        <v>1348337956</v>
      </c>
      <c r="L841" s="10">
        <v>1345745956</v>
      </c>
      <c r="M841" t="b">
        <v>0</v>
      </c>
      <c r="N841">
        <v>96</v>
      </c>
      <c r="O841" t="b">
        <v>1</v>
      </c>
      <c r="P841" t="s">
        <v>8276</v>
      </c>
      <c r="Q841" s="13">
        <f t="shared" si="54"/>
        <v>116.61660000000001</v>
      </c>
      <c r="R841" s="14">
        <f t="shared" si="55"/>
        <v>60.737812499999997</v>
      </c>
      <c r="S841" t="s">
        <v>8325</v>
      </c>
      <c r="T841" t="s">
        <v>8326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 s="8">
        <f t="shared" si="52"/>
        <v>42636.893368055556</v>
      </c>
      <c r="J842" s="8">
        <f t="shared" si="53"/>
        <v>42606.893368055556</v>
      </c>
      <c r="K842" s="10">
        <v>1474694787</v>
      </c>
      <c r="L842" s="10">
        <v>1472102787</v>
      </c>
      <c r="M842" t="b">
        <v>0</v>
      </c>
      <c r="N842">
        <v>190</v>
      </c>
      <c r="O842" t="b">
        <v>1</v>
      </c>
      <c r="P842" t="s">
        <v>8277</v>
      </c>
      <c r="Q842" s="13">
        <f t="shared" si="54"/>
        <v>120.4166</v>
      </c>
      <c r="R842" s="14">
        <f t="shared" si="55"/>
        <v>63.37715789473684</v>
      </c>
      <c r="S842" t="s">
        <v>8325</v>
      </c>
      <c r="T842" t="s">
        <v>8327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 s="8">
        <f t="shared" si="52"/>
        <v>41953.547025462954</v>
      </c>
      <c r="J843" s="8">
        <f t="shared" si="53"/>
        <v>41923.50535879629</v>
      </c>
      <c r="K843" s="10">
        <v>1415653663</v>
      </c>
      <c r="L843" s="10">
        <v>1413058063</v>
      </c>
      <c r="M843" t="b">
        <v>1</v>
      </c>
      <c r="N843">
        <v>94</v>
      </c>
      <c r="O843" t="b">
        <v>1</v>
      </c>
      <c r="P843" t="s">
        <v>8277</v>
      </c>
      <c r="Q843" s="13">
        <f t="shared" si="54"/>
        <v>101.32000000000001</v>
      </c>
      <c r="R843" s="14">
        <f t="shared" si="55"/>
        <v>53.893617021276597</v>
      </c>
      <c r="S843" t="s">
        <v>8325</v>
      </c>
      <c r="T843" t="s">
        <v>8327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 s="8">
        <f t="shared" si="52"/>
        <v>41560.832638888889</v>
      </c>
      <c r="J844" s="8">
        <f t="shared" si="53"/>
        <v>41526.259062500001</v>
      </c>
      <c r="K844" s="10">
        <v>1381723140</v>
      </c>
      <c r="L844" s="10">
        <v>1378735983</v>
      </c>
      <c r="M844" t="b">
        <v>1</v>
      </c>
      <c r="N844">
        <v>39</v>
      </c>
      <c r="O844" t="b">
        <v>1</v>
      </c>
      <c r="P844" t="s">
        <v>8277</v>
      </c>
      <c r="Q844" s="13">
        <f t="shared" si="54"/>
        <v>104.32</v>
      </c>
      <c r="R844" s="14">
        <f t="shared" si="55"/>
        <v>66.871794871794876</v>
      </c>
      <c r="S844" t="s">
        <v>8325</v>
      </c>
      <c r="T844" t="s">
        <v>8327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 s="8">
        <f t="shared" si="52"/>
        <v>42711.999999999993</v>
      </c>
      <c r="J845" s="8">
        <f t="shared" si="53"/>
        <v>42694.924537037034</v>
      </c>
      <c r="K845" s="10">
        <v>1481184000</v>
      </c>
      <c r="L845" s="10">
        <v>1479708680</v>
      </c>
      <c r="M845" t="b">
        <v>0</v>
      </c>
      <c r="N845">
        <v>127</v>
      </c>
      <c r="O845" t="b">
        <v>1</v>
      </c>
      <c r="P845" t="s">
        <v>8277</v>
      </c>
      <c r="Q845" s="13">
        <f t="shared" si="54"/>
        <v>267.13333333333333</v>
      </c>
      <c r="R845" s="14">
        <f t="shared" si="55"/>
        <v>63.102362204724407</v>
      </c>
      <c r="S845" t="s">
        <v>8325</v>
      </c>
      <c r="T845" t="s">
        <v>8327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 s="8">
        <f t="shared" si="52"/>
        <v>41943.874305555553</v>
      </c>
      <c r="J846" s="8">
        <f t="shared" si="53"/>
        <v>41905.351296296292</v>
      </c>
      <c r="K846" s="10">
        <v>1414817940</v>
      </c>
      <c r="L846" s="10">
        <v>1411489552</v>
      </c>
      <c r="M846" t="b">
        <v>1</v>
      </c>
      <c r="N846">
        <v>159</v>
      </c>
      <c r="O846" t="b">
        <v>1</v>
      </c>
      <c r="P846" t="s">
        <v>8277</v>
      </c>
      <c r="Q846" s="13">
        <f t="shared" si="54"/>
        <v>194.13333333333333</v>
      </c>
      <c r="R846" s="14">
        <f t="shared" si="55"/>
        <v>36.628930817610062</v>
      </c>
      <c r="S846" t="s">
        <v>8325</v>
      </c>
      <c r="T846" t="s">
        <v>8327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 s="8">
        <f t="shared" si="52"/>
        <v>42617.832638888889</v>
      </c>
      <c r="J847" s="8">
        <f t="shared" si="53"/>
        <v>42577.872638888883</v>
      </c>
      <c r="K847" s="10">
        <v>1473047940</v>
      </c>
      <c r="L847" s="10">
        <v>1469595396</v>
      </c>
      <c r="M847" t="b">
        <v>0</v>
      </c>
      <c r="N847">
        <v>177</v>
      </c>
      <c r="O847" t="b">
        <v>1</v>
      </c>
      <c r="P847" t="s">
        <v>8277</v>
      </c>
      <c r="Q847" s="13">
        <f t="shared" si="54"/>
        <v>120.3802</v>
      </c>
      <c r="R847" s="14">
        <f t="shared" si="55"/>
        <v>34.005706214689269</v>
      </c>
      <c r="S847" t="s">
        <v>8325</v>
      </c>
      <c r="T847" t="s">
        <v>8327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 s="8">
        <f t="shared" si="52"/>
        <v>41708.25</v>
      </c>
      <c r="J848" s="8">
        <f t="shared" si="53"/>
        <v>41694.058506944442</v>
      </c>
      <c r="K848" s="10">
        <v>1394460000</v>
      </c>
      <c r="L848" s="10">
        <v>1393233855</v>
      </c>
      <c r="M848" t="b">
        <v>0</v>
      </c>
      <c r="N848">
        <v>47</v>
      </c>
      <c r="O848" t="b">
        <v>1</v>
      </c>
      <c r="P848" t="s">
        <v>8277</v>
      </c>
      <c r="Q848" s="13">
        <f t="shared" si="54"/>
        <v>122.00090909090908</v>
      </c>
      <c r="R848" s="14">
        <f t="shared" si="55"/>
        <v>28.553404255319148</v>
      </c>
      <c r="S848" t="s">
        <v>8325</v>
      </c>
      <c r="T848" t="s">
        <v>8327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 s="8">
        <f t="shared" si="52"/>
        <v>42195.465000000004</v>
      </c>
      <c r="J849" s="8">
        <f t="shared" si="53"/>
        <v>42165.465000000004</v>
      </c>
      <c r="K849" s="10">
        <v>1436555376</v>
      </c>
      <c r="L849" s="10">
        <v>1433963376</v>
      </c>
      <c r="M849" t="b">
        <v>0</v>
      </c>
      <c r="N849">
        <v>1</v>
      </c>
      <c r="O849" t="b">
        <v>1</v>
      </c>
      <c r="P849" t="s">
        <v>8277</v>
      </c>
      <c r="Q849" s="13">
        <f t="shared" si="54"/>
        <v>100</v>
      </c>
      <c r="R849" s="14">
        <f t="shared" si="55"/>
        <v>10</v>
      </c>
      <c r="S849" t="s">
        <v>8325</v>
      </c>
      <c r="T849" t="s">
        <v>8327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 s="8">
        <f t="shared" si="52"/>
        <v>42108.458715277775</v>
      </c>
      <c r="J850" s="8">
        <f t="shared" si="53"/>
        <v>42078.458715277775</v>
      </c>
      <c r="K850" s="10">
        <v>1429038033</v>
      </c>
      <c r="L850" s="10">
        <v>1426446033</v>
      </c>
      <c r="M850" t="b">
        <v>0</v>
      </c>
      <c r="N850">
        <v>16</v>
      </c>
      <c r="O850" t="b">
        <v>1</v>
      </c>
      <c r="P850" t="s">
        <v>8277</v>
      </c>
      <c r="Q850" s="13">
        <f t="shared" si="54"/>
        <v>100</v>
      </c>
      <c r="R850" s="14">
        <f t="shared" si="55"/>
        <v>18.75</v>
      </c>
      <c r="S850" t="s">
        <v>8325</v>
      </c>
      <c r="T850" t="s">
        <v>8327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 s="8">
        <f t="shared" si="52"/>
        <v>42078.773888888885</v>
      </c>
      <c r="J851" s="8">
        <f t="shared" si="53"/>
        <v>42050.81555555555</v>
      </c>
      <c r="K851" s="10">
        <v>1426473264</v>
      </c>
      <c r="L851" s="10">
        <v>1424057664</v>
      </c>
      <c r="M851" t="b">
        <v>0</v>
      </c>
      <c r="N851">
        <v>115</v>
      </c>
      <c r="O851" t="b">
        <v>1</v>
      </c>
      <c r="P851" t="s">
        <v>8277</v>
      </c>
      <c r="Q851" s="13">
        <f t="shared" si="54"/>
        <v>119.9</v>
      </c>
      <c r="R851" s="14">
        <f t="shared" si="55"/>
        <v>41.704347826086959</v>
      </c>
      <c r="S851" t="s">
        <v>8325</v>
      </c>
      <c r="T851" t="s">
        <v>8327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 s="8">
        <f t="shared" si="52"/>
        <v>42484.874305555553</v>
      </c>
      <c r="J852" s="8">
        <f t="shared" si="53"/>
        <v>42452.494409722225</v>
      </c>
      <c r="K852" s="10">
        <v>1461560340</v>
      </c>
      <c r="L852" s="10">
        <v>1458762717</v>
      </c>
      <c r="M852" t="b">
        <v>0</v>
      </c>
      <c r="N852">
        <v>133</v>
      </c>
      <c r="O852" t="b">
        <v>1</v>
      </c>
      <c r="P852" t="s">
        <v>8277</v>
      </c>
      <c r="Q852" s="13">
        <f t="shared" si="54"/>
        <v>155.17499999999998</v>
      </c>
      <c r="R852" s="14">
        <f t="shared" si="55"/>
        <v>46.669172932330824</v>
      </c>
      <c r="S852" t="s">
        <v>8325</v>
      </c>
      <c r="T852" t="s">
        <v>8327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 s="8">
        <f t="shared" si="52"/>
        <v>42582.489583333336</v>
      </c>
      <c r="J853" s="8">
        <f t="shared" si="53"/>
        <v>42522.546909722216</v>
      </c>
      <c r="K853" s="10">
        <v>1469994300</v>
      </c>
      <c r="L853" s="10">
        <v>1464815253</v>
      </c>
      <c r="M853" t="b">
        <v>0</v>
      </c>
      <c r="N853">
        <v>70</v>
      </c>
      <c r="O853" t="b">
        <v>1</v>
      </c>
      <c r="P853" t="s">
        <v>8277</v>
      </c>
      <c r="Q853" s="13">
        <f t="shared" si="54"/>
        <v>130.44999999999999</v>
      </c>
      <c r="R853" s="14">
        <f t="shared" si="55"/>
        <v>37.271428571428572</v>
      </c>
      <c r="S853" t="s">
        <v>8325</v>
      </c>
      <c r="T853" t="s">
        <v>8327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 s="8">
        <f t="shared" si="52"/>
        <v>42667.541666666664</v>
      </c>
      <c r="J854" s="8">
        <f t="shared" si="53"/>
        <v>42656.47216435185</v>
      </c>
      <c r="K854" s="10">
        <v>1477342800</v>
      </c>
      <c r="L854" s="10">
        <v>1476386395</v>
      </c>
      <c r="M854" t="b">
        <v>0</v>
      </c>
      <c r="N854">
        <v>62</v>
      </c>
      <c r="O854" t="b">
        <v>1</v>
      </c>
      <c r="P854" t="s">
        <v>8277</v>
      </c>
      <c r="Q854" s="13">
        <f t="shared" si="54"/>
        <v>104.97142857142859</v>
      </c>
      <c r="R854" s="14">
        <f t="shared" si="55"/>
        <v>59.258064516129032</v>
      </c>
      <c r="S854" t="s">
        <v>8325</v>
      </c>
      <c r="T854" t="s">
        <v>8327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 s="8">
        <f t="shared" si="52"/>
        <v>42051.49894675926</v>
      </c>
      <c r="J855" s="8">
        <f t="shared" si="53"/>
        <v>42021.49894675926</v>
      </c>
      <c r="K855" s="10">
        <v>1424116709</v>
      </c>
      <c r="L855" s="10">
        <v>1421524709</v>
      </c>
      <c r="M855" t="b">
        <v>0</v>
      </c>
      <c r="N855">
        <v>10</v>
      </c>
      <c r="O855" t="b">
        <v>1</v>
      </c>
      <c r="P855" t="s">
        <v>8277</v>
      </c>
      <c r="Q855" s="13">
        <f t="shared" si="54"/>
        <v>100</v>
      </c>
      <c r="R855" s="14">
        <f t="shared" si="55"/>
        <v>30</v>
      </c>
      <c r="S855" t="s">
        <v>8325</v>
      </c>
      <c r="T855" t="s">
        <v>8327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 s="8">
        <f t="shared" si="52"/>
        <v>42731.879004629627</v>
      </c>
      <c r="J856" s="8">
        <f t="shared" si="53"/>
        <v>42701.879004629627</v>
      </c>
      <c r="K856" s="10">
        <v>1482901546</v>
      </c>
      <c r="L856" s="10">
        <v>1480309546</v>
      </c>
      <c r="M856" t="b">
        <v>0</v>
      </c>
      <c r="N856">
        <v>499</v>
      </c>
      <c r="O856" t="b">
        <v>1</v>
      </c>
      <c r="P856" t="s">
        <v>8277</v>
      </c>
      <c r="Q856" s="13">
        <f t="shared" si="54"/>
        <v>118.2205035971223</v>
      </c>
      <c r="R856" s="14">
        <f t="shared" si="55"/>
        <v>65.8623246492986</v>
      </c>
      <c r="S856" t="s">
        <v>8325</v>
      </c>
      <c r="T856" t="s">
        <v>8327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 s="8">
        <f t="shared" si="52"/>
        <v>42574.791863425926</v>
      </c>
      <c r="J857" s="8">
        <f t="shared" si="53"/>
        <v>42544.791863425926</v>
      </c>
      <c r="K857" s="10">
        <v>1469329217</v>
      </c>
      <c r="L857" s="10">
        <v>1466737217</v>
      </c>
      <c r="M857" t="b">
        <v>0</v>
      </c>
      <c r="N857">
        <v>47</v>
      </c>
      <c r="O857" t="b">
        <v>1</v>
      </c>
      <c r="P857" t="s">
        <v>8277</v>
      </c>
      <c r="Q857" s="13">
        <f t="shared" si="54"/>
        <v>103.44827586206897</v>
      </c>
      <c r="R857" s="14">
        <f t="shared" si="55"/>
        <v>31.914893617021278</v>
      </c>
      <c r="S857" t="s">
        <v>8325</v>
      </c>
      <c r="T857" t="s">
        <v>8327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 s="8">
        <f t="shared" si="52"/>
        <v>42668.458333333336</v>
      </c>
      <c r="J858" s="8">
        <f t="shared" si="53"/>
        <v>42608.978657407402</v>
      </c>
      <c r="K858" s="10">
        <v>1477422000</v>
      </c>
      <c r="L858" s="10">
        <v>1472282956</v>
      </c>
      <c r="M858" t="b">
        <v>0</v>
      </c>
      <c r="N858">
        <v>28</v>
      </c>
      <c r="O858" t="b">
        <v>1</v>
      </c>
      <c r="P858" t="s">
        <v>8277</v>
      </c>
      <c r="Q858" s="13">
        <f t="shared" si="54"/>
        <v>218.00000000000003</v>
      </c>
      <c r="R858" s="14">
        <f t="shared" si="55"/>
        <v>19.464285714285715</v>
      </c>
      <c r="S858" t="s">
        <v>8325</v>
      </c>
      <c r="T858" t="s">
        <v>8327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 s="8">
        <f t="shared" si="52"/>
        <v>42333.289710648147</v>
      </c>
      <c r="J859" s="8">
        <f t="shared" si="53"/>
        <v>42291.248043981475</v>
      </c>
      <c r="K859" s="10">
        <v>1448463431</v>
      </c>
      <c r="L859" s="10">
        <v>1444831031</v>
      </c>
      <c r="M859" t="b">
        <v>0</v>
      </c>
      <c r="N859">
        <v>24</v>
      </c>
      <c r="O859" t="b">
        <v>1</v>
      </c>
      <c r="P859" t="s">
        <v>8277</v>
      </c>
      <c r="Q859" s="13">
        <f t="shared" si="54"/>
        <v>100</v>
      </c>
      <c r="R859" s="14">
        <f t="shared" si="55"/>
        <v>50</v>
      </c>
      <c r="S859" t="s">
        <v>8325</v>
      </c>
      <c r="T859" t="s">
        <v>8327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 s="8">
        <f t="shared" si="52"/>
        <v>42109.624305555553</v>
      </c>
      <c r="J860" s="8">
        <f t="shared" si="53"/>
        <v>42079.412245370368</v>
      </c>
      <c r="K860" s="10">
        <v>1429138740</v>
      </c>
      <c r="L860" s="10">
        <v>1426528418</v>
      </c>
      <c r="M860" t="b">
        <v>0</v>
      </c>
      <c r="N860">
        <v>76</v>
      </c>
      <c r="O860" t="b">
        <v>1</v>
      </c>
      <c r="P860" t="s">
        <v>8277</v>
      </c>
      <c r="Q860" s="13">
        <f t="shared" si="54"/>
        <v>144.00583333333333</v>
      </c>
      <c r="R860" s="14">
        <f t="shared" si="55"/>
        <v>22.737763157894737</v>
      </c>
      <c r="S860" t="s">
        <v>8325</v>
      </c>
      <c r="T860" t="s">
        <v>8327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 s="8">
        <f t="shared" si="52"/>
        <v>42158.666666666664</v>
      </c>
      <c r="J861" s="8">
        <f t="shared" si="53"/>
        <v>42128.486898148149</v>
      </c>
      <c r="K861" s="10">
        <v>1433376000</v>
      </c>
      <c r="L861" s="10">
        <v>1430768468</v>
      </c>
      <c r="M861" t="b">
        <v>0</v>
      </c>
      <c r="N861">
        <v>98</v>
      </c>
      <c r="O861" t="b">
        <v>1</v>
      </c>
      <c r="P861" t="s">
        <v>8277</v>
      </c>
      <c r="Q861" s="13">
        <f t="shared" si="54"/>
        <v>104.67500000000001</v>
      </c>
      <c r="R861" s="14">
        <f t="shared" si="55"/>
        <v>42.724489795918366</v>
      </c>
      <c r="S861" t="s">
        <v>8325</v>
      </c>
      <c r="T861" t="s">
        <v>8327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 s="8">
        <f t="shared" si="52"/>
        <v>41600.191122685181</v>
      </c>
      <c r="J862" s="8">
        <f t="shared" si="53"/>
        <v>41570.149456018517</v>
      </c>
      <c r="K862" s="10">
        <v>1385123713</v>
      </c>
      <c r="L862" s="10">
        <v>1382528113</v>
      </c>
      <c r="M862" t="b">
        <v>0</v>
      </c>
      <c r="N862">
        <v>48</v>
      </c>
      <c r="O862" t="b">
        <v>0</v>
      </c>
      <c r="P862" t="s">
        <v>8278</v>
      </c>
      <c r="Q862" s="13">
        <f t="shared" si="54"/>
        <v>18.142857142857142</v>
      </c>
      <c r="R862" s="14">
        <f t="shared" si="55"/>
        <v>52.916666666666664</v>
      </c>
      <c r="S862" t="s">
        <v>8325</v>
      </c>
      <c r="T862" t="s">
        <v>8328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 s="8">
        <f t="shared" si="52"/>
        <v>42629.631990740738</v>
      </c>
      <c r="J863" s="8">
        <f t="shared" si="53"/>
        <v>42599.631990740738</v>
      </c>
      <c r="K863" s="10">
        <v>1474067404</v>
      </c>
      <c r="L863" s="10">
        <v>1471475404</v>
      </c>
      <c r="M863" t="b">
        <v>0</v>
      </c>
      <c r="N863">
        <v>2</v>
      </c>
      <c r="O863" t="b">
        <v>0</v>
      </c>
      <c r="P863" t="s">
        <v>8278</v>
      </c>
      <c r="Q863" s="13">
        <f t="shared" si="54"/>
        <v>2.2444444444444445</v>
      </c>
      <c r="R863" s="14">
        <f t="shared" si="55"/>
        <v>50.5</v>
      </c>
      <c r="S863" t="s">
        <v>8325</v>
      </c>
      <c r="T863" t="s">
        <v>8328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 s="8">
        <f t="shared" si="52"/>
        <v>41589.263287037036</v>
      </c>
      <c r="J864" s="8">
        <f t="shared" si="53"/>
        <v>41559.221620370365</v>
      </c>
      <c r="K864" s="10">
        <v>1384179548</v>
      </c>
      <c r="L864" s="10">
        <v>1381583948</v>
      </c>
      <c r="M864" t="b">
        <v>0</v>
      </c>
      <c r="N864">
        <v>4</v>
      </c>
      <c r="O864" t="b">
        <v>0</v>
      </c>
      <c r="P864" t="s">
        <v>8278</v>
      </c>
      <c r="Q864" s="13">
        <f t="shared" si="54"/>
        <v>0.33999999999999997</v>
      </c>
      <c r="R864" s="14">
        <f t="shared" si="55"/>
        <v>42.5</v>
      </c>
      <c r="S864" t="s">
        <v>8325</v>
      </c>
      <c r="T864" t="s">
        <v>8328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 s="8">
        <f t="shared" si="52"/>
        <v>40950.784328703703</v>
      </c>
      <c r="J865" s="8">
        <f t="shared" si="53"/>
        <v>40920.784328703703</v>
      </c>
      <c r="K865" s="10">
        <v>1329014966</v>
      </c>
      <c r="L865" s="10">
        <v>1326422966</v>
      </c>
      <c r="M865" t="b">
        <v>0</v>
      </c>
      <c r="N865">
        <v>5</v>
      </c>
      <c r="O865" t="b">
        <v>0</v>
      </c>
      <c r="P865" t="s">
        <v>8278</v>
      </c>
      <c r="Q865" s="13">
        <f t="shared" si="54"/>
        <v>4.5</v>
      </c>
      <c r="R865" s="14">
        <f t="shared" si="55"/>
        <v>18</v>
      </c>
      <c r="S865" t="s">
        <v>8325</v>
      </c>
      <c r="T865" t="s">
        <v>8328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 s="8">
        <f t="shared" si="52"/>
        <v>41563.082638888889</v>
      </c>
      <c r="J866" s="8">
        <f t="shared" si="53"/>
        <v>41540.773587962962</v>
      </c>
      <c r="K866" s="10">
        <v>1381917540</v>
      </c>
      <c r="L866" s="10">
        <v>1379990038</v>
      </c>
      <c r="M866" t="b">
        <v>0</v>
      </c>
      <c r="N866">
        <v>79</v>
      </c>
      <c r="O866" t="b">
        <v>0</v>
      </c>
      <c r="P866" t="s">
        <v>8278</v>
      </c>
      <c r="Q866" s="13">
        <f t="shared" si="54"/>
        <v>41.53846153846154</v>
      </c>
      <c r="R866" s="14">
        <f t="shared" si="55"/>
        <v>34.177215189873415</v>
      </c>
      <c r="S866" t="s">
        <v>8325</v>
      </c>
      <c r="T866" t="s">
        <v>8328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 s="8">
        <f t="shared" si="52"/>
        <v>41290.439780092594</v>
      </c>
      <c r="J867" s="8">
        <f t="shared" si="53"/>
        <v>41230.439780092594</v>
      </c>
      <c r="K867" s="10">
        <v>1358361197</v>
      </c>
      <c r="L867" s="10">
        <v>1353177197</v>
      </c>
      <c r="M867" t="b">
        <v>0</v>
      </c>
      <c r="N867">
        <v>2</v>
      </c>
      <c r="O867" t="b">
        <v>0</v>
      </c>
      <c r="P867" t="s">
        <v>8278</v>
      </c>
      <c r="Q867" s="13">
        <f t="shared" si="54"/>
        <v>2.0454545454545454</v>
      </c>
      <c r="R867" s="14">
        <f t="shared" si="55"/>
        <v>22.5</v>
      </c>
      <c r="S867" t="s">
        <v>8325</v>
      </c>
      <c r="T867" t="s">
        <v>8328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 s="8">
        <f t="shared" si="52"/>
        <v>42063.298611111109</v>
      </c>
      <c r="J868" s="8">
        <f t="shared" si="53"/>
        <v>42025.304606481477</v>
      </c>
      <c r="K868" s="10">
        <v>1425136200</v>
      </c>
      <c r="L868" s="10">
        <v>1421853518</v>
      </c>
      <c r="M868" t="b">
        <v>0</v>
      </c>
      <c r="N868">
        <v>11</v>
      </c>
      <c r="O868" t="b">
        <v>0</v>
      </c>
      <c r="P868" t="s">
        <v>8278</v>
      </c>
      <c r="Q868" s="13">
        <f t="shared" si="54"/>
        <v>18.285714285714285</v>
      </c>
      <c r="R868" s="14">
        <f t="shared" si="55"/>
        <v>58.18181818181818</v>
      </c>
      <c r="S868" t="s">
        <v>8325</v>
      </c>
      <c r="T868" t="s">
        <v>8328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 s="8">
        <f t="shared" si="52"/>
        <v>40147.874305555553</v>
      </c>
      <c r="J869" s="8">
        <f t="shared" si="53"/>
        <v>40087.772060185183</v>
      </c>
      <c r="K869" s="10">
        <v>1259643540</v>
      </c>
      <c r="L869" s="10">
        <v>1254450706</v>
      </c>
      <c r="M869" t="b">
        <v>0</v>
      </c>
      <c r="N869">
        <v>11</v>
      </c>
      <c r="O869" t="b">
        <v>0</v>
      </c>
      <c r="P869" t="s">
        <v>8278</v>
      </c>
      <c r="Q869" s="13">
        <f t="shared" si="54"/>
        <v>24.02</v>
      </c>
      <c r="R869" s="14">
        <f t="shared" si="55"/>
        <v>109.18181818181819</v>
      </c>
      <c r="S869" t="s">
        <v>8325</v>
      </c>
      <c r="T869" t="s">
        <v>8328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 s="8">
        <f t="shared" si="52"/>
        <v>41645.694421296292</v>
      </c>
      <c r="J870" s="8">
        <f t="shared" si="53"/>
        <v>41615.694421296292</v>
      </c>
      <c r="K870" s="10">
        <v>1389055198</v>
      </c>
      <c r="L870" s="10">
        <v>1386463198</v>
      </c>
      <c r="M870" t="b">
        <v>0</v>
      </c>
      <c r="N870">
        <v>1</v>
      </c>
      <c r="O870" t="b">
        <v>0</v>
      </c>
      <c r="P870" t="s">
        <v>8278</v>
      </c>
      <c r="Q870" s="13">
        <f t="shared" si="54"/>
        <v>0.1111111111111111</v>
      </c>
      <c r="R870" s="14">
        <f t="shared" si="55"/>
        <v>50</v>
      </c>
      <c r="S870" t="s">
        <v>8325</v>
      </c>
      <c r="T870" t="s">
        <v>8328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 s="8">
        <f t="shared" si="52"/>
        <v>41372.470567129625</v>
      </c>
      <c r="J871" s="8">
        <f t="shared" si="53"/>
        <v>41342.512233796297</v>
      </c>
      <c r="K871" s="10">
        <v>1365448657</v>
      </c>
      <c r="L871" s="10">
        <v>1362860257</v>
      </c>
      <c r="M871" t="b">
        <v>0</v>
      </c>
      <c r="N871">
        <v>3</v>
      </c>
      <c r="O871" t="b">
        <v>0</v>
      </c>
      <c r="P871" t="s">
        <v>8278</v>
      </c>
      <c r="Q871" s="13">
        <f t="shared" si="54"/>
        <v>11.818181818181818</v>
      </c>
      <c r="R871" s="14">
        <f t="shared" si="55"/>
        <v>346.66666666666669</v>
      </c>
      <c r="S871" t="s">
        <v>8325</v>
      </c>
      <c r="T871" t="s">
        <v>8328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 s="8">
        <f t="shared" si="52"/>
        <v>41517.688923611109</v>
      </c>
      <c r="J872" s="8">
        <f t="shared" si="53"/>
        <v>41487.688923611109</v>
      </c>
      <c r="K872" s="10">
        <v>1377995523</v>
      </c>
      <c r="L872" s="10">
        <v>1375403523</v>
      </c>
      <c r="M872" t="b">
        <v>0</v>
      </c>
      <c r="N872">
        <v>5</v>
      </c>
      <c r="O872" t="b">
        <v>0</v>
      </c>
      <c r="P872" t="s">
        <v>8278</v>
      </c>
      <c r="Q872" s="13">
        <f t="shared" si="54"/>
        <v>0.31</v>
      </c>
      <c r="R872" s="14">
        <f t="shared" si="55"/>
        <v>12.4</v>
      </c>
      <c r="S872" t="s">
        <v>8325</v>
      </c>
      <c r="T872" t="s">
        <v>8328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 s="8">
        <f t="shared" si="52"/>
        <v>41607.26961805555</v>
      </c>
      <c r="J873" s="8">
        <f t="shared" si="53"/>
        <v>41577.227951388886</v>
      </c>
      <c r="K873" s="10">
        <v>1385735295</v>
      </c>
      <c r="L873" s="10">
        <v>1383139695</v>
      </c>
      <c r="M873" t="b">
        <v>0</v>
      </c>
      <c r="N873">
        <v>12</v>
      </c>
      <c r="O873" t="b">
        <v>0</v>
      </c>
      <c r="P873" t="s">
        <v>8278</v>
      </c>
      <c r="Q873" s="13">
        <f t="shared" si="54"/>
        <v>5.416666666666667</v>
      </c>
      <c r="R873" s="14">
        <f t="shared" si="55"/>
        <v>27.083333333333332</v>
      </c>
      <c r="S873" t="s">
        <v>8325</v>
      </c>
      <c r="T873" t="s">
        <v>8328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 s="8">
        <f t="shared" si="52"/>
        <v>40612.492210648146</v>
      </c>
      <c r="J874" s="8">
        <f t="shared" si="53"/>
        <v>40567.492210648146</v>
      </c>
      <c r="K874" s="10">
        <v>1299786527</v>
      </c>
      <c r="L874" s="10">
        <v>1295898527</v>
      </c>
      <c r="M874" t="b">
        <v>0</v>
      </c>
      <c r="N874">
        <v>2</v>
      </c>
      <c r="O874" t="b">
        <v>0</v>
      </c>
      <c r="P874" t="s">
        <v>8278</v>
      </c>
      <c r="Q874" s="13">
        <f t="shared" si="54"/>
        <v>0.8125</v>
      </c>
      <c r="R874" s="14">
        <f t="shared" si="55"/>
        <v>32.5</v>
      </c>
      <c r="S874" t="s">
        <v>8325</v>
      </c>
      <c r="T874" t="s">
        <v>8328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 s="8">
        <f t="shared" si="52"/>
        <v>41223.875462962962</v>
      </c>
      <c r="J875" s="8">
        <f t="shared" si="53"/>
        <v>41183.833796296298</v>
      </c>
      <c r="K875" s="10">
        <v>1352610040</v>
      </c>
      <c r="L875" s="10">
        <v>1349150440</v>
      </c>
      <c r="M875" t="b">
        <v>0</v>
      </c>
      <c r="N875">
        <v>5</v>
      </c>
      <c r="O875" t="b">
        <v>0</v>
      </c>
      <c r="P875" t="s">
        <v>8278</v>
      </c>
      <c r="Q875" s="13">
        <f t="shared" si="54"/>
        <v>1.2857142857142856</v>
      </c>
      <c r="R875" s="14">
        <f t="shared" si="55"/>
        <v>9</v>
      </c>
      <c r="S875" t="s">
        <v>8325</v>
      </c>
      <c r="T875" t="s">
        <v>8328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 s="8">
        <f t="shared" si="52"/>
        <v>41398.250393518516</v>
      </c>
      <c r="J876" s="8">
        <f t="shared" si="53"/>
        <v>41368.250393518516</v>
      </c>
      <c r="K876" s="10">
        <v>1367676034</v>
      </c>
      <c r="L876" s="10">
        <v>1365084034</v>
      </c>
      <c r="M876" t="b">
        <v>0</v>
      </c>
      <c r="N876">
        <v>21</v>
      </c>
      <c r="O876" t="b">
        <v>0</v>
      </c>
      <c r="P876" t="s">
        <v>8278</v>
      </c>
      <c r="Q876" s="13">
        <f t="shared" si="54"/>
        <v>24.333333333333336</v>
      </c>
      <c r="R876" s="14">
        <f t="shared" si="55"/>
        <v>34.761904761904759</v>
      </c>
      <c r="S876" t="s">
        <v>8325</v>
      </c>
      <c r="T876" t="s">
        <v>8328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 s="8">
        <f t="shared" si="52"/>
        <v>42268.390405092585</v>
      </c>
      <c r="J877" s="8">
        <f t="shared" si="53"/>
        <v>42248.390405092585</v>
      </c>
      <c r="K877" s="10">
        <v>1442856131</v>
      </c>
      <c r="L877" s="10">
        <v>1441128131</v>
      </c>
      <c r="M877" t="b">
        <v>0</v>
      </c>
      <c r="N877">
        <v>0</v>
      </c>
      <c r="O877" t="b">
        <v>0</v>
      </c>
      <c r="P877" t="s">
        <v>8278</v>
      </c>
      <c r="Q877" s="13">
        <f t="shared" si="54"/>
        <v>0</v>
      </c>
      <c r="R877" s="14" t="e">
        <f t="shared" si="55"/>
        <v>#DIV/0!</v>
      </c>
      <c r="S877" t="s">
        <v>8325</v>
      </c>
      <c r="T877" t="s">
        <v>8328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 s="8">
        <f t="shared" si="52"/>
        <v>41309.163506944438</v>
      </c>
      <c r="J878" s="8">
        <f t="shared" si="53"/>
        <v>41276.163506944438</v>
      </c>
      <c r="K878" s="10">
        <v>1359978927</v>
      </c>
      <c r="L878" s="10">
        <v>1357127727</v>
      </c>
      <c r="M878" t="b">
        <v>0</v>
      </c>
      <c r="N878">
        <v>45</v>
      </c>
      <c r="O878" t="b">
        <v>0</v>
      </c>
      <c r="P878" t="s">
        <v>8278</v>
      </c>
      <c r="Q878" s="13">
        <f t="shared" si="54"/>
        <v>40.799492385786799</v>
      </c>
      <c r="R878" s="14">
        <f t="shared" si="55"/>
        <v>28.577777777777779</v>
      </c>
      <c r="S878" t="s">
        <v>8325</v>
      </c>
      <c r="T878" t="s">
        <v>8328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 s="8">
        <f t="shared" si="52"/>
        <v>41627.455555555556</v>
      </c>
      <c r="J879" s="8">
        <f t="shared" si="53"/>
        <v>41597.455555555556</v>
      </c>
      <c r="K879" s="10">
        <v>1387479360</v>
      </c>
      <c r="L879" s="10">
        <v>1384887360</v>
      </c>
      <c r="M879" t="b">
        <v>0</v>
      </c>
      <c r="N879">
        <v>29</v>
      </c>
      <c r="O879" t="b">
        <v>0</v>
      </c>
      <c r="P879" t="s">
        <v>8278</v>
      </c>
      <c r="Q879" s="13">
        <f t="shared" si="54"/>
        <v>67.55</v>
      </c>
      <c r="R879" s="14">
        <f t="shared" si="55"/>
        <v>46.586206896551722</v>
      </c>
      <c r="S879" t="s">
        <v>8325</v>
      </c>
      <c r="T879" t="s">
        <v>8328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 s="8">
        <f t="shared" si="52"/>
        <v>40534.899583333332</v>
      </c>
      <c r="J880" s="8">
        <f t="shared" si="53"/>
        <v>40504.899583333332</v>
      </c>
      <c r="K880" s="10">
        <v>1293082524</v>
      </c>
      <c r="L880" s="10">
        <v>1290490524</v>
      </c>
      <c r="M880" t="b">
        <v>0</v>
      </c>
      <c r="N880">
        <v>2</v>
      </c>
      <c r="O880" t="b">
        <v>0</v>
      </c>
      <c r="P880" t="s">
        <v>8278</v>
      </c>
      <c r="Q880" s="13">
        <f t="shared" si="54"/>
        <v>1.3</v>
      </c>
      <c r="R880" s="14">
        <f t="shared" si="55"/>
        <v>32.5</v>
      </c>
      <c r="S880" t="s">
        <v>8325</v>
      </c>
      <c r="T880" t="s">
        <v>8328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 s="8">
        <f t="shared" si="52"/>
        <v>41058.496585648143</v>
      </c>
      <c r="J881" s="8">
        <f t="shared" si="53"/>
        <v>41037.496585648143</v>
      </c>
      <c r="K881" s="10">
        <v>1338321305</v>
      </c>
      <c r="L881" s="10">
        <v>1336506905</v>
      </c>
      <c r="M881" t="b">
        <v>0</v>
      </c>
      <c r="N881">
        <v>30</v>
      </c>
      <c r="O881" t="b">
        <v>0</v>
      </c>
      <c r="P881" t="s">
        <v>8278</v>
      </c>
      <c r="Q881" s="13">
        <f t="shared" si="54"/>
        <v>30.666666666666664</v>
      </c>
      <c r="R881" s="14">
        <f t="shared" si="55"/>
        <v>21.466666666666665</v>
      </c>
      <c r="S881" t="s">
        <v>8325</v>
      </c>
      <c r="T881" t="s">
        <v>8328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 s="8">
        <f t="shared" si="52"/>
        <v>41211.987708333334</v>
      </c>
      <c r="J882" s="8">
        <f t="shared" si="53"/>
        <v>41178.987708333334</v>
      </c>
      <c r="K882" s="10">
        <v>1351582938</v>
      </c>
      <c r="L882" s="10">
        <v>1348731738</v>
      </c>
      <c r="M882" t="b">
        <v>0</v>
      </c>
      <c r="N882">
        <v>8</v>
      </c>
      <c r="O882" t="b">
        <v>0</v>
      </c>
      <c r="P882" t="s">
        <v>8279</v>
      </c>
      <c r="Q882" s="13">
        <f t="shared" si="54"/>
        <v>2.9894179894179893</v>
      </c>
      <c r="R882" s="14">
        <f t="shared" si="55"/>
        <v>14.125</v>
      </c>
      <c r="S882" t="s">
        <v>8325</v>
      </c>
      <c r="T882" t="s">
        <v>8329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 s="8">
        <f t="shared" si="52"/>
        <v>40921.917662037034</v>
      </c>
      <c r="J883" s="8">
        <f t="shared" si="53"/>
        <v>40876.917662037034</v>
      </c>
      <c r="K883" s="10">
        <v>1326520886</v>
      </c>
      <c r="L883" s="10">
        <v>1322632886</v>
      </c>
      <c r="M883" t="b">
        <v>0</v>
      </c>
      <c r="N883">
        <v>1</v>
      </c>
      <c r="O883" t="b">
        <v>0</v>
      </c>
      <c r="P883" t="s">
        <v>8279</v>
      </c>
      <c r="Q883" s="13">
        <f t="shared" si="54"/>
        <v>0.8</v>
      </c>
      <c r="R883" s="14">
        <f t="shared" si="55"/>
        <v>30</v>
      </c>
      <c r="S883" t="s">
        <v>8325</v>
      </c>
      <c r="T883" t="s">
        <v>8329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 s="8">
        <f t="shared" si="52"/>
        <v>40792.527199074073</v>
      </c>
      <c r="J884" s="8">
        <f t="shared" si="53"/>
        <v>40759.527199074073</v>
      </c>
      <c r="K884" s="10">
        <v>1315341550</v>
      </c>
      <c r="L884" s="10">
        <v>1312490350</v>
      </c>
      <c r="M884" t="b">
        <v>0</v>
      </c>
      <c r="N884">
        <v>14</v>
      </c>
      <c r="O884" t="b">
        <v>0</v>
      </c>
      <c r="P884" t="s">
        <v>8279</v>
      </c>
      <c r="Q884" s="13">
        <f t="shared" si="54"/>
        <v>20.133333333333333</v>
      </c>
      <c r="R884" s="14">
        <f t="shared" si="55"/>
        <v>21.571428571428573</v>
      </c>
      <c r="S884" t="s">
        <v>8325</v>
      </c>
      <c r="T884" t="s">
        <v>8329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 s="8">
        <f t="shared" si="52"/>
        <v>42431.602256944439</v>
      </c>
      <c r="J885" s="8">
        <f t="shared" si="53"/>
        <v>42371.602256944439</v>
      </c>
      <c r="K885" s="10">
        <v>1456957635</v>
      </c>
      <c r="L885" s="10">
        <v>1451773635</v>
      </c>
      <c r="M885" t="b">
        <v>0</v>
      </c>
      <c r="N885">
        <v>24</v>
      </c>
      <c r="O885" t="b">
        <v>0</v>
      </c>
      <c r="P885" t="s">
        <v>8279</v>
      </c>
      <c r="Q885" s="13">
        <f t="shared" si="54"/>
        <v>40.020000000000003</v>
      </c>
      <c r="R885" s="14">
        <f t="shared" si="55"/>
        <v>83.375</v>
      </c>
      <c r="S885" t="s">
        <v>8325</v>
      </c>
      <c r="T885" t="s">
        <v>8329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 s="8">
        <f t="shared" si="52"/>
        <v>41040.771527777775</v>
      </c>
      <c r="J886" s="8">
        <f t="shared" si="53"/>
        <v>40981.469282407401</v>
      </c>
      <c r="K886" s="10">
        <v>1336789860</v>
      </c>
      <c r="L886" s="10">
        <v>1331666146</v>
      </c>
      <c r="M886" t="b">
        <v>0</v>
      </c>
      <c r="N886">
        <v>2</v>
      </c>
      <c r="O886" t="b">
        <v>0</v>
      </c>
      <c r="P886" t="s">
        <v>8279</v>
      </c>
      <c r="Q886" s="13">
        <f t="shared" si="54"/>
        <v>1</v>
      </c>
      <c r="R886" s="14">
        <f t="shared" si="55"/>
        <v>10</v>
      </c>
      <c r="S886" t="s">
        <v>8325</v>
      </c>
      <c r="T886" t="s">
        <v>8329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 s="8">
        <f t="shared" si="52"/>
        <v>42734.607766203706</v>
      </c>
      <c r="J887" s="8">
        <f t="shared" si="53"/>
        <v>42713.607766203706</v>
      </c>
      <c r="K887" s="10">
        <v>1483137311</v>
      </c>
      <c r="L887" s="10">
        <v>1481322911</v>
      </c>
      <c r="M887" t="b">
        <v>0</v>
      </c>
      <c r="N887">
        <v>21</v>
      </c>
      <c r="O887" t="b">
        <v>0</v>
      </c>
      <c r="P887" t="s">
        <v>8279</v>
      </c>
      <c r="Q887" s="13">
        <f t="shared" si="54"/>
        <v>75</v>
      </c>
      <c r="R887" s="14">
        <f t="shared" si="55"/>
        <v>35.714285714285715</v>
      </c>
      <c r="S887" t="s">
        <v>8325</v>
      </c>
      <c r="T887" t="s">
        <v>8329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 s="8">
        <f t="shared" si="52"/>
        <v>42628.537187499998</v>
      </c>
      <c r="J888" s="8">
        <f t="shared" si="53"/>
        <v>42603.537187499998</v>
      </c>
      <c r="K888" s="10">
        <v>1473972813</v>
      </c>
      <c r="L888" s="10">
        <v>1471812813</v>
      </c>
      <c r="M888" t="b">
        <v>0</v>
      </c>
      <c r="N888">
        <v>7</v>
      </c>
      <c r="O888" t="b">
        <v>0</v>
      </c>
      <c r="P888" t="s">
        <v>8279</v>
      </c>
      <c r="Q888" s="13">
        <f t="shared" si="54"/>
        <v>41</v>
      </c>
      <c r="R888" s="14">
        <f t="shared" si="55"/>
        <v>29.285714285714285</v>
      </c>
      <c r="S888" t="s">
        <v>8325</v>
      </c>
      <c r="T888" t="s">
        <v>8329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 s="8">
        <f t="shared" si="52"/>
        <v>41056.62563657407</v>
      </c>
      <c r="J889" s="8">
        <f t="shared" si="53"/>
        <v>41026.62563657407</v>
      </c>
      <c r="K889" s="10">
        <v>1338159655</v>
      </c>
      <c r="L889" s="10">
        <v>1335567655</v>
      </c>
      <c r="M889" t="b">
        <v>0</v>
      </c>
      <c r="N889">
        <v>0</v>
      </c>
      <c r="O889" t="b">
        <v>0</v>
      </c>
      <c r="P889" t="s">
        <v>8279</v>
      </c>
      <c r="Q889" s="13">
        <f t="shared" si="54"/>
        <v>0</v>
      </c>
      <c r="R889" s="14" t="e">
        <f t="shared" si="55"/>
        <v>#DIV/0!</v>
      </c>
      <c r="S889" t="s">
        <v>8325</v>
      </c>
      <c r="T889" t="s">
        <v>8329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 s="8">
        <f t="shared" si="52"/>
        <v>40786.916666666664</v>
      </c>
      <c r="J890" s="8">
        <f t="shared" si="53"/>
        <v>40751.419965277775</v>
      </c>
      <c r="K890" s="10">
        <v>1314856800</v>
      </c>
      <c r="L890" s="10">
        <v>1311789885</v>
      </c>
      <c r="M890" t="b">
        <v>0</v>
      </c>
      <c r="N890">
        <v>4</v>
      </c>
      <c r="O890" t="b">
        <v>0</v>
      </c>
      <c r="P890" t="s">
        <v>8279</v>
      </c>
      <c r="Q890" s="13">
        <f t="shared" si="54"/>
        <v>7.1999999999999993</v>
      </c>
      <c r="R890" s="14">
        <f t="shared" si="55"/>
        <v>18</v>
      </c>
      <c r="S890" t="s">
        <v>8325</v>
      </c>
      <c r="T890" t="s">
        <v>8329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 s="8">
        <f t="shared" si="52"/>
        <v>41917.450729166667</v>
      </c>
      <c r="J891" s="8">
        <f t="shared" si="53"/>
        <v>41887.450729166667</v>
      </c>
      <c r="K891" s="10">
        <v>1412534943</v>
      </c>
      <c r="L891" s="10">
        <v>1409942943</v>
      </c>
      <c r="M891" t="b">
        <v>0</v>
      </c>
      <c r="N891">
        <v>32</v>
      </c>
      <c r="O891" t="b">
        <v>0</v>
      </c>
      <c r="P891" t="s">
        <v>8279</v>
      </c>
      <c r="Q891" s="13">
        <f t="shared" si="54"/>
        <v>9.4412800000000008</v>
      </c>
      <c r="R891" s="14">
        <f t="shared" si="55"/>
        <v>73.760000000000005</v>
      </c>
      <c r="S891" t="s">
        <v>8325</v>
      </c>
      <c r="T891" t="s">
        <v>8329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 s="8">
        <f t="shared" si="52"/>
        <v>41599.407164351847</v>
      </c>
      <c r="J892" s="8">
        <f t="shared" si="53"/>
        <v>41569.365497685183</v>
      </c>
      <c r="K892" s="10">
        <v>1385055979</v>
      </c>
      <c r="L892" s="10">
        <v>1382460379</v>
      </c>
      <c r="M892" t="b">
        <v>0</v>
      </c>
      <c r="N892">
        <v>4</v>
      </c>
      <c r="O892" t="b">
        <v>0</v>
      </c>
      <c r="P892" t="s">
        <v>8279</v>
      </c>
      <c r="Q892" s="13">
        <f t="shared" si="54"/>
        <v>4.1666666666666661</v>
      </c>
      <c r="R892" s="14">
        <f t="shared" si="55"/>
        <v>31.25</v>
      </c>
      <c r="S892" t="s">
        <v>8325</v>
      </c>
      <c r="T892" t="s">
        <v>8329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 s="8">
        <f t="shared" si="52"/>
        <v>41871.698263888888</v>
      </c>
      <c r="J893" s="8">
        <f t="shared" si="53"/>
        <v>41841.698263888888</v>
      </c>
      <c r="K893" s="10">
        <v>1408581930</v>
      </c>
      <c r="L893" s="10">
        <v>1405989930</v>
      </c>
      <c r="M893" t="b">
        <v>0</v>
      </c>
      <c r="N893">
        <v>9</v>
      </c>
      <c r="O893" t="b">
        <v>0</v>
      </c>
      <c r="P893" t="s">
        <v>8279</v>
      </c>
      <c r="Q893" s="13">
        <f t="shared" si="54"/>
        <v>3.25</v>
      </c>
      <c r="R893" s="14">
        <f t="shared" si="55"/>
        <v>28.888888888888889</v>
      </c>
      <c r="S893" t="s">
        <v>8325</v>
      </c>
      <c r="T893" t="s">
        <v>8329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 s="8">
        <f t="shared" si="52"/>
        <v>40390.833333333328</v>
      </c>
      <c r="J894" s="8">
        <f t="shared" si="53"/>
        <v>40303.866701388884</v>
      </c>
      <c r="K894" s="10">
        <v>1280635200</v>
      </c>
      <c r="L894" s="10">
        <v>1273121283</v>
      </c>
      <c r="M894" t="b">
        <v>0</v>
      </c>
      <c r="N894">
        <v>17</v>
      </c>
      <c r="O894" t="b">
        <v>0</v>
      </c>
      <c r="P894" t="s">
        <v>8279</v>
      </c>
      <c r="Q894" s="13">
        <f t="shared" si="54"/>
        <v>40.75</v>
      </c>
      <c r="R894" s="14">
        <f t="shared" si="55"/>
        <v>143.8235294117647</v>
      </c>
      <c r="S894" t="s">
        <v>8325</v>
      </c>
      <c r="T894" t="s">
        <v>8329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 s="8">
        <f t="shared" si="52"/>
        <v>42095.522719907407</v>
      </c>
      <c r="J895" s="8">
        <f t="shared" si="53"/>
        <v>42065.564386574071</v>
      </c>
      <c r="K895" s="10">
        <v>1427920363</v>
      </c>
      <c r="L895" s="10">
        <v>1425331963</v>
      </c>
      <c r="M895" t="b">
        <v>0</v>
      </c>
      <c r="N895">
        <v>5</v>
      </c>
      <c r="O895" t="b">
        <v>0</v>
      </c>
      <c r="P895" t="s">
        <v>8279</v>
      </c>
      <c r="Q895" s="13">
        <f t="shared" si="54"/>
        <v>10</v>
      </c>
      <c r="R895" s="14">
        <f t="shared" si="55"/>
        <v>40</v>
      </c>
      <c r="S895" t="s">
        <v>8325</v>
      </c>
      <c r="T895" t="s">
        <v>8329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 s="8">
        <f t="shared" si="52"/>
        <v>42526.648263888892</v>
      </c>
      <c r="J896" s="8">
        <f t="shared" si="53"/>
        <v>42496.648263888892</v>
      </c>
      <c r="K896" s="10">
        <v>1465169610</v>
      </c>
      <c r="L896" s="10">
        <v>1462577610</v>
      </c>
      <c r="M896" t="b">
        <v>0</v>
      </c>
      <c r="N896">
        <v>53</v>
      </c>
      <c r="O896" t="b">
        <v>0</v>
      </c>
      <c r="P896" t="s">
        <v>8279</v>
      </c>
      <c r="Q896" s="13">
        <f t="shared" si="54"/>
        <v>39.17</v>
      </c>
      <c r="R896" s="14">
        <f t="shared" si="55"/>
        <v>147.81132075471697</v>
      </c>
      <c r="S896" t="s">
        <v>8325</v>
      </c>
      <c r="T896" t="s">
        <v>8329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 s="8">
        <f t="shared" si="52"/>
        <v>40475.794317129628</v>
      </c>
      <c r="J897" s="8">
        <f t="shared" si="53"/>
        <v>40430.794317129628</v>
      </c>
      <c r="K897" s="10">
        <v>1287975829</v>
      </c>
      <c r="L897" s="10">
        <v>1284087829</v>
      </c>
      <c r="M897" t="b">
        <v>0</v>
      </c>
      <c r="N897">
        <v>7</v>
      </c>
      <c r="O897" t="b">
        <v>0</v>
      </c>
      <c r="P897" t="s">
        <v>8279</v>
      </c>
      <c r="Q897" s="13">
        <f t="shared" si="54"/>
        <v>2.4375</v>
      </c>
      <c r="R897" s="14">
        <f t="shared" si="55"/>
        <v>27.857142857142858</v>
      </c>
      <c r="S897" t="s">
        <v>8325</v>
      </c>
      <c r="T897" t="s">
        <v>8329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 s="8">
        <f t="shared" si="52"/>
        <v>42243.833333333336</v>
      </c>
      <c r="J898" s="8">
        <f t="shared" si="53"/>
        <v>42218.539652777778</v>
      </c>
      <c r="K898" s="10">
        <v>1440734400</v>
      </c>
      <c r="L898" s="10">
        <v>1438549026</v>
      </c>
      <c r="M898" t="b">
        <v>0</v>
      </c>
      <c r="N898">
        <v>72</v>
      </c>
      <c r="O898" t="b">
        <v>0</v>
      </c>
      <c r="P898" t="s">
        <v>8279</v>
      </c>
      <c r="Q898" s="13">
        <f t="shared" si="54"/>
        <v>40</v>
      </c>
      <c r="R898" s="14">
        <f t="shared" si="55"/>
        <v>44.444444444444443</v>
      </c>
      <c r="S898" t="s">
        <v>8325</v>
      </c>
      <c r="T898" t="s">
        <v>8329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 s="8">
        <f t="shared" ref="I899:I962" si="56">(((K899/60)/60)/24)+DATE(1970,1,1)+(-8/24)</f>
        <v>41241.39708333333</v>
      </c>
      <c r="J899" s="8">
        <f t="shared" ref="J899:J962" si="57">(((L899/60)/60)/24)+DATE(1970,1,1)+(-8/24)</f>
        <v>41211.355416666665</v>
      </c>
      <c r="K899" s="10">
        <v>1354123908</v>
      </c>
      <c r="L899" s="10">
        <v>1351528308</v>
      </c>
      <c r="M899" t="b">
        <v>0</v>
      </c>
      <c r="N899">
        <v>0</v>
      </c>
      <c r="O899" t="b">
        <v>0</v>
      </c>
      <c r="P899" t="s">
        <v>8279</v>
      </c>
      <c r="Q899" s="13">
        <f t="shared" ref="Q899:Q962" si="58">(E899/D899)*100</f>
        <v>0</v>
      </c>
      <c r="R899" s="14" t="e">
        <f t="shared" ref="R899:R962" si="59">E899/N899</f>
        <v>#DIV/0!</v>
      </c>
      <c r="S899" t="s">
        <v>8325</v>
      </c>
      <c r="T899" t="s">
        <v>8329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 s="8">
        <f t="shared" si="56"/>
        <v>40923.424884259257</v>
      </c>
      <c r="J900" s="8">
        <f t="shared" si="57"/>
        <v>40878.424884259257</v>
      </c>
      <c r="K900" s="10">
        <v>1326651110</v>
      </c>
      <c r="L900" s="10">
        <v>1322763110</v>
      </c>
      <c r="M900" t="b">
        <v>0</v>
      </c>
      <c r="N900">
        <v>2</v>
      </c>
      <c r="O900" t="b">
        <v>0</v>
      </c>
      <c r="P900" t="s">
        <v>8279</v>
      </c>
      <c r="Q900" s="13">
        <f t="shared" si="58"/>
        <v>2.8000000000000003</v>
      </c>
      <c r="R900" s="14">
        <f t="shared" si="59"/>
        <v>35</v>
      </c>
      <c r="S900" t="s">
        <v>8325</v>
      </c>
      <c r="T900" t="s">
        <v>8329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 s="8">
        <f t="shared" si="56"/>
        <v>40690.765763888885</v>
      </c>
      <c r="J901" s="8">
        <f t="shared" si="57"/>
        <v>40645.765763888885</v>
      </c>
      <c r="K901" s="10">
        <v>1306549362</v>
      </c>
      <c r="L901" s="10">
        <v>1302661362</v>
      </c>
      <c r="M901" t="b">
        <v>0</v>
      </c>
      <c r="N901">
        <v>8</v>
      </c>
      <c r="O901" t="b">
        <v>0</v>
      </c>
      <c r="P901" t="s">
        <v>8279</v>
      </c>
      <c r="Q901" s="13">
        <f t="shared" si="58"/>
        <v>37.333333333333336</v>
      </c>
      <c r="R901" s="14">
        <f t="shared" si="59"/>
        <v>35</v>
      </c>
      <c r="S901" t="s">
        <v>8325</v>
      </c>
      <c r="T901" t="s">
        <v>8329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 s="8">
        <f t="shared" si="56"/>
        <v>42459.474560185183</v>
      </c>
      <c r="J902" s="8">
        <f t="shared" si="57"/>
        <v>42429.516226851854</v>
      </c>
      <c r="K902" s="10">
        <v>1459365802</v>
      </c>
      <c r="L902" s="10">
        <v>1456777402</v>
      </c>
      <c r="M902" t="b">
        <v>0</v>
      </c>
      <c r="N902">
        <v>2</v>
      </c>
      <c r="O902" t="b">
        <v>0</v>
      </c>
      <c r="P902" t="s">
        <v>8278</v>
      </c>
      <c r="Q902" s="13">
        <f t="shared" si="58"/>
        <v>0.42</v>
      </c>
      <c r="R902" s="14">
        <f t="shared" si="59"/>
        <v>10.5</v>
      </c>
      <c r="S902" t="s">
        <v>8325</v>
      </c>
      <c r="T902" t="s">
        <v>8328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 s="8">
        <f t="shared" si="56"/>
        <v>40337.46597222222</v>
      </c>
      <c r="J903" s="8">
        <f t="shared" si="57"/>
        <v>40291.478171296294</v>
      </c>
      <c r="K903" s="10">
        <v>1276024260</v>
      </c>
      <c r="L903" s="10">
        <v>1272050914</v>
      </c>
      <c r="M903" t="b">
        <v>0</v>
      </c>
      <c r="N903">
        <v>0</v>
      </c>
      <c r="O903" t="b">
        <v>0</v>
      </c>
      <c r="P903" t="s">
        <v>8278</v>
      </c>
      <c r="Q903" s="13">
        <f t="shared" si="58"/>
        <v>0</v>
      </c>
      <c r="R903" s="14" t="e">
        <f t="shared" si="59"/>
        <v>#DIV/0!</v>
      </c>
      <c r="S903" t="s">
        <v>8325</v>
      </c>
      <c r="T903" t="s">
        <v>8328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 s="8">
        <f t="shared" si="56"/>
        <v>41881.3125</v>
      </c>
      <c r="J904" s="8">
        <f t="shared" si="57"/>
        <v>41829.632199074069</v>
      </c>
      <c r="K904" s="10">
        <v>1409412600</v>
      </c>
      <c r="L904" s="10">
        <v>1404947422</v>
      </c>
      <c r="M904" t="b">
        <v>0</v>
      </c>
      <c r="N904">
        <v>3</v>
      </c>
      <c r="O904" t="b">
        <v>0</v>
      </c>
      <c r="P904" t="s">
        <v>8278</v>
      </c>
      <c r="Q904" s="13">
        <f t="shared" si="58"/>
        <v>0.3</v>
      </c>
      <c r="R904" s="14">
        <f t="shared" si="59"/>
        <v>30</v>
      </c>
      <c r="S904" t="s">
        <v>8325</v>
      </c>
      <c r="T904" t="s">
        <v>8328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 s="8">
        <f t="shared" si="56"/>
        <v>41174.767361111109</v>
      </c>
      <c r="J905" s="8">
        <f t="shared" si="57"/>
        <v>41149.462731481479</v>
      </c>
      <c r="K905" s="10">
        <v>1348367100</v>
      </c>
      <c r="L905" s="10">
        <v>1346180780</v>
      </c>
      <c r="M905" t="b">
        <v>0</v>
      </c>
      <c r="N905">
        <v>4</v>
      </c>
      <c r="O905" t="b">
        <v>0</v>
      </c>
      <c r="P905" t="s">
        <v>8278</v>
      </c>
      <c r="Q905" s="13">
        <f t="shared" si="58"/>
        <v>3.2</v>
      </c>
      <c r="R905" s="14">
        <f t="shared" si="59"/>
        <v>40</v>
      </c>
      <c r="S905" t="s">
        <v>8325</v>
      </c>
      <c r="T905" t="s">
        <v>8328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 s="8">
        <f t="shared" si="56"/>
        <v>42371.74695601852</v>
      </c>
      <c r="J906" s="8">
        <f t="shared" si="57"/>
        <v>42341.74695601852</v>
      </c>
      <c r="K906" s="10">
        <v>1451786137</v>
      </c>
      <c r="L906" s="10">
        <v>1449194137</v>
      </c>
      <c r="M906" t="b">
        <v>0</v>
      </c>
      <c r="N906">
        <v>3</v>
      </c>
      <c r="O906" t="b">
        <v>0</v>
      </c>
      <c r="P906" t="s">
        <v>8278</v>
      </c>
      <c r="Q906" s="13">
        <f t="shared" si="58"/>
        <v>0.30199999999999999</v>
      </c>
      <c r="R906" s="14">
        <f t="shared" si="59"/>
        <v>50.333333333333336</v>
      </c>
      <c r="S906" t="s">
        <v>8325</v>
      </c>
      <c r="T906" t="s">
        <v>8328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 s="8">
        <f t="shared" si="56"/>
        <v>40566.906550925924</v>
      </c>
      <c r="J907" s="8">
        <f t="shared" si="57"/>
        <v>40506.906550925924</v>
      </c>
      <c r="K907" s="10">
        <v>1295847926</v>
      </c>
      <c r="L907" s="10">
        <v>1290663926</v>
      </c>
      <c r="M907" t="b">
        <v>0</v>
      </c>
      <c r="N907">
        <v>6</v>
      </c>
      <c r="O907" t="b">
        <v>0</v>
      </c>
      <c r="P907" t="s">
        <v>8278</v>
      </c>
      <c r="Q907" s="13">
        <f t="shared" si="58"/>
        <v>3.0153846153846153</v>
      </c>
      <c r="R907" s="14">
        <f t="shared" si="59"/>
        <v>32.666666666666664</v>
      </c>
      <c r="S907" t="s">
        <v>8325</v>
      </c>
      <c r="T907" t="s">
        <v>8328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 s="8">
        <f t="shared" si="56"/>
        <v>41710.814699074072</v>
      </c>
      <c r="J908" s="8">
        <f t="shared" si="57"/>
        <v>41680.856365740736</v>
      </c>
      <c r="K908" s="10">
        <v>1394681590</v>
      </c>
      <c r="L908" s="10">
        <v>1392093190</v>
      </c>
      <c r="M908" t="b">
        <v>0</v>
      </c>
      <c r="N908">
        <v>0</v>
      </c>
      <c r="O908" t="b">
        <v>0</v>
      </c>
      <c r="P908" t="s">
        <v>8278</v>
      </c>
      <c r="Q908" s="13">
        <f t="shared" si="58"/>
        <v>0</v>
      </c>
      <c r="R908" s="14" t="e">
        <f t="shared" si="59"/>
        <v>#DIV/0!</v>
      </c>
      <c r="S908" t="s">
        <v>8325</v>
      </c>
      <c r="T908" t="s">
        <v>8328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 s="8">
        <f t="shared" si="56"/>
        <v>40796.8590625</v>
      </c>
      <c r="J909" s="8">
        <f t="shared" si="57"/>
        <v>40766.8590625</v>
      </c>
      <c r="K909" s="10">
        <v>1315715823</v>
      </c>
      <c r="L909" s="10">
        <v>1313123823</v>
      </c>
      <c r="M909" t="b">
        <v>0</v>
      </c>
      <c r="N909">
        <v>0</v>
      </c>
      <c r="O909" t="b">
        <v>0</v>
      </c>
      <c r="P909" t="s">
        <v>8278</v>
      </c>
      <c r="Q909" s="13">
        <f t="shared" si="58"/>
        <v>0</v>
      </c>
      <c r="R909" s="14" t="e">
        <f t="shared" si="59"/>
        <v>#DIV/0!</v>
      </c>
      <c r="S909" t="s">
        <v>8325</v>
      </c>
      <c r="T909" t="s">
        <v>8328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 s="8">
        <f t="shared" si="56"/>
        <v>40385.874305555553</v>
      </c>
      <c r="J910" s="8">
        <f t="shared" si="57"/>
        <v>40340.468229166661</v>
      </c>
      <c r="K910" s="10">
        <v>1280206740</v>
      </c>
      <c r="L910" s="10">
        <v>1276283655</v>
      </c>
      <c r="M910" t="b">
        <v>0</v>
      </c>
      <c r="N910">
        <v>0</v>
      </c>
      <c r="O910" t="b">
        <v>0</v>
      </c>
      <c r="P910" t="s">
        <v>8278</v>
      </c>
      <c r="Q910" s="13">
        <f t="shared" si="58"/>
        <v>0</v>
      </c>
      <c r="R910" s="14" t="e">
        <f t="shared" si="59"/>
        <v>#DIV/0!</v>
      </c>
      <c r="S910" t="s">
        <v>8325</v>
      </c>
      <c r="T910" t="s">
        <v>8328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 s="8">
        <f t="shared" si="56"/>
        <v>41112.833333333328</v>
      </c>
      <c r="J911" s="8">
        <f t="shared" si="57"/>
        <v>41081.356944444444</v>
      </c>
      <c r="K911" s="10">
        <v>1343016000</v>
      </c>
      <c r="L911" s="10">
        <v>1340296440</v>
      </c>
      <c r="M911" t="b">
        <v>0</v>
      </c>
      <c r="N911">
        <v>8</v>
      </c>
      <c r="O911" t="b">
        <v>0</v>
      </c>
      <c r="P911" t="s">
        <v>8278</v>
      </c>
      <c r="Q911" s="13">
        <f t="shared" si="58"/>
        <v>3.25</v>
      </c>
      <c r="R911" s="14">
        <f t="shared" si="59"/>
        <v>65</v>
      </c>
      <c r="S911" t="s">
        <v>8325</v>
      </c>
      <c r="T911" t="s">
        <v>8328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 s="8">
        <f t="shared" si="56"/>
        <v>42797.212025462963</v>
      </c>
      <c r="J912" s="8">
        <f t="shared" si="57"/>
        <v>42737.212025462963</v>
      </c>
      <c r="K912" s="10">
        <v>1488546319</v>
      </c>
      <c r="L912" s="10">
        <v>1483362319</v>
      </c>
      <c r="M912" t="b">
        <v>0</v>
      </c>
      <c r="N912">
        <v>5</v>
      </c>
      <c r="O912" t="b">
        <v>0</v>
      </c>
      <c r="P912" t="s">
        <v>8278</v>
      </c>
      <c r="Q912" s="13">
        <f t="shared" si="58"/>
        <v>22.363636363636363</v>
      </c>
      <c r="R912" s="14">
        <f t="shared" si="59"/>
        <v>24.6</v>
      </c>
      <c r="S912" t="s">
        <v>8325</v>
      </c>
      <c r="T912" t="s">
        <v>8328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 s="8">
        <f t="shared" si="56"/>
        <v>41662.671817129631</v>
      </c>
      <c r="J913" s="8">
        <f t="shared" si="57"/>
        <v>41641.671817129631</v>
      </c>
      <c r="K913" s="10">
        <v>1390522045</v>
      </c>
      <c r="L913" s="10">
        <v>1388707645</v>
      </c>
      <c r="M913" t="b">
        <v>0</v>
      </c>
      <c r="N913">
        <v>0</v>
      </c>
      <c r="O913" t="b">
        <v>0</v>
      </c>
      <c r="P913" t="s">
        <v>8278</v>
      </c>
      <c r="Q913" s="13">
        <f t="shared" si="58"/>
        <v>0</v>
      </c>
      <c r="R913" s="14" t="e">
        <f t="shared" si="59"/>
        <v>#DIV/0!</v>
      </c>
      <c r="S913" t="s">
        <v>8325</v>
      </c>
      <c r="T913" t="s">
        <v>8328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 s="8">
        <f t="shared" si="56"/>
        <v>41253.817673611105</v>
      </c>
      <c r="J914" s="8">
        <f t="shared" si="57"/>
        <v>41193.776006944441</v>
      </c>
      <c r="K914" s="10">
        <v>1355197047</v>
      </c>
      <c r="L914" s="10">
        <v>1350009447</v>
      </c>
      <c r="M914" t="b">
        <v>0</v>
      </c>
      <c r="N914">
        <v>2</v>
      </c>
      <c r="O914" t="b">
        <v>0</v>
      </c>
      <c r="P914" t="s">
        <v>8278</v>
      </c>
      <c r="Q914" s="13">
        <f t="shared" si="58"/>
        <v>0.85714285714285721</v>
      </c>
      <c r="R914" s="14">
        <f t="shared" si="59"/>
        <v>15</v>
      </c>
      <c r="S914" t="s">
        <v>8325</v>
      </c>
      <c r="T914" t="s">
        <v>8328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 s="8">
        <f t="shared" si="56"/>
        <v>41033.805775462963</v>
      </c>
      <c r="J915" s="8">
        <f t="shared" si="57"/>
        <v>41003.805775462963</v>
      </c>
      <c r="K915" s="10">
        <v>1336188019</v>
      </c>
      <c r="L915" s="10">
        <v>1333596019</v>
      </c>
      <c r="M915" t="b">
        <v>0</v>
      </c>
      <c r="N915">
        <v>24</v>
      </c>
      <c r="O915" t="b">
        <v>0</v>
      </c>
      <c r="P915" t="s">
        <v>8278</v>
      </c>
      <c r="Q915" s="13">
        <f t="shared" si="58"/>
        <v>6.6066666666666665</v>
      </c>
      <c r="R915" s="14">
        <f t="shared" si="59"/>
        <v>82.583333333333329</v>
      </c>
      <c r="S915" t="s">
        <v>8325</v>
      </c>
      <c r="T915" t="s">
        <v>8328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 s="8">
        <f t="shared" si="56"/>
        <v>41146.429942129631</v>
      </c>
      <c r="J916" s="8">
        <f t="shared" si="57"/>
        <v>41116.429942129631</v>
      </c>
      <c r="K916" s="10">
        <v>1345918747</v>
      </c>
      <c r="L916" s="10">
        <v>1343326747</v>
      </c>
      <c r="M916" t="b">
        <v>0</v>
      </c>
      <c r="N916">
        <v>0</v>
      </c>
      <c r="O916" t="b">
        <v>0</v>
      </c>
      <c r="P916" t="s">
        <v>8278</v>
      </c>
      <c r="Q916" s="13">
        <f t="shared" si="58"/>
        <v>0</v>
      </c>
      <c r="R916" s="14" t="e">
        <f t="shared" si="59"/>
        <v>#DIV/0!</v>
      </c>
      <c r="S916" t="s">
        <v>8325</v>
      </c>
      <c r="T916" t="s">
        <v>8328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 s="8">
        <f t="shared" si="56"/>
        <v>40968.874305555553</v>
      </c>
      <c r="J917" s="8">
        <f t="shared" si="57"/>
        <v>40937.346226851849</v>
      </c>
      <c r="K917" s="10">
        <v>1330577940</v>
      </c>
      <c r="L917" s="10">
        <v>1327853914</v>
      </c>
      <c r="M917" t="b">
        <v>0</v>
      </c>
      <c r="N917">
        <v>9</v>
      </c>
      <c r="O917" t="b">
        <v>0</v>
      </c>
      <c r="P917" t="s">
        <v>8278</v>
      </c>
      <c r="Q917" s="13">
        <f t="shared" si="58"/>
        <v>5.7692307692307692</v>
      </c>
      <c r="R917" s="14">
        <f t="shared" si="59"/>
        <v>41.666666666666664</v>
      </c>
      <c r="S917" t="s">
        <v>8325</v>
      </c>
      <c r="T917" t="s">
        <v>8328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 s="8">
        <f t="shared" si="56"/>
        <v>40472.875</v>
      </c>
      <c r="J918" s="8">
        <f t="shared" si="57"/>
        <v>40434.520069444443</v>
      </c>
      <c r="K918" s="10">
        <v>1287723600</v>
      </c>
      <c r="L918" s="10">
        <v>1284409734</v>
      </c>
      <c r="M918" t="b">
        <v>0</v>
      </c>
      <c r="N918">
        <v>0</v>
      </c>
      <c r="O918" t="b">
        <v>0</v>
      </c>
      <c r="P918" t="s">
        <v>8278</v>
      </c>
      <c r="Q918" s="13">
        <f t="shared" si="58"/>
        <v>0</v>
      </c>
      <c r="R918" s="14" t="e">
        <f t="shared" si="59"/>
        <v>#DIV/0!</v>
      </c>
      <c r="S918" t="s">
        <v>8325</v>
      </c>
      <c r="T918" t="s">
        <v>8328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 s="8">
        <f t="shared" si="56"/>
        <v>41833.770833333328</v>
      </c>
      <c r="J919" s="8">
        <f t="shared" si="57"/>
        <v>41802.610300925924</v>
      </c>
      <c r="K919" s="10">
        <v>1405305000</v>
      </c>
      <c r="L919" s="10">
        <v>1402612730</v>
      </c>
      <c r="M919" t="b">
        <v>0</v>
      </c>
      <c r="N919">
        <v>1</v>
      </c>
      <c r="O919" t="b">
        <v>0</v>
      </c>
      <c r="P919" t="s">
        <v>8278</v>
      </c>
      <c r="Q919" s="13">
        <f t="shared" si="58"/>
        <v>0.6</v>
      </c>
      <c r="R919" s="14">
        <f t="shared" si="59"/>
        <v>30</v>
      </c>
      <c r="S919" t="s">
        <v>8325</v>
      </c>
      <c r="T919" t="s">
        <v>8328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 s="8">
        <f t="shared" si="56"/>
        <v>41974.624548611107</v>
      </c>
      <c r="J920" s="8">
        <f t="shared" si="57"/>
        <v>41944.582881944443</v>
      </c>
      <c r="K920" s="10">
        <v>1417474761</v>
      </c>
      <c r="L920" s="10">
        <v>1414879161</v>
      </c>
      <c r="M920" t="b">
        <v>0</v>
      </c>
      <c r="N920">
        <v>10</v>
      </c>
      <c r="O920" t="b">
        <v>0</v>
      </c>
      <c r="P920" t="s">
        <v>8278</v>
      </c>
      <c r="Q920" s="13">
        <f t="shared" si="58"/>
        <v>5.0256410256410255</v>
      </c>
      <c r="R920" s="14">
        <f t="shared" si="59"/>
        <v>19.600000000000001</v>
      </c>
      <c r="S920" t="s">
        <v>8325</v>
      </c>
      <c r="T920" t="s">
        <v>8328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 s="8">
        <f t="shared" si="56"/>
        <v>41262.308391203704</v>
      </c>
      <c r="J921" s="8">
        <f t="shared" si="57"/>
        <v>41227.308391203704</v>
      </c>
      <c r="K921" s="10">
        <v>1355930645</v>
      </c>
      <c r="L921" s="10">
        <v>1352906645</v>
      </c>
      <c r="M921" t="b">
        <v>0</v>
      </c>
      <c r="N921">
        <v>1</v>
      </c>
      <c r="O921" t="b">
        <v>0</v>
      </c>
      <c r="P921" t="s">
        <v>8278</v>
      </c>
      <c r="Q921" s="13">
        <f t="shared" si="58"/>
        <v>0.5</v>
      </c>
      <c r="R921" s="14">
        <f t="shared" si="59"/>
        <v>100</v>
      </c>
      <c r="S921" t="s">
        <v>8325</v>
      </c>
      <c r="T921" t="s">
        <v>8328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 s="8">
        <f t="shared" si="56"/>
        <v>41592.379884259259</v>
      </c>
      <c r="J922" s="8">
        <f t="shared" si="57"/>
        <v>41562.338217592594</v>
      </c>
      <c r="K922" s="10">
        <v>1384448822</v>
      </c>
      <c r="L922" s="10">
        <v>1381853222</v>
      </c>
      <c r="M922" t="b">
        <v>0</v>
      </c>
      <c r="N922">
        <v>0</v>
      </c>
      <c r="O922" t="b">
        <v>0</v>
      </c>
      <c r="P922" t="s">
        <v>8278</v>
      </c>
      <c r="Q922" s="13">
        <f t="shared" si="58"/>
        <v>0</v>
      </c>
      <c r="R922" s="14" t="e">
        <f t="shared" si="59"/>
        <v>#DIV/0!</v>
      </c>
      <c r="S922" t="s">
        <v>8325</v>
      </c>
      <c r="T922" t="s">
        <v>8328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 s="8">
        <f t="shared" si="56"/>
        <v>40888.879351851851</v>
      </c>
      <c r="J923" s="8">
        <f t="shared" si="57"/>
        <v>40846.837685185179</v>
      </c>
      <c r="K923" s="10">
        <v>1323666376</v>
      </c>
      <c r="L923" s="10">
        <v>1320033976</v>
      </c>
      <c r="M923" t="b">
        <v>0</v>
      </c>
      <c r="N923">
        <v>20</v>
      </c>
      <c r="O923" t="b">
        <v>0</v>
      </c>
      <c r="P923" t="s">
        <v>8278</v>
      </c>
      <c r="Q923" s="13">
        <f t="shared" si="58"/>
        <v>30.9</v>
      </c>
      <c r="R923" s="14">
        <f t="shared" si="59"/>
        <v>231.75</v>
      </c>
      <c r="S923" t="s">
        <v>8325</v>
      </c>
      <c r="T923" t="s">
        <v>8328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 s="8">
        <f t="shared" si="56"/>
        <v>41913.19667824074</v>
      </c>
      <c r="J924" s="8">
        <f t="shared" si="57"/>
        <v>41878.19667824074</v>
      </c>
      <c r="K924" s="10">
        <v>1412167393</v>
      </c>
      <c r="L924" s="10">
        <v>1409143393</v>
      </c>
      <c r="M924" t="b">
        <v>0</v>
      </c>
      <c r="N924">
        <v>30</v>
      </c>
      <c r="O924" t="b">
        <v>0</v>
      </c>
      <c r="P924" t="s">
        <v>8278</v>
      </c>
      <c r="Q924" s="13">
        <f t="shared" si="58"/>
        <v>21.037037037037038</v>
      </c>
      <c r="R924" s="14">
        <f t="shared" si="59"/>
        <v>189.33333333333334</v>
      </c>
      <c r="S924" t="s">
        <v>8325</v>
      </c>
      <c r="T924" t="s">
        <v>8328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 s="8">
        <f t="shared" si="56"/>
        <v>41964.668090277781</v>
      </c>
      <c r="J925" s="8">
        <f t="shared" si="57"/>
        <v>41934.626423611109</v>
      </c>
      <c r="K925" s="10">
        <v>1416614523</v>
      </c>
      <c r="L925" s="10">
        <v>1414018923</v>
      </c>
      <c r="M925" t="b">
        <v>0</v>
      </c>
      <c r="N925">
        <v>6</v>
      </c>
      <c r="O925" t="b">
        <v>0</v>
      </c>
      <c r="P925" t="s">
        <v>8278</v>
      </c>
      <c r="Q925" s="13">
        <f t="shared" si="58"/>
        <v>2.1999999999999997</v>
      </c>
      <c r="R925" s="14">
        <f t="shared" si="59"/>
        <v>55</v>
      </c>
      <c r="S925" t="s">
        <v>8325</v>
      </c>
      <c r="T925" t="s">
        <v>8328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 s="8">
        <f t="shared" si="56"/>
        <v>41318.609594907408</v>
      </c>
      <c r="J926" s="8">
        <f t="shared" si="57"/>
        <v>41288.609594907408</v>
      </c>
      <c r="K926" s="10">
        <v>1360795069</v>
      </c>
      <c r="L926" s="10">
        <v>1358203069</v>
      </c>
      <c r="M926" t="b">
        <v>0</v>
      </c>
      <c r="N926">
        <v>15</v>
      </c>
      <c r="O926" t="b">
        <v>0</v>
      </c>
      <c r="P926" t="s">
        <v>8278</v>
      </c>
      <c r="Q926" s="13">
        <f t="shared" si="58"/>
        <v>10.9</v>
      </c>
      <c r="R926" s="14">
        <f t="shared" si="59"/>
        <v>21.8</v>
      </c>
      <c r="S926" t="s">
        <v>8325</v>
      </c>
      <c r="T926" t="s">
        <v>8328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 s="8">
        <f t="shared" si="56"/>
        <v>41605.58924768518</v>
      </c>
      <c r="J927" s="8">
        <f t="shared" si="57"/>
        <v>41575.547581018516</v>
      </c>
      <c r="K927" s="10">
        <v>1385590111</v>
      </c>
      <c r="L927" s="10">
        <v>1382994511</v>
      </c>
      <c r="M927" t="b">
        <v>0</v>
      </c>
      <c r="N927">
        <v>5</v>
      </c>
      <c r="O927" t="b">
        <v>0</v>
      </c>
      <c r="P927" t="s">
        <v>8278</v>
      </c>
      <c r="Q927" s="13">
        <f t="shared" si="58"/>
        <v>2.666666666666667</v>
      </c>
      <c r="R927" s="14">
        <f t="shared" si="59"/>
        <v>32</v>
      </c>
      <c r="S927" t="s">
        <v>8325</v>
      </c>
      <c r="T927" t="s">
        <v>8328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 s="8">
        <f t="shared" si="56"/>
        <v>40367.611111111109</v>
      </c>
      <c r="J928" s="8">
        <f t="shared" si="57"/>
        <v>40337.686689814815</v>
      </c>
      <c r="K928" s="10">
        <v>1278628800</v>
      </c>
      <c r="L928" s="10">
        <v>1276043330</v>
      </c>
      <c r="M928" t="b">
        <v>0</v>
      </c>
      <c r="N928">
        <v>0</v>
      </c>
      <c r="O928" t="b">
        <v>0</v>
      </c>
      <c r="P928" t="s">
        <v>8278</v>
      </c>
      <c r="Q928" s="13">
        <f t="shared" si="58"/>
        <v>0</v>
      </c>
      <c r="R928" s="14" t="e">
        <f t="shared" si="59"/>
        <v>#DIV/0!</v>
      </c>
      <c r="S928" t="s">
        <v>8325</v>
      </c>
      <c r="T928" t="s">
        <v>8328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 s="8">
        <f t="shared" si="56"/>
        <v>41043.489525462959</v>
      </c>
      <c r="J929" s="8">
        <f t="shared" si="57"/>
        <v>41013.489525462959</v>
      </c>
      <c r="K929" s="10">
        <v>1337024695</v>
      </c>
      <c r="L929" s="10">
        <v>1334432695</v>
      </c>
      <c r="M929" t="b">
        <v>0</v>
      </c>
      <c r="N929">
        <v>0</v>
      </c>
      <c r="O929" t="b">
        <v>0</v>
      </c>
      <c r="P929" t="s">
        <v>8278</v>
      </c>
      <c r="Q929" s="13">
        <f t="shared" si="58"/>
        <v>0</v>
      </c>
      <c r="R929" s="14" t="e">
        <f t="shared" si="59"/>
        <v>#DIV/0!</v>
      </c>
      <c r="S929" t="s">
        <v>8325</v>
      </c>
      <c r="T929" t="s">
        <v>8328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 s="8">
        <f t="shared" si="56"/>
        <v>41230.666666666664</v>
      </c>
      <c r="J930" s="8">
        <f t="shared" si="57"/>
        <v>41180.529085648144</v>
      </c>
      <c r="K930" s="10">
        <v>1353196800</v>
      </c>
      <c r="L930" s="10">
        <v>1348864913</v>
      </c>
      <c r="M930" t="b">
        <v>0</v>
      </c>
      <c r="N930">
        <v>28</v>
      </c>
      <c r="O930" t="b">
        <v>0</v>
      </c>
      <c r="P930" t="s">
        <v>8278</v>
      </c>
      <c r="Q930" s="13">
        <f t="shared" si="58"/>
        <v>10.86206896551724</v>
      </c>
      <c r="R930" s="14">
        <f t="shared" si="59"/>
        <v>56.25</v>
      </c>
      <c r="S930" t="s">
        <v>8325</v>
      </c>
      <c r="T930" t="s">
        <v>8328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 s="8">
        <f t="shared" si="56"/>
        <v>41007.863067129627</v>
      </c>
      <c r="J931" s="8">
        <f t="shared" si="57"/>
        <v>40977.904733796291</v>
      </c>
      <c r="K931" s="10">
        <v>1333946569</v>
      </c>
      <c r="L931" s="10">
        <v>1331358169</v>
      </c>
      <c r="M931" t="b">
        <v>0</v>
      </c>
      <c r="N931">
        <v>0</v>
      </c>
      <c r="O931" t="b">
        <v>0</v>
      </c>
      <c r="P931" t="s">
        <v>8278</v>
      </c>
      <c r="Q931" s="13">
        <f t="shared" si="58"/>
        <v>0</v>
      </c>
      <c r="R931" s="14" t="e">
        <f t="shared" si="59"/>
        <v>#DIV/0!</v>
      </c>
      <c r="S931" t="s">
        <v>8325</v>
      </c>
      <c r="T931" t="s">
        <v>8328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 s="8">
        <f t="shared" si="56"/>
        <v>40354.563888888886</v>
      </c>
      <c r="J932" s="8">
        <f t="shared" si="57"/>
        <v>40312.582245370366</v>
      </c>
      <c r="K932" s="10">
        <v>1277501520</v>
      </c>
      <c r="L932" s="10">
        <v>1273874306</v>
      </c>
      <c r="M932" t="b">
        <v>0</v>
      </c>
      <c r="N932">
        <v>5</v>
      </c>
      <c r="O932" t="b">
        <v>0</v>
      </c>
      <c r="P932" t="s">
        <v>8278</v>
      </c>
      <c r="Q932" s="13">
        <f t="shared" si="58"/>
        <v>38.333333333333336</v>
      </c>
      <c r="R932" s="14">
        <f t="shared" si="59"/>
        <v>69</v>
      </c>
      <c r="S932" t="s">
        <v>8325</v>
      </c>
      <c r="T932" t="s">
        <v>8328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 s="8">
        <f t="shared" si="56"/>
        <v>41714.583333333328</v>
      </c>
      <c r="J933" s="8">
        <f t="shared" si="57"/>
        <v>41680.026643518519</v>
      </c>
      <c r="K933" s="10">
        <v>1395007200</v>
      </c>
      <c r="L933" s="10">
        <v>1392021502</v>
      </c>
      <c r="M933" t="b">
        <v>0</v>
      </c>
      <c r="N933">
        <v>7</v>
      </c>
      <c r="O933" t="b">
        <v>0</v>
      </c>
      <c r="P933" t="s">
        <v>8278</v>
      </c>
      <c r="Q933" s="13">
        <f t="shared" si="58"/>
        <v>6.5500000000000007</v>
      </c>
      <c r="R933" s="14">
        <f t="shared" si="59"/>
        <v>18.714285714285715</v>
      </c>
      <c r="S933" t="s">
        <v>8325</v>
      </c>
      <c r="T933" t="s">
        <v>8328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 s="8">
        <f t="shared" si="56"/>
        <v>41355.594270833331</v>
      </c>
      <c r="J934" s="8">
        <f t="shared" si="57"/>
        <v>41310.635937499996</v>
      </c>
      <c r="K934" s="10">
        <v>1363990545</v>
      </c>
      <c r="L934" s="10">
        <v>1360106145</v>
      </c>
      <c r="M934" t="b">
        <v>0</v>
      </c>
      <c r="N934">
        <v>30</v>
      </c>
      <c r="O934" t="b">
        <v>0</v>
      </c>
      <c r="P934" t="s">
        <v>8278</v>
      </c>
      <c r="Q934" s="13">
        <f t="shared" si="58"/>
        <v>14.536842105263158</v>
      </c>
      <c r="R934" s="14">
        <f t="shared" si="59"/>
        <v>46.033333333333331</v>
      </c>
      <c r="S934" t="s">
        <v>8325</v>
      </c>
      <c r="T934" t="s">
        <v>8328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 s="8">
        <f t="shared" si="56"/>
        <v>41770.835752314815</v>
      </c>
      <c r="J935" s="8">
        <f t="shared" si="57"/>
        <v>41710.835752314815</v>
      </c>
      <c r="K935" s="10">
        <v>1399867409</v>
      </c>
      <c r="L935" s="10">
        <v>1394683409</v>
      </c>
      <c r="M935" t="b">
        <v>0</v>
      </c>
      <c r="N935">
        <v>2</v>
      </c>
      <c r="O935" t="b">
        <v>0</v>
      </c>
      <c r="P935" t="s">
        <v>8278</v>
      </c>
      <c r="Q935" s="13">
        <f t="shared" si="58"/>
        <v>6</v>
      </c>
      <c r="R935" s="14">
        <f t="shared" si="59"/>
        <v>60</v>
      </c>
      <c r="S935" t="s">
        <v>8325</v>
      </c>
      <c r="T935" t="s">
        <v>8328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 s="8">
        <f t="shared" si="56"/>
        <v>41762.916666666664</v>
      </c>
      <c r="J936" s="8">
        <f t="shared" si="57"/>
        <v>41733.403749999998</v>
      </c>
      <c r="K936" s="10">
        <v>1399183200</v>
      </c>
      <c r="L936" s="10">
        <v>1396633284</v>
      </c>
      <c r="M936" t="b">
        <v>0</v>
      </c>
      <c r="N936">
        <v>30</v>
      </c>
      <c r="O936" t="b">
        <v>0</v>
      </c>
      <c r="P936" t="s">
        <v>8278</v>
      </c>
      <c r="Q936" s="13">
        <f t="shared" si="58"/>
        <v>30.4</v>
      </c>
      <c r="R936" s="14">
        <f t="shared" si="59"/>
        <v>50.666666666666664</v>
      </c>
      <c r="S936" t="s">
        <v>8325</v>
      </c>
      <c r="T936" t="s">
        <v>8328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 s="8">
        <f t="shared" si="56"/>
        <v>42398.000335648147</v>
      </c>
      <c r="J937" s="8">
        <f t="shared" si="57"/>
        <v>42368.000335648147</v>
      </c>
      <c r="K937" s="10">
        <v>1454054429</v>
      </c>
      <c r="L937" s="10">
        <v>1451462429</v>
      </c>
      <c r="M937" t="b">
        <v>0</v>
      </c>
      <c r="N937">
        <v>2</v>
      </c>
      <c r="O937" t="b">
        <v>0</v>
      </c>
      <c r="P937" t="s">
        <v>8278</v>
      </c>
      <c r="Q937" s="13">
        <f t="shared" si="58"/>
        <v>1.4285714285714286</v>
      </c>
      <c r="R937" s="14">
        <f t="shared" si="59"/>
        <v>25</v>
      </c>
      <c r="S937" t="s">
        <v>8325</v>
      </c>
      <c r="T937" t="s">
        <v>8328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 s="8">
        <f t="shared" si="56"/>
        <v>40926.5</v>
      </c>
      <c r="J938" s="8">
        <f t="shared" si="57"/>
        <v>40882.690844907404</v>
      </c>
      <c r="K938" s="10">
        <v>1326916800</v>
      </c>
      <c r="L938" s="10">
        <v>1323131689</v>
      </c>
      <c r="M938" t="b">
        <v>0</v>
      </c>
      <c r="N938">
        <v>0</v>
      </c>
      <c r="O938" t="b">
        <v>0</v>
      </c>
      <c r="P938" t="s">
        <v>8278</v>
      </c>
      <c r="Q938" s="13">
        <f t="shared" si="58"/>
        <v>0</v>
      </c>
      <c r="R938" s="14" t="e">
        <f t="shared" si="59"/>
        <v>#DIV/0!</v>
      </c>
      <c r="S938" t="s">
        <v>8325</v>
      </c>
      <c r="T938" t="s">
        <v>8328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 s="8">
        <f t="shared" si="56"/>
        <v>41581.50644675926</v>
      </c>
      <c r="J939" s="8">
        <f t="shared" si="57"/>
        <v>41551.464780092589</v>
      </c>
      <c r="K939" s="10">
        <v>1383509357</v>
      </c>
      <c r="L939" s="10">
        <v>1380913757</v>
      </c>
      <c r="M939" t="b">
        <v>0</v>
      </c>
      <c r="N939">
        <v>2</v>
      </c>
      <c r="O939" t="b">
        <v>0</v>
      </c>
      <c r="P939" t="s">
        <v>8278</v>
      </c>
      <c r="Q939" s="13">
        <f t="shared" si="58"/>
        <v>1.1428571428571428</v>
      </c>
      <c r="R939" s="14">
        <f t="shared" si="59"/>
        <v>20</v>
      </c>
      <c r="S939" t="s">
        <v>8325</v>
      </c>
      <c r="T939" t="s">
        <v>8328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 s="8">
        <f t="shared" si="56"/>
        <v>41154.14638888889</v>
      </c>
      <c r="J940" s="8">
        <f t="shared" si="57"/>
        <v>41124.14638888889</v>
      </c>
      <c r="K940" s="10">
        <v>1346585448</v>
      </c>
      <c r="L940" s="10">
        <v>1343993448</v>
      </c>
      <c r="M940" t="b">
        <v>0</v>
      </c>
      <c r="N940">
        <v>1</v>
      </c>
      <c r="O940" t="b">
        <v>0</v>
      </c>
      <c r="P940" t="s">
        <v>8278</v>
      </c>
      <c r="Q940" s="13">
        <f t="shared" si="58"/>
        <v>0.35714285714285715</v>
      </c>
      <c r="R940" s="14">
        <f t="shared" si="59"/>
        <v>25</v>
      </c>
      <c r="S940" t="s">
        <v>8325</v>
      </c>
      <c r="T940" t="s">
        <v>8328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 s="8">
        <f t="shared" si="56"/>
        <v>41455.498611111107</v>
      </c>
      <c r="J941" s="8">
        <f t="shared" si="57"/>
        <v>41416.429837962962</v>
      </c>
      <c r="K941" s="10">
        <v>1372622280</v>
      </c>
      <c r="L941" s="10">
        <v>1369246738</v>
      </c>
      <c r="M941" t="b">
        <v>0</v>
      </c>
      <c r="N941">
        <v>2</v>
      </c>
      <c r="O941" t="b">
        <v>0</v>
      </c>
      <c r="P941" t="s">
        <v>8278</v>
      </c>
      <c r="Q941" s="13">
        <f t="shared" si="58"/>
        <v>1.4545454545454546</v>
      </c>
      <c r="R941" s="14">
        <f t="shared" si="59"/>
        <v>20</v>
      </c>
      <c r="S941" t="s">
        <v>8325</v>
      </c>
      <c r="T941" t="s">
        <v>8328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 s="8">
        <f t="shared" si="56"/>
        <v>42226.675069444442</v>
      </c>
      <c r="J942" s="8">
        <f t="shared" si="57"/>
        <v>42181.675069444442</v>
      </c>
      <c r="K942" s="10">
        <v>1439251926</v>
      </c>
      <c r="L942" s="10">
        <v>1435363926</v>
      </c>
      <c r="M942" t="b">
        <v>0</v>
      </c>
      <c r="N942">
        <v>14</v>
      </c>
      <c r="O942" t="b">
        <v>0</v>
      </c>
      <c r="P942" t="s">
        <v>8273</v>
      </c>
      <c r="Q942" s="13">
        <f t="shared" si="58"/>
        <v>17.155555555555555</v>
      </c>
      <c r="R942" s="14">
        <f t="shared" si="59"/>
        <v>110.28571428571429</v>
      </c>
      <c r="S942" t="s">
        <v>8319</v>
      </c>
      <c r="T942" t="s">
        <v>8321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 s="8">
        <f t="shared" si="56"/>
        <v>42775.763252314813</v>
      </c>
      <c r="J943" s="8">
        <f t="shared" si="57"/>
        <v>42745.763252314813</v>
      </c>
      <c r="K943" s="10">
        <v>1486693145</v>
      </c>
      <c r="L943" s="10">
        <v>1484101145</v>
      </c>
      <c r="M943" t="b">
        <v>0</v>
      </c>
      <c r="N943">
        <v>31</v>
      </c>
      <c r="O943" t="b">
        <v>0</v>
      </c>
      <c r="P943" t="s">
        <v>8273</v>
      </c>
      <c r="Q943" s="13">
        <f t="shared" si="58"/>
        <v>2.3220000000000001</v>
      </c>
      <c r="R943" s="14">
        <f t="shared" si="59"/>
        <v>37.451612903225808</v>
      </c>
      <c r="S943" t="s">
        <v>8319</v>
      </c>
      <c r="T943" t="s">
        <v>8321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 s="8">
        <f t="shared" si="56"/>
        <v>42418.509953703695</v>
      </c>
      <c r="J944" s="8">
        <f t="shared" si="57"/>
        <v>42382.509953703695</v>
      </c>
      <c r="K944" s="10">
        <v>1455826460</v>
      </c>
      <c r="L944" s="10">
        <v>1452716060</v>
      </c>
      <c r="M944" t="b">
        <v>0</v>
      </c>
      <c r="N944">
        <v>16</v>
      </c>
      <c r="O944" t="b">
        <v>0</v>
      </c>
      <c r="P944" t="s">
        <v>8273</v>
      </c>
      <c r="Q944" s="13">
        <f t="shared" si="58"/>
        <v>8.9066666666666663</v>
      </c>
      <c r="R944" s="14">
        <f t="shared" si="59"/>
        <v>41.75</v>
      </c>
      <c r="S944" t="s">
        <v>8319</v>
      </c>
      <c r="T944" t="s">
        <v>8321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 s="8">
        <f t="shared" si="56"/>
        <v>42703.376215277771</v>
      </c>
      <c r="J945" s="8">
        <f t="shared" si="57"/>
        <v>42673.334548611114</v>
      </c>
      <c r="K945" s="10">
        <v>1480438905</v>
      </c>
      <c r="L945" s="10">
        <v>1477843305</v>
      </c>
      <c r="M945" t="b">
        <v>0</v>
      </c>
      <c r="N945">
        <v>12</v>
      </c>
      <c r="O945" t="b">
        <v>0</v>
      </c>
      <c r="P945" t="s">
        <v>8273</v>
      </c>
      <c r="Q945" s="13">
        <f t="shared" si="58"/>
        <v>9.6333333333333346</v>
      </c>
      <c r="R945" s="14">
        <f t="shared" si="59"/>
        <v>24.083333333333332</v>
      </c>
      <c r="S945" t="s">
        <v>8319</v>
      </c>
      <c r="T945" t="s">
        <v>8321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 s="8">
        <f t="shared" si="56"/>
        <v>42478.249999999993</v>
      </c>
      <c r="J946" s="8">
        <f t="shared" si="57"/>
        <v>42444.250578703701</v>
      </c>
      <c r="K946" s="10">
        <v>1460988000</v>
      </c>
      <c r="L946" s="10">
        <v>1458050450</v>
      </c>
      <c r="M946" t="b">
        <v>0</v>
      </c>
      <c r="N946">
        <v>96</v>
      </c>
      <c r="O946" t="b">
        <v>0</v>
      </c>
      <c r="P946" t="s">
        <v>8273</v>
      </c>
      <c r="Q946" s="13">
        <f t="shared" si="58"/>
        <v>13.325999999999999</v>
      </c>
      <c r="R946" s="14">
        <f t="shared" si="59"/>
        <v>69.40625</v>
      </c>
      <c r="S946" t="s">
        <v>8319</v>
      </c>
      <c r="T946" t="s">
        <v>8321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 s="8">
        <f t="shared" si="56"/>
        <v>42784.665972222218</v>
      </c>
      <c r="J947" s="8">
        <f t="shared" si="57"/>
        <v>42732.539652777778</v>
      </c>
      <c r="K947" s="10">
        <v>1487462340</v>
      </c>
      <c r="L947" s="10">
        <v>1482958626</v>
      </c>
      <c r="M947" t="b">
        <v>0</v>
      </c>
      <c r="N947">
        <v>16</v>
      </c>
      <c r="O947" t="b">
        <v>0</v>
      </c>
      <c r="P947" t="s">
        <v>8273</v>
      </c>
      <c r="Q947" s="13">
        <f t="shared" si="58"/>
        <v>2.484</v>
      </c>
      <c r="R947" s="14">
        <f t="shared" si="59"/>
        <v>155.25</v>
      </c>
      <c r="S947" t="s">
        <v>8319</v>
      </c>
      <c r="T947" t="s">
        <v>8321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 s="8">
        <f t="shared" si="56"/>
        <v>42622.417222222219</v>
      </c>
      <c r="J948" s="8">
        <f t="shared" si="57"/>
        <v>42592.417222222219</v>
      </c>
      <c r="K948" s="10">
        <v>1473444048</v>
      </c>
      <c r="L948" s="10">
        <v>1470852048</v>
      </c>
      <c r="M948" t="b">
        <v>0</v>
      </c>
      <c r="N948">
        <v>5</v>
      </c>
      <c r="O948" t="b">
        <v>0</v>
      </c>
      <c r="P948" t="s">
        <v>8273</v>
      </c>
      <c r="Q948" s="13">
        <f t="shared" si="58"/>
        <v>1.9066666666666665</v>
      </c>
      <c r="R948" s="14">
        <f t="shared" si="59"/>
        <v>57.2</v>
      </c>
      <c r="S948" t="s">
        <v>8319</v>
      </c>
      <c r="T948" t="s">
        <v>8321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 s="8">
        <f t="shared" si="56"/>
        <v>42551.44798611111</v>
      </c>
      <c r="J949" s="8">
        <f t="shared" si="57"/>
        <v>42491.44798611111</v>
      </c>
      <c r="K949" s="10">
        <v>1467312306</v>
      </c>
      <c r="L949" s="10">
        <v>1462128306</v>
      </c>
      <c r="M949" t="b">
        <v>0</v>
      </c>
      <c r="N949">
        <v>0</v>
      </c>
      <c r="O949" t="b">
        <v>0</v>
      </c>
      <c r="P949" t="s">
        <v>8273</v>
      </c>
      <c r="Q949" s="13">
        <f t="shared" si="58"/>
        <v>0</v>
      </c>
      <c r="R949" s="14" t="e">
        <f t="shared" si="59"/>
        <v>#DIV/0!</v>
      </c>
      <c r="S949" t="s">
        <v>8319</v>
      </c>
      <c r="T949" t="s">
        <v>8321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 s="8">
        <f t="shared" si="56"/>
        <v>42441.494953703703</v>
      </c>
      <c r="J950" s="8">
        <f t="shared" si="57"/>
        <v>42411.494953703703</v>
      </c>
      <c r="K950" s="10">
        <v>1457812364</v>
      </c>
      <c r="L950" s="10">
        <v>1455220364</v>
      </c>
      <c r="M950" t="b">
        <v>0</v>
      </c>
      <c r="N950">
        <v>8</v>
      </c>
      <c r="O950" t="b">
        <v>0</v>
      </c>
      <c r="P950" t="s">
        <v>8273</v>
      </c>
      <c r="Q950" s="13">
        <f t="shared" si="58"/>
        <v>12</v>
      </c>
      <c r="R950" s="14">
        <f t="shared" si="59"/>
        <v>60</v>
      </c>
      <c r="S950" t="s">
        <v>8319</v>
      </c>
      <c r="T950" t="s">
        <v>8321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 s="8">
        <f t="shared" si="56"/>
        <v>42420.710370370369</v>
      </c>
      <c r="J951" s="8">
        <f t="shared" si="57"/>
        <v>42360.710370370369</v>
      </c>
      <c r="K951" s="10">
        <v>1456016576</v>
      </c>
      <c r="L951" s="10">
        <v>1450832576</v>
      </c>
      <c r="M951" t="b">
        <v>0</v>
      </c>
      <c r="N951">
        <v>7</v>
      </c>
      <c r="O951" t="b">
        <v>0</v>
      </c>
      <c r="P951" t="s">
        <v>8273</v>
      </c>
      <c r="Q951" s="13">
        <f t="shared" si="58"/>
        <v>1.365</v>
      </c>
      <c r="R951" s="14">
        <f t="shared" si="59"/>
        <v>39</v>
      </c>
      <c r="S951" t="s">
        <v>8319</v>
      </c>
      <c r="T951" t="s">
        <v>8321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 s="8">
        <f t="shared" si="56"/>
        <v>42386.41737268518</v>
      </c>
      <c r="J952" s="8">
        <f t="shared" si="57"/>
        <v>42356.41737268518</v>
      </c>
      <c r="K952" s="10">
        <v>1453053661</v>
      </c>
      <c r="L952" s="10">
        <v>1450461661</v>
      </c>
      <c r="M952" t="b">
        <v>0</v>
      </c>
      <c r="N952">
        <v>24</v>
      </c>
      <c r="O952" t="b">
        <v>0</v>
      </c>
      <c r="P952" t="s">
        <v>8273</v>
      </c>
      <c r="Q952" s="13">
        <f t="shared" si="58"/>
        <v>28.04</v>
      </c>
      <c r="R952" s="14">
        <f t="shared" si="59"/>
        <v>58.416666666666664</v>
      </c>
      <c r="S952" t="s">
        <v>8319</v>
      </c>
      <c r="T952" t="s">
        <v>8321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 s="8">
        <f t="shared" si="56"/>
        <v>42525.32027777777</v>
      </c>
      <c r="J953" s="8">
        <f t="shared" si="57"/>
        <v>42480.32027777777</v>
      </c>
      <c r="K953" s="10">
        <v>1465054872</v>
      </c>
      <c r="L953" s="10">
        <v>1461166872</v>
      </c>
      <c r="M953" t="b">
        <v>0</v>
      </c>
      <c r="N953">
        <v>121</v>
      </c>
      <c r="O953" t="b">
        <v>0</v>
      </c>
      <c r="P953" t="s">
        <v>8273</v>
      </c>
      <c r="Q953" s="13">
        <f t="shared" si="58"/>
        <v>38.39</v>
      </c>
      <c r="R953" s="14">
        <f t="shared" si="59"/>
        <v>158.63636363636363</v>
      </c>
      <c r="S953" t="s">
        <v>8319</v>
      </c>
      <c r="T953" t="s">
        <v>8321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 s="8">
        <f t="shared" si="56"/>
        <v>42692.321898148148</v>
      </c>
      <c r="J954" s="8">
        <f t="shared" si="57"/>
        <v>42662.280231481483</v>
      </c>
      <c r="K954" s="10">
        <v>1479483812</v>
      </c>
      <c r="L954" s="10">
        <v>1476888212</v>
      </c>
      <c r="M954" t="b">
        <v>0</v>
      </c>
      <c r="N954">
        <v>196</v>
      </c>
      <c r="O954" t="b">
        <v>0</v>
      </c>
      <c r="P954" t="s">
        <v>8273</v>
      </c>
      <c r="Q954" s="13">
        <f t="shared" si="58"/>
        <v>39.942857142857143</v>
      </c>
      <c r="R954" s="14">
        <f t="shared" si="59"/>
        <v>99.857142857142861</v>
      </c>
      <c r="S954" t="s">
        <v>8319</v>
      </c>
      <c r="T954" t="s">
        <v>8321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 s="8">
        <f t="shared" si="56"/>
        <v>42028.831006944441</v>
      </c>
      <c r="J955" s="8">
        <f t="shared" si="57"/>
        <v>41998.831006944441</v>
      </c>
      <c r="K955" s="10">
        <v>1422158199</v>
      </c>
      <c r="L955" s="10">
        <v>1419566199</v>
      </c>
      <c r="M955" t="b">
        <v>0</v>
      </c>
      <c r="N955">
        <v>5</v>
      </c>
      <c r="O955" t="b">
        <v>0</v>
      </c>
      <c r="P955" t="s">
        <v>8273</v>
      </c>
      <c r="Q955" s="13">
        <f t="shared" si="58"/>
        <v>0.84</v>
      </c>
      <c r="R955" s="14">
        <f t="shared" si="59"/>
        <v>25.2</v>
      </c>
      <c r="S955" t="s">
        <v>8319</v>
      </c>
      <c r="T955" t="s">
        <v>8321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 s="8">
        <f t="shared" si="56"/>
        <v>42236.500451388885</v>
      </c>
      <c r="J956" s="8">
        <f t="shared" si="57"/>
        <v>42194.500451388885</v>
      </c>
      <c r="K956" s="10">
        <v>1440100839</v>
      </c>
      <c r="L956" s="10">
        <v>1436472039</v>
      </c>
      <c r="M956" t="b">
        <v>0</v>
      </c>
      <c r="N956">
        <v>73</v>
      </c>
      <c r="O956" t="b">
        <v>0</v>
      </c>
      <c r="P956" t="s">
        <v>8273</v>
      </c>
      <c r="Q956" s="13">
        <f t="shared" si="58"/>
        <v>43.406666666666666</v>
      </c>
      <c r="R956" s="14">
        <f t="shared" si="59"/>
        <v>89.191780821917803</v>
      </c>
      <c r="S956" t="s">
        <v>8319</v>
      </c>
      <c r="T956" t="s">
        <v>8321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 s="8">
        <f t="shared" si="56"/>
        <v>42625.961805555555</v>
      </c>
      <c r="J957" s="8">
        <f t="shared" si="57"/>
        <v>42585.961805555555</v>
      </c>
      <c r="K957" s="10">
        <v>1473750300</v>
      </c>
      <c r="L957" s="10">
        <v>1470294300</v>
      </c>
      <c r="M957" t="b">
        <v>0</v>
      </c>
      <c r="N957">
        <v>93</v>
      </c>
      <c r="O957" t="b">
        <v>0</v>
      </c>
      <c r="P957" t="s">
        <v>8273</v>
      </c>
      <c r="Q957" s="13">
        <f t="shared" si="58"/>
        <v>5.6613333333333333</v>
      </c>
      <c r="R957" s="14">
        <f t="shared" si="59"/>
        <v>182.6236559139785</v>
      </c>
      <c r="S957" t="s">
        <v>8319</v>
      </c>
      <c r="T957" t="s">
        <v>8321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 s="8">
        <f t="shared" si="56"/>
        <v>42120.538877314808</v>
      </c>
      <c r="J958" s="8">
        <f t="shared" si="57"/>
        <v>42060.580543981479</v>
      </c>
      <c r="K958" s="10">
        <v>1430081759</v>
      </c>
      <c r="L958" s="10">
        <v>1424901359</v>
      </c>
      <c r="M958" t="b">
        <v>0</v>
      </c>
      <c r="N958">
        <v>17</v>
      </c>
      <c r="O958" t="b">
        <v>0</v>
      </c>
      <c r="P958" t="s">
        <v>8273</v>
      </c>
      <c r="Q958" s="13">
        <f t="shared" si="58"/>
        <v>1.722</v>
      </c>
      <c r="R958" s="14">
        <f t="shared" si="59"/>
        <v>50.647058823529413</v>
      </c>
      <c r="S958" t="s">
        <v>8319</v>
      </c>
      <c r="T958" t="s">
        <v>8321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 s="8">
        <f t="shared" si="56"/>
        <v>42691.260798611103</v>
      </c>
      <c r="J959" s="8">
        <f t="shared" si="57"/>
        <v>42660.219131944446</v>
      </c>
      <c r="K959" s="10">
        <v>1479392133</v>
      </c>
      <c r="L959" s="10">
        <v>1476710133</v>
      </c>
      <c r="M959" t="b">
        <v>0</v>
      </c>
      <c r="N959">
        <v>7</v>
      </c>
      <c r="O959" t="b">
        <v>0</v>
      </c>
      <c r="P959" t="s">
        <v>8273</v>
      </c>
      <c r="Q959" s="13">
        <f t="shared" si="58"/>
        <v>1.9416666666666664</v>
      </c>
      <c r="R959" s="14">
        <f t="shared" si="59"/>
        <v>33.285714285714285</v>
      </c>
      <c r="S959" t="s">
        <v>8319</v>
      </c>
      <c r="T959" t="s">
        <v>8321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 s="8">
        <f t="shared" si="56"/>
        <v>42103.874305555553</v>
      </c>
      <c r="J960" s="8">
        <f t="shared" si="57"/>
        <v>42082.469479166662</v>
      </c>
      <c r="K960" s="10">
        <v>1428641940</v>
      </c>
      <c r="L960" s="10">
        <v>1426792563</v>
      </c>
      <c r="M960" t="b">
        <v>0</v>
      </c>
      <c r="N960">
        <v>17</v>
      </c>
      <c r="O960" t="b">
        <v>0</v>
      </c>
      <c r="P960" t="s">
        <v>8273</v>
      </c>
      <c r="Q960" s="13">
        <f t="shared" si="58"/>
        <v>11.328275684711327</v>
      </c>
      <c r="R960" s="14">
        <f t="shared" si="59"/>
        <v>51.823529411764703</v>
      </c>
      <c r="S960" t="s">
        <v>8319</v>
      </c>
      <c r="T960" t="s">
        <v>8321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 s="8">
        <f t="shared" si="56"/>
        <v>42022.84103009259</v>
      </c>
      <c r="J961" s="8">
        <f t="shared" si="57"/>
        <v>41992.84103009259</v>
      </c>
      <c r="K961" s="10">
        <v>1421640665</v>
      </c>
      <c r="L961" s="10">
        <v>1419048665</v>
      </c>
      <c r="M961" t="b">
        <v>0</v>
      </c>
      <c r="N961">
        <v>171</v>
      </c>
      <c r="O961" t="b">
        <v>0</v>
      </c>
      <c r="P961" t="s">
        <v>8273</v>
      </c>
      <c r="Q961" s="13">
        <f t="shared" si="58"/>
        <v>38.86</v>
      </c>
      <c r="R961" s="14">
        <f t="shared" si="59"/>
        <v>113.62573099415205</v>
      </c>
      <c r="S961" t="s">
        <v>8319</v>
      </c>
      <c r="T961" t="s">
        <v>8321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 s="8">
        <f t="shared" si="56"/>
        <v>42808.251793981479</v>
      </c>
      <c r="J962" s="8">
        <f t="shared" si="57"/>
        <v>42766.29346064815</v>
      </c>
      <c r="K962" s="10">
        <v>1489500155</v>
      </c>
      <c r="L962" s="10">
        <v>1485874955</v>
      </c>
      <c r="M962" t="b">
        <v>0</v>
      </c>
      <c r="N962">
        <v>188</v>
      </c>
      <c r="O962" t="b">
        <v>0</v>
      </c>
      <c r="P962" t="s">
        <v>8273</v>
      </c>
      <c r="Q962" s="13">
        <f t="shared" si="58"/>
        <v>46.100628930817614</v>
      </c>
      <c r="R962" s="14">
        <f t="shared" si="59"/>
        <v>136.46276595744681</v>
      </c>
      <c r="S962" t="s">
        <v>8319</v>
      </c>
      <c r="T962" t="s">
        <v>8321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 s="8">
        <f t="shared" ref="I963:I1026" si="60">(((K963/60)/60)/24)+DATE(1970,1,1)+(-8/24)</f>
        <v>42786.458333333336</v>
      </c>
      <c r="J963" s="8">
        <f t="shared" ref="J963:J1026" si="61">(((L963/60)/60)/24)+DATE(1970,1,1)+(-8/24)</f>
        <v>42740.360358796293</v>
      </c>
      <c r="K963" s="10">
        <v>1487617200</v>
      </c>
      <c r="L963" s="10">
        <v>1483634335</v>
      </c>
      <c r="M963" t="b">
        <v>0</v>
      </c>
      <c r="N963">
        <v>110</v>
      </c>
      <c r="O963" t="b">
        <v>0</v>
      </c>
      <c r="P963" t="s">
        <v>8273</v>
      </c>
      <c r="Q963" s="13">
        <f t="shared" ref="Q963:Q1026" si="62">(E963/D963)*100</f>
        <v>42.188421052631583</v>
      </c>
      <c r="R963" s="14">
        <f t="shared" ref="R963:R1026" si="63">E963/N963</f>
        <v>364.35454545454547</v>
      </c>
      <c r="S963" t="s">
        <v>8319</v>
      </c>
      <c r="T963" t="s">
        <v>8321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 s="8">
        <f t="shared" si="60"/>
        <v>42411.379085648143</v>
      </c>
      <c r="J964" s="8">
        <f t="shared" si="61"/>
        <v>42373.379085648143</v>
      </c>
      <c r="K964" s="10">
        <v>1455210353</v>
      </c>
      <c r="L964" s="10">
        <v>1451927153</v>
      </c>
      <c r="M964" t="b">
        <v>0</v>
      </c>
      <c r="N964">
        <v>37</v>
      </c>
      <c r="O964" t="b">
        <v>0</v>
      </c>
      <c r="P964" t="s">
        <v>8273</v>
      </c>
      <c r="Q964" s="13">
        <f t="shared" si="62"/>
        <v>28.48</v>
      </c>
      <c r="R964" s="14">
        <f t="shared" si="63"/>
        <v>19.243243243243242</v>
      </c>
      <c r="S964" t="s">
        <v>8319</v>
      </c>
      <c r="T964" t="s">
        <v>8321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 s="8">
        <f t="shared" si="60"/>
        <v>42660.302303240744</v>
      </c>
      <c r="J965" s="8">
        <f t="shared" si="61"/>
        <v>42625.302303240744</v>
      </c>
      <c r="K965" s="10">
        <v>1476717319</v>
      </c>
      <c r="L965" s="10">
        <v>1473693319</v>
      </c>
      <c r="M965" t="b">
        <v>0</v>
      </c>
      <c r="N965">
        <v>9</v>
      </c>
      <c r="O965" t="b">
        <v>0</v>
      </c>
      <c r="P965" t="s">
        <v>8273</v>
      </c>
      <c r="Q965" s="13">
        <f t="shared" si="62"/>
        <v>1.077142857142857</v>
      </c>
      <c r="R965" s="14">
        <f t="shared" si="63"/>
        <v>41.888888888888886</v>
      </c>
      <c r="S965" t="s">
        <v>8319</v>
      </c>
      <c r="T965" t="s">
        <v>8321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 s="8">
        <f t="shared" si="60"/>
        <v>42248.295358796291</v>
      </c>
      <c r="J966" s="8">
        <f t="shared" si="61"/>
        <v>42208.295358796291</v>
      </c>
      <c r="K966" s="10">
        <v>1441119919</v>
      </c>
      <c r="L966" s="10">
        <v>1437663919</v>
      </c>
      <c r="M966" t="b">
        <v>0</v>
      </c>
      <c r="N966">
        <v>29</v>
      </c>
      <c r="O966" t="b">
        <v>0</v>
      </c>
      <c r="P966" t="s">
        <v>8273</v>
      </c>
      <c r="Q966" s="13">
        <f t="shared" si="62"/>
        <v>0.79909090909090907</v>
      </c>
      <c r="R966" s="14">
        <f t="shared" si="63"/>
        <v>30.310344827586206</v>
      </c>
      <c r="S966" t="s">
        <v>8319</v>
      </c>
      <c r="T966" t="s">
        <v>8321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 s="8">
        <f t="shared" si="60"/>
        <v>42668.832638888889</v>
      </c>
      <c r="J967" s="8">
        <f t="shared" si="61"/>
        <v>42636.683402777773</v>
      </c>
      <c r="K967" s="10">
        <v>1477454340</v>
      </c>
      <c r="L967" s="10">
        <v>1474676646</v>
      </c>
      <c r="M967" t="b">
        <v>0</v>
      </c>
      <c r="N967">
        <v>6</v>
      </c>
      <c r="O967" t="b">
        <v>0</v>
      </c>
      <c r="P967" t="s">
        <v>8273</v>
      </c>
      <c r="Q967" s="13">
        <f t="shared" si="62"/>
        <v>1.1919999999999999</v>
      </c>
      <c r="R967" s="14">
        <f t="shared" si="63"/>
        <v>49.666666666666664</v>
      </c>
      <c r="S967" t="s">
        <v>8319</v>
      </c>
      <c r="T967" t="s">
        <v>8321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 s="8">
        <f t="shared" si="60"/>
        <v>42649.302453703705</v>
      </c>
      <c r="J968" s="8">
        <f t="shared" si="61"/>
        <v>42619.302453703705</v>
      </c>
      <c r="K968" s="10">
        <v>1475766932</v>
      </c>
      <c r="L968" s="10">
        <v>1473174932</v>
      </c>
      <c r="M968" t="b">
        <v>0</v>
      </c>
      <c r="N968">
        <v>30</v>
      </c>
      <c r="O968" t="b">
        <v>0</v>
      </c>
      <c r="P968" t="s">
        <v>8273</v>
      </c>
      <c r="Q968" s="13">
        <f t="shared" si="62"/>
        <v>14.799999999999999</v>
      </c>
      <c r="R968" s="14">
        <f t="shared" si="63"/>
        <v>59.2</v>
      </c>
      <c r="S968" t="s">
        <v>8319</v>
      </c>
      <c r="T968" t="s">
        <v>8321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 s="8">
        <f t="shared" si="60"/>
        <v>42481.879328703704</v>
      </c>
      <c r="J969" s="8">
        <f t="shared" si="61"/>
        <v>42421.920995370368</v>
      </c>
      <c r="K969" s="10">
        <v>1461301574</v>
      </c>
      <c r="L969" s="10">
        <v>1456121174</v>
      </c>
      <c r="M969" t="b">
        <v>0</v>
      </c>
      <c r="N969">
        <v>81</v>
      </c>
      <c r="O969" t="b">
        <v>0</v>
      </c>
      <c r="P969" t="s">
        <v>8273</v>
      </c>
      <c r="Q969" s="13">
        <f t="shared" si="62"/>
        <v>17.810000000000002</v>
      </c>
      <c r="R969" s="14">
        <f t="shared" si="63"/>
        <v>43.97530864197531</v>
      </c>
      <c r="S969" t="s">
        <v>8319</v>
      </c>
      <c r="T969" t="s">
        <v>8321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 s="8">
        <f t="shared" si="60"/>
        <v>41866.514282407406</v>
      </c>
      <c r="J970" s="8">
        <f t="shared" si="61"/>
        <v>41836.514282407406</v>
      </c>
      <c r="K970" s="10">
        <v>1408134034</v>
      </c>
      <c r="L970" s="10">
        <v>1405542034</v>
      </c>
      <c r="M970" t="b">
        <v>0</v>
      </c>
      <c r="N970">
        <v>4</v>
      </c>
      <c r="O970" t="b">
        <v>0</v>
      </c>
      <c r="P970" t="s">
        <v>8273</v>
      </c>
      <c r="Q970" s="13">
        <f t="shared" si="62"/>
        <v>1.325</v>
      </c>
      <c r="R970" s="14">
        <f t="shared" si="63"/>
        <v>26.5</v>
      </c>
      <c r="S970" t="s">
        <v>8319</v>
      </c>
      <c r="T970" t="s">
        <v>8321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 s="8">
        <f t="shared" si="60"/>
        <v>42774.969988425924</v>
      </c>
      <c r="J971" s="8">
        <f t="shared" si="61"/>
        <v>42741.969988425924</v>
      </c>
      <c r="K971" s="10">
        <v>1486624607</v>
      </c>
      <c r="L971" s="10">
        <v>1483773407</v>
      </c>
      <c r="M971" t="b">
        <v>0</v>
      </c>
      <c r="N971">
        <v>11</v>
      </c>
      <c r="O971" t="b">
        <v>0</v>
      </c>
      <c r="P971" t="s">
        <v>8273</v>
      </c>
      <c r="Q971" s="13">
        <f t="shared" si="62"/>
        <v>46.666666666666664</v>
      </c>
      <c r="R971" s="14">
        <f t="shared" si="63"/>
        <v>1272.7272727272727</v>
      </c>
      <c r="S971" t="s">
        <v>8319</v>
      </c>
      <c r="T971" t="s">
        <v>8321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 s="8">
        <f t="shared" si="60"/>
        <v>42757.874305555553</v>
      </c>
      <c r="J972" s="8">
        <f t="shared" si="61"/>
        <v>42720.887187499997</v>
      </c>
      <c r="K972" s="10">
        <v>1485147540</v>
      </c>
      <c r="L972" s="10">
        <v>1481951853</v>
      </c>
      <c r="M972" t="b">
        <v>0</v>
      </c>
      <c r="N972">
        <v>14</v>
      </c>
      <c r="O972" t="b">
        <v>0</v>
      </c>
      <c r="P972" t="s">
        <v>8273</v>
      </c>
      <c r="Q972" s="13">
        <f t="shared" si="62"/>
        <v>45.92</v>
      </c>
      <c r="R972" s="14">
        <f t="shared" si="63"/>
        <v>164</v>
      </c>
      <c r="S972" t="s">
        <v>8319</v>
      </c>
      <c r="T972" t="s">
        <v>8321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 s="8">
        <f t="shared" si="60"/>
        <v>42156.375694444439</v>
      </c>
      <c r="J973" s="8">
        <f t="shared" si="61"/>
        <v>42111.375694444439</v>
      </c>
      <c r="K973" s="10">
        <v>1433178060</v>
      </c>
      <c r="L973" s="10">
        <v>1429290060</v>
      </c>
      <c r="M973" t="b">
        <v>0</v>
      </c>
      <c r="N973">
        <v>5</v>
      </c>
      <c r="O973" t="b">
        <v>0</v>
      </c>
      <c r="P973" t="s">
        <v>8273</v>
      </c>
      <c r="Q973" s="13">
        <f t="shared" si="62"/>
        <v>0.22599999999999998</v>
      </c>
      <c r="R973" s="14">
        <f t="shared" si="63"/>
        <v>45.2</v>
      </c>
      <c r="S973" t="s">
        <v>8319</v>
      </c>
      <c r="T973" t="s">
        <v>8321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 s="8">
        <f t="shared" si="60"/>
        <v>41885.957638888889</v>
      </c>
      <c r="J974" s="8">
        <f t="shared" si="61"/>
        <v>41856.532384259255</v>
      </c>
      <c r="K974" s="10">
        <v>1409813940</v>
      </c>
      <c r="L974" s="10">
        <v>1407271598</v>
      </c>
      <c r="M974" t="b">
        <v>0</v>
      </c>
      <c r="N974">
        <v>45</v>
      </c>
      <c r="O974" t="b">
        <v>0</v>
      </c>
      <c r="P974" t="s">
        <v>8273</v>
      </c>
      <c r="Q974" s="13">
        <f t="shared" si="62"/>
        <v>34.625</v>
      </c>
      <c r="R974" s="14">
        <f t="shared" si="63"/>
        <v>153.88888888888889</v>
      </c>
      <c r="S974" t="s">
        <v>8319</v>
      </c>
      <c r="T974" t="s">
        <v>8321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 s="8">
        <f t="shared" si="60"/>
        <v>42316.723298611112</v>
      </c>
      <c r="J975" s="8">
        <f t="shared" si="61"/>
        <v>42256.681631944441</v>
      </c>
      <c r="K975" s="10">
        <v>1447032093</v>
      </c>
      <c r="L975" s="10">
        <v>1441844493</v>
      </c>
      <c r="M975" t="b">
        <v>0</v>
      </c>
      <c r="N975">
        <v>8</v>
      </c>
      <c r="O975" t="b">
        <v>0</v>
      </c>
      <c r="P975" t="s">
        <v>8273</v>
      </c>
      <c r="Q975" s="13">
        <f t="shared" si="62"/>
        <v>2.0549999999999997</v>
      </c>
      <c r="R975" s="14">
        <f t="shared" si="63"/>
        <v>51.375</v>
      </c>
      <c r="S975" t="s">
        <v>8319</v>
      </c>
      <c r="T975" t="s">
        <v>8321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 s="8">
        <f t="shared" si="60"/>
        <v>42454.374490740738</v>
      </c>
      <c r="J976" s="8">
        <f t="shared" si="61"/>
        <v>42424.416157407402</v>
      </c>
      <c r="K976" s="10">
        <v>1458925156</v>
      </c>
      <c r="L976" s="10">
        <v>1456336756</v>
      </c>
      <c r="M976" t="b">
        <v>0</v>
      </c>
      <c r="N976">
        <v>3</v>
      </c>
      <c r="O976" t="b">
        <v>0</v>
      </c>
      <c r="P976" t="s">
        <v>8273</v>
      </c>
      <c r="Q976" s="13">
        <f t="shared" si="62"/>
        <v>0.55999999999999994</v>
      </c>
      <c r="R976" s="14">
        <f t="shared" si="63"/>
        <v>93.333333333333329</v>
      </c>
      <c r="S976" t="s">
        <v>8319</v>
      </c>
      <c r="T976" t="s">
        <v>8321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 s="8">
        <f t="shared" si="60"/>
        <v>42549.363252314812</v>
      </c>
      <c r="J977" s="8">
        <f t="shared" si="61"/>
        <v>42489.363252314812</v>
      </c>
      <c r="K977" s="10">
        <v>1467132185</v>
      </c>
      <c r="L977" s="10">
        <v>1461948185</v>
      </c>
      <c r="M977" t="b">
        <v>0</v>
      </c>
      <c r="N977">
        <v>24</v>
      </c>
      <c r="O977" t="b">
        <v>0</v>
      </c>
      <c r="P977" t="s">
        <v>8273</v>
      </c>
      <c r="Q977" s="13">
        <f t="shared" si="62"/>
        <v>2.6069999999999998</v>
      </c>
      <c r="R977" s="14">
        <f t="shared" si="63"/>
        <v>108.625</v>
      </c>
      <c r="S977" t="s">
        <v>8319</v>
      </c>
      <c r="T977" t="s">
        <v>8321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 s="8">
        <f t="shared" si="60"/>
        <v>42229.725659722222</v>
      </c>
      <c r="J978" s="8">
        <f t="shared" si="61"/>
        <v>42184.725659722222</v>
      </c>
      <c r="K978" s="10">
        <v>1439515497</v>
      </c>
      <c r="L978" s="10">
        <v>1435627497</v>
      </c>
      <c r="M978" t="b">
        <v>0</v>
      </c>
      <c r="N978">
        <v>18</v>
      </c>
      <c r="O978" t="b">
        <v>0</v>
      </c>
      <c r="P978" t="s">
        <v>8273</v>
      </c>
      <c r="Q978" s="13">
        <f t="shared" si="62"/>
        <v>1.9259999999999999</v>
      </c>
      <c r="R978" s="14">
        <f t="shared" si="63"/>
        <v>160.5</v>
      </c>
      <c r="S978" t="s">
        <v>8319</v>
      </c>
      <c r="T978" t="s">
        <v>8321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 s="8">
        <f t="shared" si="60"/>
        <v>42421.608761574076</v>
      </c>
      <c r="J979" s="8">
        <f t="shared" si="61"/>
        <v>42391.608761574076</v>
      </c>
      <c r="K979" s="10">
        <v>1456094197</v>
      </c>
      <c r="L979" s="10">
        <v>1453502197</v>
      </c>
      <c r="M979" t="b">
        <v>0</v>
      </c>
      <c r="N979">
        <v>12</v>
      </c>
      <c r="O979" t="b">
        <v>0</v>
      </c>
      <c r="P979" t="s">
        <v>8273</v>
      </c>
      <c r="Q979" s="13">
        <f t="shared" si="62"/>
        <v>33.666666666666664</v>
      </c>
      <c r="R979" s="14">
        <f t="shared" si="63"/>
        <v>75.75</v>
      </c>
      <c r="S979" t="s">
        <v>8319</v>
      </c>
      <c r="T979" t="s">
        <v>8321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 s="8">
        <f t="shared" si="60"/>
        <v>42424.975706018515</v>
      </c>
      <c r="J980" s="8">
        <f t="shared" si="61"/>
        <v>42394.975706018515</v>
      </c>
      <c r="K980" s="10">
        <v>1456385101</v>
      </c>
      <c r="L980" s="10">
        <v>1453793101</v>
      </c>
      <c r="M980" t="b">
        <v>0</v>
      </c>
      <c r="N980">
        <v>123</v>
      </c>
      <c r="O980" t="b">
        <v>0</v>
      </c>
      <c r="P980" t="s">
        <v>8273</v>
      </c>
      <c r="Q980" s="13">
        <f t="shared" si="62"/>
        <v>56.263267182990241</v>
      </c>
      <c r="R980" s="14">
        <f t="shared" si="63"/>
        <v>790.83739837398377</v>
      </c>
      <c r="S980" t="s">
        <v>8319</v>
      </c>
      <c r="T980" t="s">
        <v>8321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 s="8">
        <f t="shared" si="60"/>
        <v>42541.457638888889</v>
      </c>
      <c r="J981" s="8">
        <f t="shared" si="61"/>
        <v>42506.083657407398</v>
      </c>
      <c r="K981" s="10">
        <v>1466449140</v>
      </c>
      <c r="L981" s="10">
        <v>1463392828</v>
      </c>
      <c r="M981" t="b">
        <v>0</v>
      </c>
      <c r="N981">
        <v>96</v>
      </c>
      <c r="O981" t="b">
        <v>0</v>
      </c>
      <c r="P981" t="s">
        <v>8273</v>
      </c>
      <c r="Q981" s="13">
        <f t="shared" si="62"/>
        <v>82.817599999999999</v>
      </c>
      <c r="R981" s="14">
        <f t="shared" si="63"/>
        <v>301.93916666666667</v>
      </c>
      <c r="S981" t="s">
        <v>8319</v>
      </c>
      <c r="T981" t="s">
        <v>8321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 s="8">
        <f t="shared" si="60"/>
        <v>41973.612523148149</v>
      </c>
      <c r="J982" s="8">
        <f t="shared" si="61"/>
        <v>41928.570856481478</v>
      </c>
      <c r="K982" s="10">
        <v>1417387322</v>
      </c>
      <c r="L982" s="10">
        <v>1413495722</v>
      </c>
      <c r="M982" t="b">
        <v>0</v>
      </c>
      <c r="N982">
        <v>31</v>
      </c>
      <c r="O982" t="b">
        <v>0</v>
      </c>
      <c r="P982" t="s">
        <v>8273</v>
      </c>
      <c r="Q982" s="13">
        <f t="shared" si="62"/>
        <v>14.860000000000001</v>
      </c>
      <c r="R982" s="14">
        <f t="shared" si="63"/>
        <v>47.935483870967744</v>
      </c>
      <c r="S982" t="s">
        <v>8319</v>
      </c>
      <c r="T982" t="s">
        <v>8321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 s="8">
        <f t="shared" si="60"/>
        <v>41860.613680555551</v>
      </c>
      <c r="J983" s="8">
        <f t="shared" si="61"/>
        <v>41830.613680555551</v>
      </c>
      <c r="K983" s="10">
        <v>1407624222</v>
      </c>
      <c r="L983" s="10">
        <v>1405032222</v>
      </c>
      <c r="M983" t="b">
        <v>0</v>
      </c>
      <c r="N983">
        <v>4</v>
      </c>
      <c r="O983" t="b">
        <v>0</v>
      </c>
      <c r="P983" t="s">
        <v>8273</v>
      </c>
      <c r="Q983" s="13">
        <f t="shared" si="62"/>
        <v>1.2375123751237513E-2</v>
      </c>
      <c r="R983" s="14">
        <f t="shared" si="63"/>
        <v>2.75</v>
      </c>
      <c r="S983" t="s">
        <v>8319</v>
      </c>
      <c r="T983" t="s">
        <v>8321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 s="8">
        <f t="shared" si="60"/>
        <v>42645.419976851852</v>
      </c>
      <c r="J984" s="8">
        <f t="shared" si="61"/>
        <v>42615.419976851852</v>
      </c>
      <c r="K984" s="10">
        <v>1475431486</v>
      </c>
      <c r="L984" s="10">
        <v>1472839486</v>
      </c>
      <c r="M984" t="b">
        <v>0</v>
      </c>
      <c r="N984">
        <v>3</v>
      </c>
      <c r="O984" t="b">
        <v>0</v>
      </c>
      <c r="P984" t="s">
        <v>8273</v>
      </c>
      <c r="Q984" s="13">
        <f t="shared" si="62"/>
        <v>1.7142857142857144E-2</v>
      </c>
      <c r="R984" s="14">
        <f t="shared" si="63"/>
        <v>1</v>
      </c>
      <c r="S984" t="s">
        <v>8319</v>
      </c>
      <c r="T984" t="s">
        <v>8321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 s="8">
        <f t="shared" si="60"/>
        <v>42605.537499999999</v>
      </c>
      <c r="J985" s="8">
        <f t="shared" si="61"/>
        <v>42574.334317129629</v>
      </c>
      <c r="K985" s="10">
        <v>1471985640</v>
      </c>
      <c r="L985" s="10">
        <v>1469289685</v>
      </c>
      <c r="M985" t="b">
        <v>0</v>
      </c>
      <c r="N985">
        <v>179</v>
      </c>
      <c r="O985" t="b">
        <v>0</v>
      </c>
      <c r="P985" t="s">
        <v>8273</v>
      </c>
      <c r="Q985" s="13">
        <f t="shared" si="62"/>
        <v>29.506136117214709</v>
      </c>
      <c r="R985" s="14">
        <f t="shared" si="63"/>
        <v>171.79329608938548</v>
      </c>
      <c r="S985" t="s">
        <v>8319</v>
      </c>
      <c r="T985" t="s">
        <v>8321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 s="8">
        <f t="shared" si="60"/>
        <v>42090.740833333337</v>
      </c>
      <c r="J986" s="8">
        <f t="shared" si="61"/>
        <v>42060.782499999994</v>
      </c>
      <c r="K986" s="10">
        <v>1427507208</v>
      </c>
      <c r="L986" s="10">
        <v>1424918808</v>
      </c>
      <c r="M986" t="b">
        <v>0</v>
      </c>
      <c r="N986">
        <v>3</v>
      </c>
      <c r="O986" t="b">
        <v>0</v>
      </c>
      <c r="P986" t="s">
        <v>8273</v>
      </c>
      <c r="Q986" s="13">
        <f t="shared" si="62"/>
        <v>1.06</v>
      </c>
      <c r="R986" s="14">
        <f t="shared" si="63"/>
        <v>35.333333333333336</v>
      </c>
      <c r="S986" t="s">
        <v>8319</v>
      </c>
      <c r="T986" t="s">
        <v>8321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 s="8">
        <f t="shared" si="60"/>
        <v>42369.624999999993</v>
      </c>
      <c r="J987" s="8">
        <f t="shared" si="61"/>
        <v>42339.634375000001</v>
      </c>
      <c r="K987" s="10">
        <v>1451602800</v>
      </c>
      <c r="L987" s="10">
        <v>1449011610</v>
      </c>
      <c r="M987" t="b">
        <v>0</v>
      </c>
      <c r="N987">
        <v>23</v>
      </c>
      <c r="O987" t="b">
        <v>0</v>
      </c>
      <c r="P987" t="s">
        <v>8273</v>
      </c>
      <c r="Q987" s="13">
        <f t="shared" si="62"/>
        <v>6.293333333333333</v>
      </c>
      <c r="R987" s="14">
        <f t="shared" si="63"/>
        <v>82.086956521739125</v>
      </c>
      <c r="S987" t="s">
        <v>8319</v>
      </c>
      <c r="T987" t="s">
        <v>8321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 s="8">
        <f t="shared" si="60"/>
        <v>42378.666666666664</v>
      </c>
      <c r="J988" s="8">
        <f t="shared" si="61"/>
        <v>42324.434027777774</v>
      </c>
      <c r="K988" s="10">
        <v>1452384000</v>
      </c>
      <c r="L988" s="10">
        <v>1447698300</v>
      </c>
      <c r="M988" t="b">
        <v>0</v>
      </c>
      <c r="N988">
        <v>23</v>
      </c>
      <c r="O988" t="b">
        <v>0</v>
      </c>
      <c r="P988" t="s">
        <v>8273</v>
      </c>
      <c r="Q988" s="13">
        <f t="shared" si="62"/>
        <v>12.75</v>
      </c>
      <c r="R988" s="14">
        <f t="shared" si="63"/>
        <v>110.8695652173913</v>
      </c>
      <c r="S988" t="s">
        <v>8319</v>
      </c>
      <c r="T988" t="s">
        <v>8321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 s="8">
        <f t="shared" si="60"/>
        <v>41812.961226851847</v>
      </c>
      <c r="J989" s="8">
        <f t="shared" si="61"/>
        <v>41772.961226851847</v>
      </c>
      <c r="K989" s="10">
        <v>1403507050</v>
      </c>
      <c r="L989" s="10">
        <v>1400051050</v>
      </c>
      <c r="M989" t="b">
        <v>0</v>
      </c>
      <c r="N989">
        <v>41</v>
      </c>
      <c r="O989" t="b">
        <v>0</v>
      </c>
      <c r="P989" t="s">
        <v>8273</v>
      </c>
      <c r="Q989" s="13">
        <f t="shared" si="62"/>
        <v>13.22</v>
      </c>
      <c r="R989" s="14">
        <f t="shared" si="63"/>
        <v>161.21951219512195</v>
      </c>
      <c r="S989" t="s">
        <v>8319</v>
      </c>
      <c r="T989" t="s">
        <v>8321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 s="8">
        <f t="shared" si="60"/>
        <v>42644.023437499993</v>
      </c>
      <c r="J990" s="8">
        <f t="shared" si="61"/>
        <v>42614.023437499993</v>
      </c>
      <c r="K990" s="10">
        <v>1475310825</v>
      </c>
      <c r="L990" s="10">
        <v>1472718825</v>
      </c>
      <c r="M990" t="b">
        <v>0</v>
      </c>
      <c r="N990">
        <v>0</v>
      </c>
      <c r="O990" t="b">
        <v>0</v>
      </c>
      <c r="P990" t="s">
        <v>8273</v>
      </c>
      <c r="Q990" s="13">
        <f t="shared" si="62"/>
        <v>0</v>
      </c>
      <c r="R990" s="14" t="e">
        <f t="shared" si="63"/>
        <v>#DIV/0!</v>
      </c>
      <c r="S990" t="s">
        <v>8319</v>
      </c>
      <c r="T990" t="s">
        <v>8321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 s="8">
        <f t="shared" si="60"/>
        <v>42641.600636574069</v>
      </c>
      <c r="J991" s="8">
        <f t="shared" si="61"/>
        <v>42611.600636574069</v>
      </c>
      <c r="K991" s="10">
        <v>1475101495</v>
      </c>
      <c r="L991" s="10">
        <v>1472509495</v>
      </c>
      <c r="M991" t="b">
        <v>0</v>
      </c>
      <c r="N991">
        <v>32</v>
      </c>
      <c r="O991" t="b">
        <v>0</v>
      </c>
      <c r="P991" t="s">
        <v>8273</v>
      </c>
      <c r="Q991" s="13">
        <f t="shared" si="62"/>
        <v>16.77</v>
      </c>
      <c r="R991" s="14">
        <f t="shared" si="63"/>
        <v>52.40625</v>
      </c>
      <c r="S991" t="s">
        <v>8319</v>
      </c>
      <c r="T991" t="s">
        <v>8321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 s="8">
        <f t="shared" si="60"/>
        <v>41885.450972222221</v>
      </c>
      <c r="J992" s="8">
        <f t="shared" si="61"/>
        <v>41855.450972222221</v>
      </c>
      <c r="K992" s="10">
        <v>1409770164</v>
      </c>
      <c r="L992" s="10">
        <v>1407178164</v>
      </c>
      <c r="M992" t="b">
        <v>0</v>
      </c>
      <c r="N992">
        <v>2</v>
      </c>
      <c r="O992" t="b">
        <v>0</v>
      </c>
      <c r="P992" t="s">
        <v>8273</v>
      </c>
      <c r="Q992" s="13">
        <f t="shared" si="62"/>
        <v>0.104</v>
      </c>
      <c r="R992" s="14">
        <f t="shared" si="63"/>
        <v>13</v>
      </c>
      <c r="S992" t="s">
        <v>8319</v>
      </c>
      <c r="T992" t="s">
        <v>8321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 s="8">
        <f t="shared" si="60"/>
        <v>42563.45208333333</v>
      </c>
      <c r="J993" s="8">
        <f t="shared" si="61"/>
        <v>42538.423472222225</v>
      </c>
      <c r="K993" s="10">
        <v>1468349460</v>
      </c>
      <c r="L993" s="10">
        <v>1466186988</v>
      </c>
      <c r="M993" t="b">
        <v>0</v>
      </c>
      <c r="N993">
        <v>7</v>
      </c>
      <c r="O993" t="b">
        <v>0</v>
      </c>
      <c r="P993" t="s">
        <v>8273</v>
      </c>
      <c r="Q993" s="13">
        <f t="shared" si="62"/>
        <v>4.24</v>
      </c>
      <c r="R993" s="14">
        <f t="shared" si="63"/>
        <v>30.285714285714285</v>
      </c>
      <c r="S993" t="s">
        <v>8319</v>
      </c>
      <c r="T993" t="s">
        <v>8321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 s="8">
        <f t="shared" si="60"/>
        <v>42497.549988425926</v>
      </c>
      <c r="J994" s="8">
        <f t="shared" si="61"/>
        <v>42437.59165509259</v>
      </c>
      <c r="K994" s="10">
        <v>1462655519</v>
      </c>
      <c r="L994" s="10">
        <v>1457475119</v>
      </c>
      <c r="M994" t="b">
        <v>0</v>
      </c>
      <c r="N994">
        <v>4</v>
      </c>
      <c r="O994" t="b">
        <v>0</v>
      </c>
      <c r="P994" t="s">
        <v>8273</v>
      </c>
      <c r="Q994" s="13">
        <f t="shared" si="62"/>
        <v>0.46699999999999997</v>
      </c>
      <c r="R994" s="14">
        <f t="shared" si="63"/>
        <v>116.75</v>
      </c>
      <c r="S994" t="s">
        <v>8319</v>
      </c>
      <c r="T994" t="s">
        <v>8321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 s="8">
        <f t="shared" si="60"/>
        <v>42685.874999999993</v>
      </c>
      <c r="J995" s="8">
        <f t="shared" si="61"/>
        <v>42652.631574074076</v>
      </c>
      <c r="K995" s="10">
        <v>1478926800</v>
      </c>
      <c r="L995" s="10">
        <v>1476054568</v>
      </c>
      <c r="M995" t="b">
        <v>0</v>
      </c>
      <c r="N995">
        <v>196</v>
      </c>
      <c r="O995" t="b">
        <v>0</v>
      </c>
      <c r="P995" t="s">
        <v>8273</v>
      </c>
      <c r="Q995" s="13">
        <f t="shared" si="62"/>
        <v>25.087142857142858</v>
      </c>
      <c r="R995" s="14">
        <f t="shared" si="63"/>
        <v>89.59693877551021</v>
      </c>
      <c r="S995" t="s">
        <v>8319</v>
      </c>
      <c r="T995" t="s">
        <v>8321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 s="8">
        <f t="shared" si="60"/>
        <v>41973.624305555553</v>
      </c>
      <c r="J996" s="8">
        <f t="shared" si="61"/>
        <v>41920.929745370369</v>
      </c>
      <c r="K996" s="10">
        <v>1417388340</v>
      </c>
      <c r="L996" s="10">
        <v>1412835530</v>
      </c>
      <c r="M996" t="b">
        <v>0</v>
      </c>
      <c r="N996">
        <v>11</v>
      </c>
      <c r="O996" t="b">
        <v>0</v>
      </c>
      <c r="P996" t="s">
        <v>8273</v>
      </c>
      <c r="Q996" s="13">
        <f t="shared" si="62"/>
        <v>2.3345000000000002</v>
      </c>
      <c r="R996" s="14">
        <f t="shared" si="63"/>
        <v>424.45454545454544</v>
      </c>
      <c r="S996" t="s">
        <v>8319</v>
      </c>
      <c r="T996" t="s">
        <v>8321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 s="8">
        <f t="shared" si="60"/>
        <v>41972.333333333336</v>
      </c>
      <c r="J997" s="8">
        <f t="shared" si="61"/>
        <v>41947.607407407406</v>
      </c>
      <c r="K997" s="10">
        <v>1417276800</v>
      </c>
      <c r="L997" s="10">
        <v>1415140480</v>
      </c>
      <c r="M997" t="b">
        <v>0</v>
      </c>
      <c r="N997">
        <v>9</v>
      </c>
      <c r="O997" t="b">
        <v>0</v>
      </c>
      <c r="P997" t="s">
        <v>8273</v>
      </c>
      <c r="Q997" s="13">
        <f t="shared" si="62"/>
        <v>7.26</v>
      </c>
      <c r="R997" s="14">
        <f t="shared" si="63"/>
        <v>80.666666666666671</v>
      </c>
      <c r="S997" t="s">
        <v>8319</v>
      </c>
      <c r="T997" t="s">
        <v>8321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 s="8">
        <f t="shared" si="60"/>
        <v>41847.310416666667</v>
      </c>
      <c r="J998" s="8">
        <f t="shared" si="61"/>
        <v>41817.533101851848</v>
      </c>
      <c r="K998" s="10">
        <v>1406474820</v>
      </c>
      <c r="L998" s="10">
        <v>1403902060</v>
      </c>
      <c r="M998" t="b">
        <v>0</v>
      </c>
      <c r="N998">
        <v>5</v>
      </c>
      <c r="O998" t="b">
        <v>0</v>
      </c>
      <c r="P998" t="s">
        <v>8273</v>
      </c>
      <c r="Q998" s="13">
        <f t="shared" si="62"/>
        <v>1.625</v>
      </c>
      <c r="R998" s="14">
        <f t="shared" si="63"/>
        <v>13</v>
      </c>
      <c r="S998" t="s">
        <v>8319</v>
      </c>
      <c r="T998" t="s">
        <v>8321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 s="8">
        <f t="shared" si="60"/>
        <v>41970.811307870368</v>
      </c>
      <c r="J999" s="8">
        <f t="shared" si="61"/>
        <v>41940.769641203704</v>
      </c>
      <c r="K999" s="10">
        <v>1417145297</v>
      </c>
      <c r="L999" s="10">
        <v>1414549697</v>
      </c>
      <c r="M999" t="b">
        <v>0</v>
      </c>
      <c r="N999">
        <v>8</v>
      </c>
      <c r="O999" t="b">
        <v>0</v>
      </c>
      <c r="P999" t="s">
        <v>8273</v>
      </c>
      <c r="Q999" s="13">
        <f t="shared" si="62"/>
        <v>1.3</v>
      </c>
      <c r="R999" s="14">
        <f t="shared" si="63"/>
        <v>8.125</v>
      </c>
      <c r="S999" t="s">
        <v>8319</v>
      </c>
      <c r="T999" t="s">
        <v>8321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 s="8">
        <f t="shared" si="60"/>
        <v>42326.877326388887</v>
      </c>
      <c r="J1000" s="8">
        <f t="shared" si="61"/>
        <v>42281.835659722223</v>
      </c>
      <c r="K1000" s="10">
        <v>1447909401</v>
      </c>
      <c r="L1000" s="10">
        <v>1444017801</v>
      </c>
      <c r="M1000" t="b">
        <v>0</v>
      </c>
      <c r="N1000">
        <v>229</v>
      </c>
      <c r="O1000" t="b">
        <v>0</v>
      </c>
      <c r="P1000" t="s">
        <v>8273</v>
      </c>
      <c r="Q1000" s="13">
        <f t="shared" si="62"/>
        <v>58.558333333333337</v>
      </c>
      <c r="R1000" s="14">
        <f t="shared" si="63"/>
        <v>153.42794759825327</v>
      </c>
      <c r="S1000" t="s">
        <v>8319</v>
      </c>
      <c r="T1000" t="s">
        <v>8321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 s="8">
        <f t="shared" si="60"/>
        <v>41956.001388888886</v>
      </c>
      <c r="J1001" s="8">
        <f t="shared" si="61"/>
        <v>41925.966319444444</v>
      </c>
      <c r="K1001" s="10">
        <v>1415865720</v>
      </c>
      <c r="L1001" s="10">
        <v>1413270690</v>
      </c>
      <c r="M1001" t="b">
        <v>0</v>
      </c>
      <c r="N1001">
        <v>40</v>
      </c>
      <c r="O1001" t="b">
        <v>0</v>
      </c>
      <c r="P1001" t="s">
        <v>8273</v>
      </c>
      <c r="Q1001" s="13">
        <f t="shared" si="62"/>
        <v>7.7886666666666677</v>
      </c>
      <c r="R1001" s="14">
        <f t="shared" si="63"/>
        <v>292.07499999999999</v>
      </c>
      <c r="S1001" t="s">
        <v>8319</v>
      </c>
      <c r="T1001" t="s">
        <v>8321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 s="8">
        <f t="shared" si="60"/>
        <v>42808.68472222222</v>
      </c>
      <c r="J1002" s="8">
        <f t="shared" si="61"/>
        <v>42748.726388888892</v>
      </c>
      <c r="K1002" s="10">
        <v>1489537560</v>
      </c>
      <c r="L1002" s="10">
        <v>1484357160</v>
      </c>
      <c r="M1002" t="b">
        <v>0</v>
      </c>
      <c r="N1002">
        <v>6</v>
      </c>
      <c r="O1002" t="b">
        <v>0</v>
      </c>
      <c r="P1002" t="s">
        <v>8273</v>
      </c>
      <c r="Q1002" s="13">
        <f t="shared" si="62"/>
        <v>2.2157147647256061</v>
      </c>
      <c r="R1002" s="14">
        <f t="shared" si="63"/>
        <v>3304</v>
      </c>
      <c r="S1002" t="s">
        <v>8319</v>
      </c>
      <c r="T1002" t="s">
        <v>8321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 s="8">
        <f t="shared" si="60"/>
        <v>42765.386724537035</v>
      </c>
      <c r="J1003" s="8">
        <f t="shared" si="61"/>
        <v>42720.386724537035</v>
      </c>
      <c r="K1003" s="10">
        <v>1485796613</v>
      </c>
      <c r="L1003" s="10">
        <v>1481908613</v>
      </c>
      <c r="M1003" t="b">
        <v>0</v>
      </c>
      <c r="N1003">
        <v>4</v>
      </c>
      <c r="O1003" t="b">
        <v>0</v>
      </c>
      <c r="P1003" t="s">
        <v>8273</v>
      </c>
      <c r="Q1003" s="13">
        <f t="shared" si="62"/>
        <v>104</v>
      </c>
      <c r="R1003" s="14">
        <f t="shared" si="63"/>
        <v>1300</v>
      </c>
      <c r="S1003" t="s">
        <v>8319</v>
      </c>
      <c r="T1003" t="s">
        <v>8321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 s="8">
        <f t="shared" si="60"/>
        <v>42354.915972222218</v>
      </c>
      <c r="J1004" s="8">
        <f t="shared" si="61"/>
        <v>42325.350856481477</v>
      </c>
      <c r="K1004" s="10">
        <v>1450331940</v>
      </c>
      <c r="L1004" s="10">
        <v>1447777514</v>
      </c>
      <c r="M1004" t="b">
        <v>0</v>
      </c>
      <c r="N1004">
        <v>22</v>
      </c>
      <c r="O1004" t="b">
        <v>0</v>
      </c>
      <c r="P1004" t="s">
        <v>8273</v>
      </c>
      <c r="Q1004" s="13">
        <f t="shared" si="62"/>
        <v>29.6029602960296</v>
      </c>
      <c r="R1004" s="14">
        <f t="shared" si="63"/>
        <v>134.54545454545453</v>
      </c>
      <c r="S1004" t="s">
        <v>8319</v>
      </c>
      <c r="T1004" t="s">
        <v>8321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 s="8">
        <f t="shared" si="60"/>
        <v>42810.334039351852</v>
      </c>
      <c r="J1005" s="8">
        <f t="shared" si="61"/>
        <v>42780.375706018516</v>
      </c>
      <c r="K1005" s="10">
        <v>1489680061</v>
      </c>
      <c r="L1005" s="10">
        <v>1487091661</v>
      </c>
      <c r="M1005" t="b">
        <v>0</v>
      </c>
      <c r="N1005">
        <v>15</v>
      </c>
      <c r="O1005" t="b">
        <v>0</v>
      </c>
      <c r="P1005" t="s">
        <v>8273</v>
      </c>
      <c r="Q1005" s="13">
        <f t="shared" si="62"/>
        <v>16.055</v>
      </c>
      <c r="R1005" s="14">
        <f t="shared" si="63"/>
        <v>214.06666666666666</v>
      </c>
      <c r="S1005" t="s">
        <v>8319</v>
      </c>
      <c r="T1005" t="s">
        <v>8321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 s="8">
        <f t="shared" si="60"/>
        <v>42418.3753125</v>
      </c>
      <c r="J1006" s="8">
        <f t="shared" si="61"/>
        <v>42388.3753125</v>
      </c>
      <c r="K1006" s="10">
        <v>1455814827</v>
      </c>
      <c r="L1006" s="10">
        <v>1453222827</v>
      </c>
      <c r="M1006" t="b">
        <v>0</v>
      </c>
      <c r="N1006">
        <v>95</v>
      </c>
      <c r="O1006" t="b">
        <v>0</v>
      </c>
      <c r="P1006" t="s">
        <v>8273</v>
      </c>
      <c r="Q1006" s="13">
        <f t="shared" si="62"/>
        <v>82.207999999999998</v>
      </c>
      <c r="R1006" s="14">
        <f t="shared" si="63"/>
        <v>216.33684210526314</v>
      </c>
      <c r="S1006" t="s">
        <v>8319</v>
      </c>
      <c r="T1006" t="s">
        <v>8321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 s="8">
        <f t="shared" si="60"/>
        <v>42307.291469907403</v>
      </c>
      <c r="J1007" s="8">
        <f t="shared" si="61"/>
        <v>42276.291469907403</v>
      </c>
      <c r="K1007" s="10">
        <v>1446217183</v>
      </c>
      <c r="L1007" s="10">
        <v>1443538783</v>
      </c>
      <c r="M1007" t="b">
        <v>0</v>
      </c>
      <c r="N1007">
        <v>161</v>
      </c>
      <c r="O1007" t="b">
        <v>0</v>
      </c>
      <c r="P1007" t="s">
        <v>8273</v>
      </c>
      <c r="Q1007" s="13">
        <f t="shared" si="62"/>
        <v>75.051000000000002</v>
      </c>
      <c r="R1007" s="14">
        <f t="shared" si="63"/>
        <v>932.31055900621118</v>
      </c>
      <c r="S1007" t="s">
        <v>8319</v>
      </c>
      <c r="T1007" t="s">
        <v>8321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 s="8">
        <f t="shared" si="60"/>
        <v>41984.96597222222</v>
      </c>
      <c r="J1008" s="8">
        <f t="shared" si="61"/>
        <v>41976.70685185185</v>
      </c>
      <c r="K1008" s="10">
        <v>1418368260</v>
      </c>
      <c r="L1008" s="10">
        <v>1417654672</v>
      </c>
      <c r="M1008" t="b">
        <v>0</v>
      </c>
      <c r="N1008">
        <v>8</v>
      </c>
      <c r="O1008" t="b">
        <v>0</v>
      </c>
      <c r="P1008" t="s">
        <v>8273</v>
      </c>
      <c r="Q1008" s="13">
        <f t="shared" si="62"/>
        <v>5.8500000000000005</v>
      </c>
      <c r="R1008" s="14">
        <f t="shared" si="63"/>
        <v>29.25</v>
      </c>
      <c r="S1008" t="s">
        <v>8319</v>
      </c>
      <c r="T1008" t="s">
        <v>8321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 s="8">
        <f t="shared" si="60"/>
        <v>42718.291932870365</v>
      </c>
      <c r="J1009" s="8">
        <f t="shared" si="61"/>
        <v>42676.2502662037</v>
      </c>
      <c r="K1009" s="10">
        <v>1481727623</v>
      </c>
      <c r="L1009" s="10">
        <v>1478095223</v>
      </c>
      <c r="M1009" t="b">
        <v>0</v>
      </c>
      <c r="N1009">
        <v>76</v>
      </c>
      <c r="O1009" t="b">
        <v>0</v>
      </c>
      <c r="P1009" t="s">
        <v>8273</v>
      </c>
      <c r="Q1009" s="13">
        <f t="shared" si="62"/>
        <v>44.32</v>
      </c>
      <c r="R1009" s="14">
        <f t="shared" si="63"/>
        <v>174.94736842105263</v>
      </c>
      <c r="S1009" t="s">
        <v>8319</v>
      </c>
      <c r="T1009" t="s">
        <v>8321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 s="8">
        <f t="shared" si="60"/>
        <v>42732.475868055553</v>
      </c>
      <c r="J1010" s="8">
        <f t="shared" si="61"/>
        <v>42702.475868055553</v>
      </c>
      <c r="K1010" s="10">
        <v>1482953115</v>
      </c>
      <c r="L1010" s="10">
        <v>1480361115</v>
      </c>
      <c r="M1010" t="b">
        <v>0</v>
      </c>
      <c r="N1010">
        <v>1</v>
      </c>
      <c r="O1010" t="b">
        <v>0</v>
      </c>
      <c r="P1010" t="s">
        <v>8273</v>
      </c>
      <c r="Q1010" s="13">
        <f t="shared" si="62"/>
        <v>0.26737967914438499</v>
      </c>
      <c r="R1010" s="14">
        <f t="shared" si="63"/>
        <v>250</v>
      </c>
      <c r="S1010" t="s">
        <v>8319</v>
      </c>
      <c r="T1010" t="s">
        <v>8321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 s="8">
        <f t="shared" si="60"/>
        <v>42540.271365740737</v>
      </c>
      <c r="J1011" s="8">
        <f t="shared" si="61"/>
        <v>42510.271365740737</v>
      </c>
      <c r="K1011" s="10">
        <v>1466346646</v>
      </c>
      <c r="L1011" s="10">
        <v>1463754646</v>
      </c>
      <c r="M1011" t="b">
        <v>0</v>
      </c>
      <c r="N1011">
        <v>101</v>
      </c>
      <c r="O1011" t="b">
        <v>0</v>
      </c>
      <c r="P1011" t="s">
        <v>8273</v>
      </c>
      <c r="Q1011" s="13">
        <f t="shared" si="62"/>
        <v>13.13</v>
      </c>
      <c r="R1011" s="14">
        <f t="shared" si="63"/>
        <v>65</v>
      </c>
      <c r="S1011" t="s">
        <v>8319</v>
      </c>
      <c r="T1011" t="s">
        <v>8321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 s="8">
        <f t="shared" si="60"/>
        <v>42617.790972222218</v>
      </c>
      <c r="J1012" s="8">
        <f t="shared" si="61"/>
        <v>42561.496087962958</v>
      </c>
      <c r="K1012" s="10">
        <v>1473044340</v>
      </c>
      <c r="L1012" s="10">
        <v>1468180462</v>
      </c>
      <c r="M1012" t="b">
        <v>0</v>
      </c>
      <c r="N1012">
        <v>4</v>
      </c>
      <c r="O1012" t="b">
        <v>0</v>
      </c>
      <c r="P1012" t="s">
        <v>8273</v>
      </c>
      <c r="Q1012" s="13">
        <f t="shared" si="62"/>
        <v>0.19088937093275488</v>
      </c>
      <c r="R1012" s="14">
        <f t="shared" si="63"/>
        <v>55</v>
      </c>
      <c r="S1012" t="s">
        <v>8319</v>
      </c>
      <c r="T1012" t="s">
        <v>8321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 s="8">
        <f t="shared" si="60"/>
        <v>41991.564756944441</v>
      </c>
      <c r="J1013" s="8">
        <f t="shared" si="61"/>
        <v>41946.564756944441</v>
      </c>
      <c r="K1013" s="10">
        <v>1418938395</v>
      </c>
      <c r="L1013" s="10">
        <v>1415050395</v>
      </c>
      <c r="M1013" t="b">
        <v>0</v>
      </c>
      <c r="N1013">
        <v>1</v>
      </c>
      <c r="O1013" t="b">
        <v>0</v>
      </c>
      <c r="P1013" t="s">
        <v>8273</v>
      </c>
      <c r="Q1013" s="13">
        <f t="shared" si="62"/>
        <v>0.375</v>
      </c>
      <c r="R1013" s="14">
        <f t="shared" si="63"/>
        <v>75</v>
      </c>
      <c r="S1013" t="s">
        <v>8319</v>
      </c>
      <c r="T1013" t="s">
        <v>8321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 s="8">
        <f t="shared" si="60"/>
        <v>42759.107083333329</v>
      </c>
      <c r="J1014" s="8">
        <f t="shared" si="61"/>
        <v>42714.107083333329</v>
      </c>
      <c r="K1014" s="10">
        <v>1485254052</v>
      </c>
      <c r="L1014" s="10">
        <v>1481366052</v>
      </c>
      <c r="M1014" t="b">
        <v>0</v>
      </c>
      <c r="N1014">
        <v>775</v>
      </c>
      <c r="O1014" t="b">
        <v>0</v>
      </c>
      <c r="P1014" t="s">
        <v>8273</v>
      </c>
      <c r="Q1014" s="13">
        <f t="shared" si="62"/>
        <v>21535.021000000001</v>
      </c>
      <c r="R1014" s="14">
        <f t="shared" si="63"/>
        <v>1389.3561935483872</v>
      </c>
      <c r="S1014" t="s">
        <v>8319</v>
      </c>
      <c r="T1014" t="s">
        <v>8321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 s="8">
        <f t="shared" si="60"/>
        <v>42367.499999999993</v>
      </c>
      <c r="J1015" s="8">
        <f t="shared" si="61"/>
        <v>42339.500648148147</v>
      </c>
      <c r="K1015" s="10">
        <v>1451419200</v>
      </c>
      <c r="L1015" s="10">
        <v>1449000056</v>
      </c>
      <c r="M1015" t="b">
        <v>0</v>
      </c>
      <c r="N1015">
        <v>90</v>
      </c>
      <c r="O1015" t="b">
        <v>0</v>
      </c>
      <c r="P1015" t="s">
        <v>8273</v>
      </c>
      <c r="Q1015" s="13">
        <f t="shared" si="62"/>
        <v>34.527999999999999</v>
      </c>
      <c r="R1015" s="14">
        <f t="shared" si="63"/>
        <v>95.911111111111111</v>
      </c>
      <c r="S1015" t="s">
        <v>8319</v>
      </c>
      <c r="T1015" t="s">
        <v>8321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 s="8">
        <f t="shared" si="60"/>
        <v>42004.66915509259</v>
      </c>
      <c r="J1016" s="8">
        <f t="shared" si="61"/>
        <v>41954.66915509259</v>
      </c>
      <c r="K1016" s="10">
        <v>1420070615</v>
      </c>
      <c r="L1016" s="10">
        <v>1415750615</v>
      </c>
      <c r="M1016" t="b">
        <v>0</v>
      </c>
      <c r="N1016">
        <v>16</v>
      </c>
      <c r="O1016" t="b">
        <v>0</v>
      </c>
      <c r="P1016" t="s">
        <v>8273</v>
      </c>
      <c r="Q1016" s="13">
        <f t="shared" si="62"/>
        <v>30.599999999999998</v>
      </c>
      <c r="R1016" s="14">
        <f t="shared" si="63"/>
        <v>191.25</v>
      </c>
      <c r="S1016" t="s">
        <v>8319</v>
      </c>
      <c r="T1016" t="s">
        <v>8321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 s="8">
        <f t="shared" si="60"/>
        <v>42333.586747685178</v>
      </c>
      <c r="J1017" s="8">
        <f t="shared" si="61"/>
        <v>42303.545081018521</v>
      </c>
      <c r="K1017" s="10">
        <v>1448489095</v>
      </c>
      <c r="L1017" s="10">
        <v>1445893495</v>
      </c>
      <c r="M1017" t="b">
        <v>0</v>
      </c>
      <c r="N1017">
        <v>6</v>
      </c>
      <c r="O1017" t="b">
        <v>0</v>
      </c>
      <c r="P1017" t="s">
        <v>8273</v>
      </c>
      <c r="Q1017" s="13">
        <f t="shared" si="62"/>
        <v>2.666666666666667</v>
      </c>
      <c r="R1017" s="14">
        <f t="shared" si="63"/>
        <v>40</v>
      </c>
      <c r="S1017" t="s">
        <v>8319</v>
      </c>
      <c r="T1017" t="s">
        <v>8321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 s="8">
        <f t="shared" si="60"/>
        <v>42466.732129629621</v>
      </c>
      <c r="J1018" s="8">
        <f t="shared" si="61"/>
        <v>42421.773796296293</v>
      </c>
      <c r="K1018" s="10">
        <v>1459992856</v>
      </c>
      <c r="L1018" s="10">
        <v>1456108456</v>
      </c>
      <c r="M1018" t="b">
        <v>0</v>
      </c>
      <c r="N1018">
        <v>38</v>
      </c>
      <c r="O1018" t="b">
        <v>0</v>
      </c>
      <c r="P1018" t="s">
        <v>8273</v>
      </c>
      <c r="Q1018" s="13">
        <f t="shared" si="62"/>
        <v>2.8420000000000001</v>
      </c>
      <c r="R1018" s="14">
        <f t="shared" si="63"/>
        <v>74.78947368421052</v>
      </c>
      <c r="S1018" t="s">
        <v>8319</v>
      </c>
      <c r="T1018" t="s">
        <v>8321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 s="8">
        <f t="shared" si="60"/>
        <v>42329.383506944439</v>
      </c>
      <c r="J1019" s="8">
        <f t="shared" si="61"/>
        <v>42289.341840277775</v>
      </c>
      <c r="K1019" s="10">
        <v>1448125935</v>
      </c>
      <c r="L1019" s="10">
        <v>1444666335</v>
      </c>
      <c r="M1019" t="b">
        <v>0</v>
      </c>
      <c r="N1019">
        <v>355</v>
      </c>
      <c r="O1019" t="b">
        <v>0</v>
      </c>
      <c r="P1019" t="s">
        <v>8273</v>
      </c>
      <c r="Q1019" s="13">
        <f t="shared" si="62"/>
        <v>22.878799999999998</v>
      </c>
      <c r="R1019" s="14">
        <f t="shared" si="63"/>
        <v>161.11830985915492</v>
      </c>
      <c r="S1019" t="s">
        <v>8319</v>
      </c>
      <c r="T1019" t="s">
        <v>8321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 s="8">
        <f t="shared" si="60"/>
        <v>42565.158946759257</v>
      </c>
      <c r="J1020" s="8">
        <f t="shared" si="61"/>
        <v>42535.158946759257</v>
      </c>
      <c r="K1020" s="10">
        <v>1468496933</v>
      </c>
      <c r="L1020" s="10">
        <v>1465904933</v>
      </c>
      <c r="M1020" t="b">
        <v>0</v>
      </c>
      <c r="N1020">
        <v>7</v>
      </c>
      <c r="O1020" t="b">
        <v>0</v>
      </c>
      <c r="P1020" t="s">
        <v>8273</v>
      </c>
      <c r="Q1020" s="13">
        <f t="shared" si="62"/>
        <v>3.105</v>
      </c>
      <c r="R1020" s="14">
        <f t="shared" si="63"/>
        <v>88.714285714285708</v>
      </c>
      <c r="S1020" t="s">
        <v>8319</v>
      </c>
      <c r="T1020" t="s">
        <v>8321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 s="8">
        <f t="shared" si="60"/>
        <v>42039.640613425923</v>
      </c>
      <c r="J1021" s="8">
        <f t="shared" si="61"/>
        <v>42009.640613425923</v>
      </c>
      <c r="K1021" s="10">
        <v>1423092149</v>
      </c>
      <c r="L1021" s="10">
        <v>1420500149</v>
      </c>
      <c r="M1021" t="b">
        <v>0</v>
      </c>
      <c r="N1021">
        <v>400</v>
      </c>
      <c r="O1021" t="b">
        <v>0</v>
      </c>
      <c r="P1021" t="s">
        <v>8273</v>
      </c>
      <c r="Q1021" s="13">
        <f t="shared" si="62"/>
        <v>47.333333333333336</v>
      </c>
      <c r="R1021" s="14">
        <f t="shared" si="63"/>
        <v>53.25</v>
      </c>
      <c r="S1021" t="s">
        <v>8319</v>
      </c>
      <c r="T1021" t="s">
        <v>8321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 s="8">
        <f t="shared" si="60"/>
        <v>42156.699305555558</v>
      </c>
      <c r="J1022" s="8">
        <f t="shared" si="61"/>
        <v>42126.736215277771</v>
      </c>
      <c r="K1022" s="10">
        <v>1433206020</v>
      </c>
      <c r="L1022" s="10">
        <v>1430617209</v>
      </c>
      <c r="M1022" t="b">
        <v>0</v>
      </c>
      <c r="N1022">
        <v>30</v>
      </c>
      <c r="O1022" t="b">
        <v>1</v>
      </c>
      <c r="P1022" t="s">
        <v>8280</v>
      </c>
      <c r="Q1022" s="13">
        <f t="shared" si="62"/>
        <v>205.54838709677421</v>
      </c>
      <c r="R1022" s="14">
        <f t="shared" si="63"/>
        <v>106.2</v>
      </c>
      <c r="S1022" t="s">
        <v>8325</v>
      </c>
      <c r="T1022" t="s">
        <v>8330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 s="8">
        <f t="shared" si="60"/>
        <v>42293.833333333336</v>
      </c>
      <c r="J1023" s="8">
        <f t="shared" si="61"/>
        <v>42270.918645833335</v>
      </c>
      <c r="K1023" s="10">
        <v>1445054400</v>
      </c>
      <c r="L1023" s="10">
        <v>1443074571</v>
      </c>
      <c r="M1023" t="b">
        <v>1</v>
      </c>
      <c r="N1023">
        <v>478</v>
      </c>
      <c r="O1023" t="b">
        <v>1</v>
      </c>
      <c r="P1023" t="s">
        <v>8280</v>
      </c>
      <c r="Q1023" s="13">
        <f t="shared" si="62"/>
        <v>351.80366666666669</v>
      </c>
      <c r="R1023" s="14">
        <f t="shared" si="63"/>
        <v>22.079728033472804</v>
      </c>
      <c r="S1023" t="s">
        <v>8325</v>
      </c>
      <c r="T1023" t="s">
        <v>8330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 s="8">
        <f t="shared" si="60"/>
        <v>42141.313391203708</v>
      </c>
      <c r="J1024" s="8">
        <f t="shared" si="61"/>
        <v>42111.313391203708</v>
      </c>
      <c r="K1024" s="10">
        <v>1431876677</v>
      </c>
      <c r="L1024" s="10">
        <v>1429284677</v>
      </c>
      <c r="M1024" t="b">
        <v>1</v>
      </c>
      <c r="N1024">
        <v>74</v>
      </c>
      <c r="O1024" t="b">
        <v>1</v>
      </c>
      <c r="P1024" t="s">
        <v>8280</v>
      </c>
      <c r="Q1024" s="13">
        <f t="shared" si="62"/>
        <v>114.9</v>
      </c>
      <c r="R1024" s="14">
        <f t="shared" si="63"/>
        <v>31.054054054054053</v>
      </c>
      <c r="S1024" t="s">
        <v>8325</v>
      </c>
      <c r="T1024" t="s">
        <v>8330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 s="8">
        <f t="shared" si="60"/>
        <v>42175.586354166669</v>
      </c>
      <c r="J1025" s="8">
        <f t="shared" si="61"/>
        <v>42145.586354166669</v>
      </c>
      <c r="K1025" s="10">
        <v>1434837861</v>
      </c>
      <c r="L1025" s="10">
        <v>1432245861</v>
      </c>
      <c r="M1025" t="b">
        <v>0</v>
      </c>
      <c r="N1025">
        <v>131</v>
      </c>
      <c r="O1025" t="b">
        <v>1</v>
      </c>
      <c r="P1025" t="s">
        <v>8280</v>
      </c>
      <c r="Q1025" s="13">
        <f t="shared" si="62"/>
        <v>237.15</v>
      </c>
      <c r="R1025" s="14">
        <f t="shared" si="63"/>
        <v>36.206106870229007</v>
      </c>
      <c r="S1025" t="s">
        <v>8325</v>
      </c>
      <c r="T1025" t="s">
        <v>8330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 s="8">
        <f t="shared" si="60"/>
        <v>42400.247256944444</v>
      </c>
      <c r="J1026" s="8">
        <f t="shared" si="61"/>
        <v>42370.247256944444</v>
      </c>
      <c r="K1026" s="10">
        <v>1454248563</v>
      </c>
      <c r="L1026" s="10">
        <v>1451656563</v>
      </c>
      <c r="M1026" t="b">
        <v>1</v>
      </c>
      <c r="N1026">
        <v>61</v>
      </c>
      <c r="O1026" t="b">
        <v>1</v>
      </c>
      <c r="P1026" t="s">
        <v>8280</v>
      </c>
      <c r="Q1026" s="13">
        <f t="shared" si="62"/>
        <v>118.63774999999998</v>
      </c>
      <c r="R1026" s="14">
        <f t="shared" si="63"/>
        <v>388.9762295081967</v>
      </c>
      <c r="S1026" t="s">
        <v>8325</v>
      </c>
      <c r="T1026" t="s">
        <v>8330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 s="8">
        <f t="shared" ref="I1027:I1090" si="64">(((K1027/60)/60)/24)+DATE(1970,1,1)+(-8/24)</f>
        <v>42079.458761574067</v>
      </c>
      <c r="J1027" s="8">
        <f t="shared" ref="J1027:J1090" si="65">(((L1027/60)/60)/24)+DATE(1970,1,1)+(-8/24)</f>
        <v>42049.500428240739</v>
      </c>
      <c r="K1027" s="10">
        <v>1426532437</v>
      </c>
      <c r="L1027" s="10">
        <v>1423944037</v>
      </c>
      <c r="M1027" t="b">
        <v>1</v>
      </c>
      <c r="N1027">
        <v>1071</v>
      </c>
      <c r="O1027" t="b">
        <v>1</v>
      </c>
      <c r="P1027" t="s">
        <v>8280</v>
      </c>
      <c r="Q1027" s="13">
        <f t="shared" ref="Q1027:Q1090" si="66">(E1027/D1027)*100</f>
        <v>109.92831428571431</v>
      </c>
      <c r="R1027" s="14">
        <f t="shared" ref="R1027:R1090" si="67">E1027/N1027</f>
        <v>71.848571428571432</v>
      </c>
      <c r="S1027" t="s">
        <v>8325</v>
      </c>
      <c r="T1027" t="s">
        <v>8330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 s="8">
        <f t="shared" si="64"/>
        <v>42460.032592592594</v>
      </c>
      <c r="J1028" s="8">
        <f t="shared" si="65"/>
        <v>42426.074259259258</v>
      </c>
      <c r="K1028" s="10">
        <v>1459414016</v>
      </c>
      <c r="L1028" s="10">
        <v>1456480016</v>
      </c>
      <c r="M1028" t="b">
        <v>1</v>
      </c>
      <c r="N1028">
        <v>122</v>
      </c>
      <c r="O1028" t="b">
        <v>1</v>
      </c>
      <c r="P1028" t="s">
        <v>8280</v>
      </c>
      <c r="Q1028" s="13">
        <f t="shared" si="66"/>
        <v>100.00828571428571</v>
      </c>
      <c r="R1028" s="14">
        <f t="shared" si="67"/>
        <v>57.381803278688523</v>
      </c>
      <c r="S1028" t="s">
        <v>8325</v>
      </c>
      <c r="T1028" t="s">
        <v>8330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 s="8">
        <f t="shared" si="64"/>
        <v>41934.700775462959</v>
      </c>
      <c r="J1029" s="8">
        <f t="shared" si="65"/>
        <v>41904.700775462959</v>
      </c>
      <c r="K1029" s="10">
        <v>1414025347</v>
      </c>
      <c r="L1029" s="10">
        <v>1411433347</v>
      </c>
      <c r="M1029" t="b">
        <v>1</v>
      </c>
      <c r="N1029">
        <v>111</v>
      </c>
      <c r="O1029" t="b">
        <v>1</v>
      </c>
      <c r="P1029" t="s">
        <v>8280</v>
      </c>
      <c r="Q1029" s="13">
        <f t="shared" si="66"/>
        <v>103.09292094387415</v>
      </c>
      <c r="R1029" s="14">
        <f t="shared" si="67"/>
        <v>69.666666666666671</v>
      </c>
      <c r="S1029" t="s">
        <v>8325</v>
      </c>
      <c r="T1029" t="s">
        <v>8330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 s="8">
        <f t="shared" si="64"/>
        <v>42800.499999999993</v>
      </c>
      <c r="J1030" s="8">
        <f t="shared" si="65"/>
        <v>42755.294039351851</v>
      </c>
      <c r="K1030" s="10">
        <v>1488830400</v>
      </c>
      <c r="L1030" s="10">
        <v>1484924605</v>
      </c>
      <c r="M1030" t="b">
        <v>1</v>
      </c>
      <c r="N1030">
        <v>255</v>
      </c>
      <c r="O1030" t="b">
        <v>1</v>
      </c>
      <c r="P1030" t="s">
        <v>8280</v>
      </c>
      <c r="Q1030" s="13">
        <f t="shared" si="66"/>
        <v>117.27000000000001</v>
      </c>
      <c r="R1030" s="14">
        <f t="shared" si="67"/>
        <v>45.988235294117644</v>
      </c>
      <c r="S1030" t="s">
        <v>8325</v>
      </c>
      <c r="T1030" t="s">
        <v>8330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 s="8">
        <f t="shared" si="64"/>
        <v>42098.582638888889</v>
      </c>
      <c r="J1031" s="8">
        <f t="shared" si="65"/>
        <v>42044.378553240742</v>
      </c>
      <c r="K1031" s="10">
        <v>1428184740</v>
      </c>
      <c r="L1031" s="10">
        <v>1423501507</v>
      </c>
      <c r="M1031" t="b">
        <v>0</v>
      </c>
      <c r="N1031">
        <v>141</v>
      </c>
      <c r="O1031" t="b">
        <v>1</v>
      </c>
      <c r="P1031" t="s">
        <v>8280</v>
      </c>
      <c r="Q1031" s="13">
        <f t="shared" si="66"/>
        <v>111.75999999999999</v>
      </c>
      <c r="R1031" s="14">
        <f t="shared" si="67"/>
        <v>79.262411347517727</v>
      </c>
      <c r="S1031" t="s">
        <v>8325</v>
      </c>
      <c r="T1031" t="s">
        <v>8330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 s="8">
        <f t="shared" si="64"/>
        <v>42625.149872685179</v>
      </c>
      <c r="J1032" s="8">
        <f t="shared" si="65"/>
        <v>42611.149872685179</v>
      </c>
      <c r="K1032" s="10">
        <v>1473680149</v>
      </c>
      <c r="L1032" s="10">
        <v>1472470549</v>
      </c>
      <c r="M1032" t="b">
        <v>0</v>
      </c>
      <c r="N1032">
        <v>159</v>
      </c>
      <c r="O1032" t="b">
        <v>1</v>
      </c>
      <c r="P1032" t="s">
        <v>8280</v>
      </c>
      <c r="Q1032" s="13">
        <f t="shared" si="66"/>
        <v>342.09999999999997</v>
      </c>
      <c r="R1032" s="14">
        <f t="shared" si="67"/>
        <v>43.031446540880502</v>
      </c>
      <c r="S1032" t="s">
        <v>8325</v>
      </c>
      <c r="T1032" t="s">
        <v>8330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 s="8">
        <f t="shared" si="64"/>
        <v>42354.430671296293</v>
      </c>
      <c r="J1033" s="8">
        <f t="shared" si="65"/>
        <v>42324.430671296293</v>
      </c>
      <c r="K1033" s="10">
        <v>1450290010</v>
      </c>
      <c r="L1033" s="10">
        <v>1447698010</v>
      </c>
      <c r="M1033" t="b">
        <v>0</v>
      </c>
      <c r="N1033">
        <v>99</v>
      </c>
      <c r="O1033" t="b">
        <v>1</v>
      </c>
      <c r="P1033" t="s">
        <v>8280</v>
      </c>
      <c r="Q1033" s="13">
        <f t="shared" si="66"/>
        <v>107.4</v>
      </c>
      <c r="R1033" s="14">
        <f t="shared" si="67"/>
        <v>108.48484848484848</v>
      </c>
      <c r="S1033" t="s">
        <v>8325</v>
      </c>
      <c r="T1033" t="s">
        <v>8330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 s="8">
        <f t="shared" si="64"/>
        <v>42544.333622685182</v>
      </c>
      <c r="J1034" s="8">
        <f t="shared" si="65"/>
        <v>42514.333622685182</v>
      </c>
      <c r="K1034" s="10">
        <v>1466697625</v>
      </c>
      <c r="L1034" s="10">
        <v>1464105625</v>
      </c>
      <c r="M1034" t="b">
        <v>0</v>
      </c>
      <c r="N1034">
        <v>96</v>
      </c>
      <c r="O1034" t="b">
        <v>1</v>
      </c>
      <c r="P1034" t="s">
        <v>8280</v>
      </c>
      <c r="Q1034" s="13">
        <f t="shared" si="66"/>
        <v>108.49703703703703</v>
      </c>
      <c r="R1034" s="14">
        <f t="shared" si="67"/>
        <v>61.029583333333335</v>
      </c>
      <c r="S1034" t="s">
        <v>8325</v>
      </c>
      <c r="T1034" t="s">
        <v>8330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 s="8">
        <f t="shared" si="64"/>
        <v>42716.399074074077</v>
      </c>
      <c r="J1035" s="8">
        <f t="shared" si="65"/>
        <v>42688.399074074077</v>
      </c>
      <c r="K1035" s="10">
        <v>1481564080</v>
      </c>
      <c r="L1035" s="10">
        <v>1479144880</v>
      </c>
      <c r="M1035" t="b">
        <v>0</v>
      </c>
      <c r="N1035">
        <v>27</v>
      </c>
      <c r="O1035" t="b">
        <v>1</v>
      </c>
      <c r="P1035" t="s">
        <v>8280</v>
      </c>
      <c r="Q1035" s="13">
        <f t="shared" si="66"/>
        <v>102.86144578313252</v>
      </c>
      <c r="R1035" s="14">
        <f t="shared" si="67"/>
        <v>50.592592592592595</v>
      </c>
      <c r="S1035" t="s">
        <v>8325</v>
      </c>
      <c r="T1035" t="s">
        <v>8330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 s="8">
        <f t="shared" si="64"/>
        <v>42586.832638888889</v>
      </c>
      <c r="J1036" s="8">
        <f t="shared" si="65"/>
        <v>42554.833379629628</v>
      </c>
      <c r="K1036" s="10">
        <v>1470369540</v>
      </c>
      <c r="L1036" s="10">
        <v>1467604804</v>
      </c>
      <c r="M1036" t="b">
        <v>0</v>
      </c>
      <c r="N1036">
        <v>166</v>
      </c>
      <c r="O1036" t="b">
        <v>1</v>
      </c>
      <c r="P1036" t="s">
        <v>8280</v>
      </c>
      <c r="Q1036" s="13">
        <f t="shared" si="66"/>
        <v>130.0018</v>
      </c>
      <c r="R1036" s="14">
        <f t="shared" si="67"/>
        <v>39.157168674698795</v>
      </c>
      <c r="S1036" t="s">
        <v>8325</v>
      </c>
      <c r="T1036" t="s">
        <v>8330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 s="8">
        <f t="shared" si="64"/>
        <v>42046.30810185185</v>
      </c>
      <c r="J1037" s="8">
        <f t="shared" si="65"/>
        <v>42016.30810185185</v>
      </c>
      <c r="K1037" s="10">
        <v>1423668220</v>
      </c>
      <c r="L1037" s="10">
        <v>1421076220</v>
      </c>
      <c r="M1037" t="b">
        <v>0</v>
      </c>
      <c r="N1037">
        <v>76</v>
      </c>
      <c r="O1037" t="b">
        <v>1</v>
      </c>
      <c r="P1037" t="s">
        <v>8280</v>
      </c>
      <c r="Q1037" s="13">
        <f t="shared" si="66"/>
        <v>107.65217391304347</v>
      </c>
      <c r="R1037" s="14">
        <f t="shared" si="67"/>
        <v>65.15789473684211</v>
      </c>
      <c r="S1037" t="s">
        <v>8325</v>
      </c>
      <c r="T1037" t="s">
        <v>8330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 s="8">
        <f t="shared" si="64"/>
        <v>41281</v>
      </c>
      <c r="J1038" s="8">
        <f t="shared" si="65"/>
        <v>41249.115624999999</v>
      </c>
      <c r="K1038" s="10">
        <v>1357545600</v>
      </c>
      <c r="L1038" s="10">
        <v>1354790790</v>
      </c>
      <c r="M1038" t="b">
        <v>0</v>
      </c>
      <c r="N1038">
        <v>211</v>
      </c>
      <c r="O1038" t="b">
        <v>1</v>
      </c>
      <c r="P1038" t="s">
        <v>8280</v>
      </c>
      <c r="Q1038" s="13">
        <f t="shared" si="66"/>
        <v>112.36044444444444</v>
      </c>
      <c r="R1038" s="14">
        <f t="shared" si="67"/>
        <v>23.963127962085309</v>
      </c>
      <c r="S1038" t="s">
        <v>8325</v>
      </c>
      <c r="T1038" t="s">
        <v>8330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 s="8">
        <f t="shared" si="64"/>
        <v>42141.874999999993</v>
      </c>
      <c r="J1039" s="8">
        <f t="shared" si="65"/>
        <v>42119.48914351852</v>
      </c>
      <c r="K1039" s="10">
        <v>1431925200</v>
      </c>
      <c r="L1039" s="10">
        <v>1429991062</v>
      </c>
      <c r="M1039" t="b">
        <v>0</v>
      </c>
      <c r="N1039">
        <v>21</v>
      </c>
      <c r="O1039" t="b">
        <v>1</v>
      </c>
      <c r="P1039" t="s">
        <v>8280</v>
      </c>
      <c r="Q1039" s="13">
        <f t="shared" si="66"/>
        <v>102.1</v>
      </c>
      <c r="R1039" s="14">
        <f t="shared" si="67"/>
        <v>48.61904761904762</v>
      </c>
      <c r="S1039" t="s">
        <v>8325</v>
      </c>
      <c r="T1039" t="s">
        <v>8330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 s="8">
        <f t="shared" si="64"/>
        <v>42447.856747685182</v>
      </c>
      <c r="J1040" s="8">
        <f t="shared" si="65"/>
        <v>42417.898414351854</v>
      </c>
      <c r="K1040" s="10">
        <v>1458362023</v>
      </c>
      <c r="L1040" s="10">
        <v>1455773623</v>
      </c>
      <c r="M1040" t="b">
        <v>0</v>
      </c>
      <c r="N1040">
        <v>61</v>
      </c>
      <c r="O1040" t="b">
        <v>1</v>
      </c>
      <c r="P1040" t="s">
        <v>8280</v>
      </c>
      <c r="Q1040" s="13">
        <f t="shared" si="66"/>
        <v>145.33333333333334</v>
      </c>
      <c r="R1040" s="14">
        <f t="shared" si="67"/>
        <v>35.73770491803279</v>
      </c>
      <c r="S1040" t="s">
        <v>8325</v>
      </c>
      <c r="T1040" t="s">
        <v>8330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 s="8">
        <f t="shared" si="64"/>
        <v>42716.999305555553</v>
      </c>
      <c r="J1041" s="8">
        <f t="shared" si="65"/>
        <v>42691.775995370372</v>
      </c>
      <c r="K1041" s="10">
        <v>1481615940</v>
      </c>
      <c r="L1041" s="10">
        <v>1479436646</v>
      </c>
      <c r="M1041" t="b">
        <v>0</v>
      </c>
      <c r="N1041">
        <v>30</v>
      </c>
      <c r="O1041" t="b">
        <v>1</v>
      </c>
      <c r="P1041" t="s">
        <v>8280</v>
      </c>
      <c r="Q1041" s="13">
        <f t="shared" si="66"/>
        <v>128.19999999999999</v>
      </c>
      <c r="R1041" s="14">
        <f t="shared" si="67"/>
        <v>21.366666666666667</v>
      </c>
      <c r="S1041" t="s">
        <v>8325</v>
      </c>
      <c r="T1041" t="s">
        <v>8330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 s="8">
        <f t="shared" si="64"/>
        <v>42609.375104166662</v>
      </c>
      <c r="J1042" s="8">
        <f t="shared" si="65"/>
        <v>42579.375104166662</v>
      </c>
      <c r="K1042" s="10">
        <v>1472317209</v>
      </c>
      <c r="L1042" s="10">
        <v>1469725209</v>
      </c>
      <c r="M1042" t="b">
        <v>0</v>
      </c>
      <c r="N1042">
        <v>1</v>
      </c>
      <c r="O1042" t="b">
        <v>0</v>
      </c>
      <c r="P1042" t="s">
        <v>8281</v>
      </c>
      <c r="Q1042" s="13">
        <f t="shared" si="66"/>
        <v>0.29411764705882354</v>
      </c>
      <c r="R1042" s="14">
        <f t="shared" si="67"/>
        <v>250</v>
      </c>
      <c r="S1042" t="s">
        <v>8331</v>
      </c>
      <c r="T1042" t="s">
        <v>8332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 s="8">
        <f t="shared" si="64"/>
        <v>41850.726759259262</v>
      </c>
      <c r="J1043" s="8">
        <f t="shared" si="65"/>
        <v>41830.726759259262</v>
      </c>
      <c r="K1043" s="10">
        <v>1406769992</v>
      </c>
      <c r="L1043" s="10">
        <v>1405041992</v>
      </c>
      <c r="M1043" t="b">
        <v>0</v>
      </c>
      <c r="N1043">
        <v>0</v>
      </c>
      <c r="O1043" t="b">
        <v>0</v>
      </c>
      <c r="P1043" t="s">
        <v>8281</v>
      </c>
      <c r="Q1043" s="13">
        <f t="shared" si="66"/>
        <v>0</v>
      </c>
      <c r="R1043" s="14" t="e">
        <f t="shared" si="67"/>
        <v>#DIV/0!</v>
      </c>
      <c r="S1043" t="s">
        <v>8331</v>
      </c>
      <c r="T1043" t="s">
        <v>8332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 s="8">
        <f t="shared" si="64"/>
        <v>41894.083333333328</v>
      </c>
      <c r="J1044" s="8">
        <f t="shared" si="65"/>
        <v>41851.362824074073</v>
      </c>
      <c r="K1044" s="10">
        <v>1410516000</v>
      </c>
      <c r="L1044" s="10">
        <v>1406824948</v>
      </c>
      <c r="M1044" t="b">
        <v>0</v>
      </c>
      <c r="N1044">
        <v>1</v>
      </c>
      <c r="O1044" t="b">
        <v>0</v>
      </c>
      <c r="P1044" t="s">
        <v>8281</v>
      </c>
      <c r="Q1044" s="13">
        <f t="shared" si="66"/>
        <v>1.5384615384615385</v>
      </c>
      <c r="R1044" s="14">
        <f t="shared" si="67"/>
        <v>10</v>
      </c>
      <c r="S1044" t="s">
        <v>8331</v>
      </c>
      <c r="T1044" t="s">
        <v>8332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 s="8">
        <f t="shared" si="64"/>
        <v>42143.919618055552</v>
      </c>
      <c r="J1045" s="8">
        <f t="shared" si="65"/>
        <v>42113.919618055552</v>
      </c>
      <c r="K1045" s="10">
        <v>1432101855</v>
      </c>
      <c r="L1045" s="10">
        <v>1429509855</v>
      </c>
      <c r="M1045" t="b">
        <v>0</v>
      </c>
      <c r="N1045">
        <v>292</v>
      </c>
      <c r="O1045" t="b">
        <v>0</v>
      </c>
      <c r="P1045" t="s">
        <v>8281</v>
      </c>
      <c r="Q1045" s="13">
        <f t="shared" si="66"/>
        <v>8.5370000000000008</v>
      </c>
      <c r="R1045" s="14">
        <f t="shared" si="67"/>
        <v>29.236301369863014</v>
      </c>
      <c r="S1045" t="s">
        <v>8331</v>
      </c>
      <c r="T1045" t="s">
        <v>8332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 s="8">
        <f t="shared" si="64"/>
        <v>42068.518749999996</v>
      </c>
      <c r="J1046" s="8">
        <f t="shared" si="65"/>
        <v>42011.592604166661</v>
      </c>
      <c r="K1046" s="10">
        <v>1425587220</v>
      </c>
      <c r="L1046" s="10">
        <v>1420668801</v>
      </c>
      <c r="M1046" t="b">
        <v>0</v>
      </c>
      <c r="N1046">
        <v>2</v>
      </c>
      <c r="O1046" t="b">
        <v>0</v>
      </c>
      <c r="P1046" t="s">
        <v>8281</v>
      </c>
      <c r="Q1046" s="13">
        <f t="shared" si="66"/>
        <v>8.5714285714285715E-2</v>
      </c>
      <c r="R1046" s="14">
        <f t="shared" si="67"/>
        <v>3</v>
      </c>
      <c r="S1046" t="s">
        <v>8331</v>
      </c>
      <c r="T1046" t="s">
        <v>8332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 s="8">
        <f t="shared" si="64"/>
        <v>41874.541087962964</v>
      </c>
      <c r="J1047" s="8">
        <f t="shared" si="65"/>
        <v>41844.541087962964</v>
      </c>
      <c r="K1047" s="10">
        <v>1408827550</v>
      </c>
      <c r="L1047" s="10">
        <v>1406235550</v>
      </c>
      <c r="M1047" t="b">
        <v>0</v>
      </c>
      <c r="N1047">
        <v>8</v>
      </c>
      <c r="O1047" t="b">
        <v>0</v>
      </c>
      <c r="P1047" t="s">
        <v>8281</v>
      </c>
      <c r="Q1047" s="13">
        <f t="shared" si="66"/>
        <v>2.6599999999999997</v>
      </c>
      <c r="R1047" s="14">
        <f t="shared" si="67"/>
        <v>33.25</v>
      </c>
      <c r="S1047" t="s">
        <v>8331</v>
      </c>
      <c r="T1047" t="s">
        <v>8332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 s="8">
        <f t="shared" si="64"/>
        <v>42364.518055555549</v>
      </c>
      <c r="J1048" s="8">
        <f t="shared" si="65"/>
        <v>42319.518055555549</v>
      </c>
      <c r="K1048" s="10">
        <v>1451161560</v>
      </c>
      <c r="L1048" s="10">
        <v>1447273560</v>
      </c>
      <c r="M1048" t="b">
        <v>0</v>
      </c>
      <c r="N1048">
        <v>0</v>
      </c>
      <c r="O1048" t="b">
        <v>0</v>
      </c>
      <c r="P1048" t="s">
        <v>8281</v>
      </c>
      <c r="Q1048" s="13">
        <f t="shared" si="66"/>
        <v>0</v>
      </c>
      <c r="R1048" s="14" t="e">
        <f t="shared" si="67"/>
        <v>#DIV/0!</v>
      </c>
      <c r="S1048" t="s">
        <v>8331</v>
      </c>
      <c r="T1048" t="s">
        <v>8332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 s="8">
        <f t="shared" si="64"/>
        <v>41948.52679398148</v>
      </c>
      <c r="J1049" s="8">
        <f t="shared" si="65"/>
        <v>41918.485127314809</v>
      </c>
      <c r="K1049" s="10">
        <v>1415219915</v>
      </c>
      <c r="L1049" s="10">
        <v>1412624315</v>
      </c>
      <c r="M1049" t="b">
        <v>0</v>
      </c>
      <c r="N1049">
        <v>1</v>
      </c>
      <c r="O1049" t="b">
        <v>0</v>
      </c>
      <c r="P1049" t="s">
        <v>8281</v>
      </c>
      <c r="Q1049" s="13">
        <f t="shared" si="66"/>
        <v>0.05</v>
      </c>
      <c r="R1049" s="14">
        <f t="shared" si="67"/>
        <v>1</v>
      </c>
      <c r="S1049" t="s">
        <v>8331</v>
      </c>
      <c r="T1049" t="s">
        <v>8332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 s="8">
        <f t="shared" si="64"/>
        <v>42637.719780092586</v>
      </c>
      <c r="J1050" s="8">
        <f t="shared" si="65"/>
        <v>42597.719780092586</v>
      </c>
      <c r="K1050" s="10">
        <v>1474766189</v>
      </c>
      <c r="L1050" s="10">
        <v>1471310189</v>
      </c>
      <c r="M1050" t="b">
        <v>0</v>
      </c>
      <c r="N1050">
        <v>4</v>
      </c>
      <c r="O1050" t="b">
        <v>0</v>
      </c>
      <c r="P1050" t="s">
        <v>8281</v>
      </c>
      <c r="Q1050" s="13">
        <f t="shared" si="66"/>
        <v>1.4133333333333333</v>
      </c>
      <c r="R1050" s="14">
        <f t="shared" si="67"/>
        <v>53</v>
      </c>
      <c r="S1050" t="s">
        <v>8331</v>
      </c>
      <c r="T1050" t="s">
        <v>8332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 s="8">
        <f t="shared" si="64"/>
        <v>42412.097743055558</v>
      </c>
      <c r="J1051" s="8">
        <f t="shared" si="65"/>
        <v>42382.097743055558</v>
      </c>
      <c r="K1051" s="10">
        <v>1455272445</v>
      </c>
      <c r="L1051" s="10">
        <v>1452680445</v>
      </c>
      <c r="M1051" t="b">
        <v>0</v>
      </c>
      <c r="N1051">
        <v>0</v>
      </c>
      <c r="O1051" t="b">
        <v>0</v>
      </c>
      <c r="P1051" t="s">
        <v>8281</v>
      </c>
      <c r="Q1051" s="13">
        <f t="shared" si="66"/>
        <v>0</v>
      </c>
      <c r="R1051" s="14" t="e">
        <f t="shared" si="67"/>
        <v>#DIV/0!</v>
      </c>
      <c r="S1051" t="s">
        <v>8331</v>
      </c>
      <c r="T1051" t="s">
        <v>8332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 s="8">
        <f t="shared" si="64"/>
        <v>42261.463854166665</v>
      </c>
      <c r="J1052" s="8">
        <f t="shared" si="65"/>
        <v>42231.463854166665</v>
      </c>
      <c r="K1052" s="10">
        <v>1442257677</v>
      </c>
      <c r="L1052" s="10">
        <v>1439665677</v>
      </c>
      <c r="M1052" t="b">
        <v>0</v>
      </c>
      <c r="N1052">
        <v>0</v>
      </c>
      <c r="O1052" t="b">
        <v>0</v>
      </c>
      <c r="P1052" t="s">
        <v>8281</v>
      </c>
      <c r="Q1052" s="13">
        <f t="shared" si="66"/>
        <v>0</v>
      </c>
      <c r="R1052" s="14" t="e">
        <f t="shared" si="67"/>
        <v>#DIV/0!</v>
      </c>
      <c r="S1052" t="s">
        <v>8331</v>
      </c>
      <c r="T1052" t="s">
        <v>8332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 s="8">
        <f t="shared" si="64"/>
        <v>41877.680844907409</v>
      </c>
      <c r="J1053" s="8">
        <f t="shared" si="65"/>
        <v>41849.680844907409</v>
      </c>
      <c r="K1053" s="10">
        <v>1409098825</v>
      </c>
      <c r="L1053" s="10">
        <v>1406679625</v>
      </c>
      <c r="M1053" t="b">
        <v>0</v>
      </c>
      <c r="N1053">
        <v>0</v>
      </c>
      <c r="O1053" t="b">
        <v>0</v>
      </c>
      <c r="P1053" t="s">
        <v>8281</v>
      </c>
      <c r="Q1053" s="13">
        <f t="shared" si="66"/>
        <v>0</v>
      </c>
      <c r="R1053" s="14" t="e">
        <f t="shared" si="67"/>
        <v>#DIV/0!</v>
      </c>
      <c r="S1053" t="s">
        <v>8331</v>
      </c>
      <c r="T1053" t="s">
        <v>8332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 s="8">
        <f t="shared" si="64"/>
        <v>42527.506249999999</v>
      </c>
      <c r="J1054" s="8">
        <f t="shared" si="65"/>
        <v>42483.464062499996</v>
      </c>
      <c r="K1054" s="10">
        <v>1465243740</v>
      </c>
      <c r="L1054" s="10">
        <v>1461438495</v>
      </c>
      <c r="M1054" t="b">
        <v>0</v>
      </c>
      <c r="N1054">
        <v>0</v>
      </c>
      <c r="O1054" t="b">
        <v>0</v>
      </c>
      <c r="P1054" t="s">
        <v>8281</v>
      </c>
      <c r="Q1054" s="13">
        <f t="shared" si="66"/>
        <v>0</v>
      </c>
      <c r="R1054" s="14" t="e">
        <f t="shared" si="67"/>
        <v>#DIV/0!</v>
      </c>
      <c r="S1054" t="s">
        <v>8331</v>
      </c>
      <c r="T1054" t="s">
        <v>8332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 s="8">
        <f t="shared" si="64"/>
        <v>42799.839490740742</v>
      </c>
      <c r="J1055" s="8">
        <f t="shared" si="65"/>
        <v>42774.839490740742</v>
      </c>
      <c r="K1055" s="10">
        <v>1488773332</v>
      </c>
      <c r="L1055" s="10">
        <v>1486613332</v>
      </c>
      <c r="M1055" t="b">
        <v>0</v>
      </c>
      <c r="N1055">
        <v>1</v>
      </c>
      <c r="O1055" t="b">
        <v>0</v>
      </c>
      <c r="P1055" t="s">
        <v>8281</v>
      </c>
      <c r="Q1055" s="13">
        <f t="shared" si="66"/>
        <v>1</v>
      </c>
      <c r="R1055" s="14">
        <f t="shared" si="67"/>
        <v>15</v>
      </c>
      <c r="S1055" t="s">
        <v>8331</v>
      </c>
      <c r="T1055" t="s">
        <v>8332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 s="8">
        <f t="shared" si="64"/>
        <v>41861.583333333328</v>
      </c>
      <c r="J1056" s="8">
        <f t="shared" si="65"/>
        <v>41831.518506944441</v>
      </c>
      <c r="K1056" s="10">
        <v>1407708000</v>
      </c>
      <c r="L1056" s="10">
        <v>1405110399</v>
      </c>
      <c r="M1056" t="b">
        <v>0</v>
      </c>
      <c r="N1056">
        <v>0</v>
      </c>
      <c r="O1056" t="b">
        <v>0</v>
      </c>
      <c r="P1056" t="s">
        <v>8281</v>
      </c>
      <c r="Q1056" s="13">
        <f t="shared" si="66"/>
        <v>0</v>
      </c>
      <c r="R1056" s="14" t="e">
        <f t="shared" si="67"/>
        <v>#DIV/0!</v>
      </c>
      <c r="S1056" t="s">
        <v>8331</v>
      </c>
      <c r="T1056" t="s">
        <v>8332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 s="8">
        <f t="shared" si="64"/>
        <v>42436.659085648142</v>
      </c>
      <c r="J1057" s="8">
        <f t="shared" si="65"/>
        <v>42406.659085648142</v>
      </c>
      <c r="K1057" s="10">
        <v>1457394545</v>
      </c>
      <c r="L1057" s="10">
        <v>1454802545</v>
      </c>
      <c r="M1057" t="b">
        <v>0</v>
      </c>
      <c r="N1057">
        <v>0</v>
      </c>
      <c r="O1057" t="b">
        <v>0</v>
      </c>
      <c r="P1057" t="s">
        <v>8281</v>
      </c>
      <c r="Q1057" s="13">
        <f t="shared" si="66"/>
        <v>0</v>
      </c>
      <c r="R1057" s="14" t="e">
        <f t="shared" si="67"/>
        <v>#DIV/0!</v>
      </c>
      <c r="S1057" t="s">
        <v>8331</v>
      </c>
      <c r="T1057" t="s">
        <v>8332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 s="8">
        <f t="shared" si="64"/>
        <v>42118.344641203708</v>
      </c>
      <c r="J1058" s="8">
        <f t="shared" si="65"/>
        <v>42058.386307870365</v>
      </c>
      <c r="K1058" s="10">
        <v>1429892177</v>
      </c>
      <c r="L1058" s="10">
        <v>1424711777</v>
      </c>
      <c r="M1058" t="b">
        <v>0</v>
      </c>
      <c r="N1058">
        <v>0</v>
      </c>
      <c r="O1058" t="b">
        <v>0</v>
      </c>
      <c r="P1058" t="s">
        <v>8281</v>
      </c>
      <c r="Q1058" s="13">
        <f t="shared" si="66"/>
        <v>0</v>
      </c>
      <c r="R1058" s="14" t="e">
        <f t="shared" si="67"/>
        <v>#DIV/0!</v>
      </c>
      <c r="S1058" t="s">
        <v>8331</v>
      </c>
      <c r="T1058" t="s">
        <v>8332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 s="8">
        <f t="shared" si="64"/>
        <v>42708.579664351848</v>
      </c>
      <c r="J1059" s="8">
        <f t="shared" si="65"/>
        <v>42678.537997685176</v>
      </c>
      <c r="K1059" s="10">
        <v>1480888483</v>
      </c>
      <c r="L1059" s="10">
        <v>1478292883</v>
      </c>
      <c r="M1059" t="b">
        <v>0</v>
      </c>
      <c r="N1059">
        <v>0</v>
      </c>
      <c r="O1059" t="b">
        <v>0</v>
      </c>
      <c r="P1059" t="s">
        <v>8281</v>
      </c>
      <c r="Q1059" s="13">
        <f t="shared" si="66"/>
        <v>0</v>
      </c>
      <c r="R1059" s="14" t="e">
        <f t="shared" si="67"/>
        <v>#DIV/0!</v>
      </c>
      <c r="S1059" t="s">
        <v>8331</v>
      </c>
      <c r="T1059" t="s">
        <v>8332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 s="8">
        <f t="shared" si="64"/>
        <v>42088.666666666664</v>
      </c>
      <c r="J1060" s="8">
        <f t="shared" si="65"/>
        <v>42047.567627314813</v>
      </c>
      <c r="K1060" s="10">
        <v>1427328000</v>
      </c>
      <c r="L1060" s="10">
        <v>1423777043</v>
      </c>
      <c r="M1060" t="b">
        <v>0</v>
      </c>
      <c r="N1060">
        <v>0</v>
      </c>
      <c r="O1060" t="b">
        <v>0</v>
      </c>
      <c r="P1060" t="s">
        <v>8281</v>
      </c>
      <c r="Q1060" s="13">
        <f t="shared" si="66"/>
        <v>0</v>
      </c>
      <c r="R1060" s="14" t="e">
        <f t="shared" si="67"/>
        <v>#DIV/0!</v>
      </c>
      <c r="S1060" t="s">
        <v>8331</v>
      </c>
      <c r="T1060" t="s">
        <v>8332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 s="8">
        <f t="shared" si="64"/>
        <v>42076.415000000001</v>
      </c>
      <c r="J1061" s="8">
        <f t="shared" si="65"/>
        <v>42046.456666666665</v>
      </c>
      <c r="K1061" s="10">
        <v>1426269456</v>
      </c>
      <c r="L1061" s="10">
        <v>1423681056</v>
      </c>
      <c r="M1061" t="b">
        <v>0</v>
      </c>
      <c r="N1061">
        <v>0</v>
      </c>
      <c r="O1061" t="b">
        <v>0</v>
      </c>
      <c r="P1061" t="s">
        <v>8281</v>
      </c>
      <c r="Q1061" s="13">
        <f t="shared" si="66"/>
        <v>0</v>
      </c>
      <c r="R1061" s="14" t="e">
        <f t="shared" si="67"/>
        <v>#DIV/0!</v>
      </c>
      <c r="S1061" t="s">
        <v>8331</v>
      </c>
      <c r="T1061" t="s">
        <v>8332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 s="8">
        <f t="shared" si="64"/>
        <v>42109.579780092587</v>
      </c>
      <c r="J1062" s="8">
        <f t="shared" si="65"/>
        <v>42079.579780092587</v>
      </c>
      <c r="K1062" s="10">
        <v>1429134893</v>
      </c>
      <c r="L1062" s="10">
        <v>1426542893</v>
      </c>
      <c r="M1062" t="b">
        <v>0</v>
      </c>
      <c r="N1062">
        <v>1</v>
      </c>
      <c r="O1062" t="b">
        <v>0</v>
      </c>
      <c r="P1062" t="s">
        <v>8281</v>
      </c>
      <c r="Q1062" s="13">
        <f t="shared" si="66"/>
        <v>1</v>
      </c>
      <c r="R1062" s="14">
        <f t="shared" si="67"/>
        <v>50</v>
      </c>
      <c r="S1062" t="s">
        <v>8331</v>
      </c>
      <c r="T1062" t="s">
        <v>8332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 s="8">
        <f t="shared" si="64"/>
        <v>42491.708333333336</v>
      </c>
      <c r="J1063" s="8">
        <f t="shared" si="65"/>
        <v>42431.943379629629</v>
      </c>
      <c r="K1063" s="10">
        <v>1462150800</v>
      </c>
      <c r="L1063" s="10">
        <v>1456987108</v>
      </c>
      <c r="M1063" t="b">
        <v>0</v>
      </c>
      <c r="N1063">
        <v>0</v>
      </c>
      <c r="O1063" t="b">
        <v>0</v>
      </c>
      <c r="P1063" t="s">
        <v>8281</v>
      </c>
      <c r="Q1063" s="13">
        <f t="shared" si="66"/>
        <v>0</v>
      </c>
      <c r="R1063" s="14" t="e">
        <f t="shared" si="67"/>
        <v>#DIV/0!</v>
      </c>
      <c r="S1063" t="s">
        <v>8331</v>
      </c>
      <c r="T1063" t="s">
        <v>8332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 s="8">
        <f t="shared" si="64"/>
        <v>42563.473854166667</v>
      </c>
      <c r="J1064" s="8">
        <f t="shared" si="65"/>
        <v>42556.473854166667</v>
      </c>
      <c r="K1064" s="10">
        <v>1468351341</v>
      </c>
      <c r="L1064" s="10">
        <v>1467746541</v>
      </c>
      <c r="M1064" t="b">
        <v>0</v>
      </c>
      <c r="N1064">
        <v>4</v>
      </c>
      <c r="O1064" t="b">
        <v>0</v>
      </c>
      <c r="P1064" t="s">
        <v>8281</v>
      </c>
      <c r="Q1064" s="13">
        <f t="shared" si="66"/>
        <v>95.477386934673376</v>
      </c>
      <c r="R1064" s="14">
        <f t="shared" si="67"/>
        <v>47.5</v>
      </c>
      <c r="S1064" t="s">
        <v>8331</v>
      </c>
      <c r="T1064" t="s">
        <v>8332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 s="8">
        <f t="shared" si="64"/>
        <v>42612.697476851848</v>
      </c>
      <c r="J1065" s="8">
        <f t="shared" si="65"/>
        <v>42582.697476851848</v>
      </c>
      <c r="K1065" s="10">
        <v>1472604262</v>
      </c>
      <c r="L1065" s="10">
        <v>1470012262</v>
      </c>
      <c r="M1065" t="b">
        <v>0</v>
      </c>
      <c r="N1065">
        <v>0</v>
      </c>
      <c r="O1065" t="b">
        <v>0</v>
      </c>
      <c r="P1065" t="s">
        <v>8281</v>
      </c>
      <c r="Q1065" s="13">
        <f t="shared" si="66"/>
        <v>0</v>
      </c>
      <c r="R1065" s="14" t="e">
        <f t="shared" si="67"/>
        <v>#DIV/0!</v>
      </c>
      <c r="S1065" t="s">
        <v>8331</v>
      </c>
      <c r="T1065" t="s">
        <v>8332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 s="8">
        <f t="shared" si="64"/>
        <v>41461.894710648143</v>
      </c>
      <c r="J1066" s="8">
        <f t="shared" si="65"/>
        <v>41416.894710648143</v>
      </c>
      <c r="K1066" s="10">
        <v>1373174903</v>
      </c>
      <c r="L1066" s="10">
        <v>1369286903</v>
      </c>
      <c r="M1066" t="b">
        <v>0</v>
      </c>
      <c r="N1066">
        <v>123</v>
      </c>
      <c r="O1066" t="b">
        <v>0</v>
      </c>
      <c r="P1066" t="s">
        <v>8282</v>
      </c>
      <c r="Q1066" s="13">
        <f t="shared" si="66"/>
        <v>8.974444444444444</v>
      </c>
      <c r="R1066" s="14">
        <f t="shared" si="67"/>
        <v>65.666666666666671</v>
      </c>
      <c r="S1066" t="s">
        <v>8333</v>
      </c>
      <c r="T1066" t="s">
        <v>8334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 s="8">
        <f t="shared" si="64"/>
        <v>41689.047708333332</v>
      </c>
      <c r="J1067" s="8">
        <f t="shared" si="65"/>
        <v>41661.047708333332</v>
      </c>
      <c r="K1067" s="10">
        <v>1392800922</v>
      </c>
      <c r="L1067" s="10">
        <v>1390381722</v>
      </c>
      <c r="M1067" t="b">
        <v>0</v>
      </c>
      <c r="N1067">
        <v>5</v>
      </c>
      <c r="O1067" t="b">
        <v>0</v>
      </c>
      <c r="P1067" t="s">
        <v>8282</v>
      </c>
      <c r="Q1067" s="13">
        <f t="shared" si="66"/>
        <v>2.7</v>
      </c>
      <c r="R1067" s="14">
        <f t="shared" si="67"/>
        <v>16.2</v>
      </c>
      <c r="S1067" t="s">
        <v>8333</v>
      </c>
      <c r="T1067" t="s">
        <v>8334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 s="8">
        <f t="shared" si="64"/>
        <v>41490.629421296297</v>
      </c>
      <c r="J1068" s="8">
        <f t="shared" si="65"/>
        <v>41445.629421296297</v>
      </c>
      <c r="K1068" s="10">
        <v>1375657582</v>
      </c>
      <c r="L1068" s="10">
        <v>1371769582</v>
      </c>
      <c r="M1068" t="b">
        <v>0</v>
      </c>
      <c r="N1068">
        <v>148</v>
      </c>
      <c r="O1068" t="b">
        <v>0</v>
      </c>
      <c r="P1068" t="s">
        <v>8282</v>
      </c>
      <c r="Q1068" s="13">
        <f t="shared" si="66"/>
        <v>3.3673333333333333</v>
      </c>
      <c r="R1068" s="14">
        <f t="shared" si="67"/>
        <v>34.128378378378379</v>
      </c>
      <c r="S1068" t="s">
        <v>8333</v>
      </c>
      <c r="T1068" t="s">
        <v>8334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 s="8">
        <f t="shared" si="64"/>
        <v>41629.522349537037</v>
      </c>
      <c r="J1069" s="8">
        <f t="shared" si="65"/>
        <v>41599.522349537037</v>
      </c>
      <c r="K1069" s="10">
        <v>1387657931</v>
      </c>
      <c r="L1069" s="10">
        <v>1385065931</v>
      </c>
      <c r="M1069" t="b">
        <v>0</v>
      </c>
      <c r="N1069">
        <v>10</v>
      </c>
      <c r="O1069" t="b">
        <v>0</v>
      </c>
      <c r="P1069" t="s">
        <v>8282</v>
      </c>
      <c r="Q1069" s="13">
        <f t="shared" si="66"/>
        <v>26</v>
      </c>
      <c r="R1069" s="14">
        <f t="shared" si="67"/>
        <v>13</v>
      </c>
      <c r="S1069" t="s">
        <v>8333</v>
      </c>
      <c r="T1069" t="s">
        <v>8334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 s="8">
        <f t="shared" si="64"/>
        <v>42469.996111111112</v>
      </c>
      <c r="J1070" s="8">
        <f t="shared" si="65"/>
        <v>42440.037777777768</v>
      </c>
      <c r="K1070" s="10">
        <v>1460274864</v>
      </c>
      <c r="L1070" s="10">
        <v>1457686464</v>
      </c>
      <c r="M1070" t="b">
        <v>0</v>
      </c>
      <c r="N1070">
        <v>4</v>
      </c>
      <c r="O1070" t="b">
        <v>0</v>
      </c>
      <c r="P1070" t="s">
        <v>8282</v>
      </c>
      <c r="Q1070" s="13">
        <f t="shared" si="66"/>
        <v>0.15</v>
      </c>
      <c r="R1070" s="14">
        <f t="shared" si="67"/>
        <v>11.25</v>
      </c>
      <c r="S1070" t="s">
        <v>8333</v>
      </c>
      <c r="T1070" t="s">
        <v>8334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 s="8">
        <f t="shared" si="64"/>
        <v>41603.93818287037</v>
      </c>
      <c r="J1071" s="8">
        <f t="shared" si="65"/>
        <v>41571.896516203698</v>
      </c>
      <c r="K1071" s="10">
        <v>1385447459</v>
      </c>
      <c r="L1071" s="10">
        <v>1382679059</v>
      </c>
      <c r="M1071" t="b">
        <v>0</v>
      </c>
      <c r="N1071">
        <v>21</v>
      </c>
      <c r="O1071" t="b">
        <v>0</v>
      </c>
      <c r="P1071" t="s">
        <v>8282</v>
      </c>
      <c r="Q1071" s="13">
        <f t="shared" si="66"/>
        <v>38.636363636363633</v>
      </c>
      <c r="R1071" s="14">
        <f t="shared" si="67"/>
        <v>40.476190476190474</v>
      </c>
      <c r="S1071" t="s">
        <v>8333</v>
      </c>
      <c r="T1071" t="s">
        <v>8334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 s="8">
        <f t="shared" si="64"/>
        <v>41182.678495370368</v>
      </c>
      <c r="J1072" s="8">
        <f t="shared" si="65"/>
        <v>41162.678495370368</v>
      </c>
      <c r="K1072" s="10">
        <v>1349050622</v>
      </c>
      <c r="L1072" s="10">
        <v>1347322622</v>
      </c>
      <c r="M1072" t="b">
        <v>0</v>
      </c>
      <c r="N1072">
        <v>2</v>
      </c>
      <c r="O1072" t="b">
        <v>0</v>
      </c>
      <c r="P1072" t="s">
        <v>8282</v>
      </c>
      <c r="Q1072" s="13">
        <f t="shared" si="66"/>
        <v>0.70000000000000007</v>
      </c>
      <c r="R1072" s="14">
        <f t="shared" si="67"/>
        <v>35</v>
      </c>
      <c r="S1072" t="s">
        <v>8333</v>
      </c>
      <c r="T1072" t="s">
        <v>8334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 s="8">
        <f t="shared" si="64"/>
        <v>42325.461724537039</v>
      </c>
      <c r="J1073" s="8">
        <f t="shared" si="65"/>
        <v>42295.420057870368</v>
      </c>
      <c r="K1073" s="10">
        <v>1447787093</v>
      </c>
      <c r="L1073" s="10">
        <v>1445191493</v>
      </c>
      <c r="M1073" t="b">
        <v>0</v>
      </c>
      <c r="N1073">
        <v>0</v>
      </c>
      <c r="O1073" t="b">
        <v>0</v>
      </c>
      <c r="P1073" t="s">
        <v>8282</v>
      </c>
      <c r="Q1073" s="13">
        <f t="shared" si="66"/>
        <v>0</v>
      </c>
      <c r="R1073" s="14" t="e">
        <f t="shared" si="67"/>
        <v>#DIV/0!</v>
      </c>
      <c r="S1073" t="s">
        <v>8333</v>
      </c>
      <c r="T1073" t="s">
        <v>8334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 s="8">
        <f t="shared" si="64"/>
        <v>41675.498807870368</v>
      </c>
      <c r="J1074" s="8">
        <f t="shared" si="65"/>
        <v>41645.498807870368</v>
      </c>
      <c r="K1074" s="10">
        <v>1391630297</v>
      </c>
      <c r="L1074" s="10">
        <v>1389038297</v>
      </c>
      <c r="M1074" t="b">
        <v>0</v>
      </c>
      <c r="N1074">
        <v>4</v>
      </c>
      <c r="O1074" t="b">
        <v>0</v>
      </c>
      <c r="P1074" t="s">
        <v>8282</v>
      </c>
      <c r="Q1074" s="13">
        <f t="shared" si="66"/>
        <v>6.8000000000000005E-2</v>
      </c>
      <c r="R1074" s="14">
        <f t="shared" si="67"/>
        <v>12.75</v>
      </c>
      <c r="S1074" t="s">
        <v>8333</v>
      </c>
      <c r="T1074" t="s">
        <v>8334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 s="8">
        <f t="shared" si="64"/>
        <v>40832.631261574068</v>
      </c>
      <c r="J1075" s="8">
        <f t="shared" si="65"/>
        <v>40802.631261574068</v>
      </c>
      <c r="K1075" s="10">
        <v>1318806541</v>
      </c>
      <c r="L1075" s="10">
        <v>1316214541</v>
      </c>
      <c r="M1075" t="b">
        <v>0</v>
      </c>
      <c r="N1075">
        <v>1</v>
      </c>
      <c r="O1075" t="b">
        <v>0</v>
      </c>
      <c r="P1075" t="s">
        <v>8282</v>
      </c>
      <c r="Q1075" s="13">
        <f t="shared" si="66"/>
        <v>1.3333333333333335</v>
      </c>
      <c r="R1075" s="14">
        <f t="shared" si="67"/>
        <v>10</v>
      </c>
      <c r="S1075" t="s">
        <v>8333</v>
      </c>
      <c r="T1075" t="s">
        <v>8334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 s="8">
        <f t="shared" si="64"/>
        <v>41642.839641203704</v>
      </c>
      <c r="J1076" s="8">
        <f t="shared" si="65"/>
        <v>41612.839641203704</v>
      </c>
      <c r="K1076" s="10">
        <v>1388808545</v>
      </c>
      <c r="L1076" s="10">
        <v>1386216545</v>
      </c>
      <c r="M1076" t="b">
        <v>0</v>
      </c>
      <c r="N1076">
        <v>30</v>
      </c>
      <c r="O1076" t="b">
        <v>0</v>
      </c>
      <c r="P1076" t="s">
        <v>8282</v>
      </c>
      <c r="Q1076" s="13">
        <f t="shared" si="66"/>
        <v>6.3092592592592585</v>
      </c>
      <c r="R1076" s="14">
        <f t="shared" si="67"/>
        <v>113.56666666666666</v>
      </c>
      <c r="S1076" t="s">
        <v>8333</v>
      </c>
      <c r="T1076" t="s">
        <v>8334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 s="8">
        <f t="shared" si="64"/>
        <v>41035.570787037032</v>
      </c>
      <c r="J1077" s="8">
        <f t="shared" si="65"/>
        <v>41005.570787037032</v>
      </c>
      <c r="K1077" s="10">
        <v>1336340516</v>
      </c>
      <c r="L1077" s="10">
        <v>1333748516</v>
      </c>
      <c r="M1077" t="b">
        <v>0</v>
      </c>
      <c r="N1077">
        <v>3</v>
      </c>
      <c r="O1077" t="b">
        <v>0</v>
      </c>
      <c r="P1077" t="s">
        <v>8282</v>
      </c>
      <c r="Q1077" s="13">
        <f t="shared" si="66"/>
        <v>4.5</v>
      </c>
      <c r="R1077" s="14">
        <f t="shared" si="67"/>
        <v>15</v>
      </c>
      <c r="S1077" t="s">
        <v>8333</v>
      </c>
      <c r="T1077" t="s">
        <v>8334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 s="8">
        <f t="shared" si="64"/>
        <v>41893.044560185182</v>
      </c>
      <c r="J1078" s="8">
        <f t="shared" si="65"/>
        <v>41838.044560185182</v>
      </c>
      <c r="K1078" s="10">
        <v>1410426250</v>
      </c>
      <c r="L1078" s="10">
        <v>1405674250</v>
      </c>
      <c r="M1078" t="b">
        <v>0</v>
      </c>
      <c r="N1078">
        <v>975</v>
      </c>
      <c r="O1078" t="b">
        <v>0</v>
      </c>
      <c r="P1078" t="s">
        <v>8282</v>
      </c>
      <c r="Q1078" s="13">
        <f t="shared" si="66"/>
        <v>62.765333333333331</v>
      </c>
      <c r="R1078" s="14">
        <f t="shared" si="67"/>
        <v>48.281025641025643</v>
      </c>
      <c r="S1078" t="s">
        <v>8333</v>
      </c>
      <c r="T1078" t="s">
        <v>8334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 s="8">
        <f t="shared" si="64"/>
        <v>42382.833460648144</v>
      </c>
      <c r="J1079" s="8">
        <f t="shared" si="65"/>
        <v>42352.833460648144</v>
      </c>
      <c r="K1079" s="10">
        <v>1452744011</v>
      </c>
      <c r="L1079" s="10">
        <v>1450152011</v>
      </c>
      <c r="M1079" t="b">
        <v>0</v>
      </c>
      <c r="N1079">
        <v>167</v>
      </c>
      <c r="O1079" t="b">
        <v>0</v>
      </c>
      <c r="P1079" t="s">
        <v>8282</v>
      </c>
      <c r="Q1079" s="13">
        <f t="shared" si="66"/>
        <v>29.376000000000001</v>
      </c>
      <c r="R1079" s="14">
        <f t="shared" si="67"/>
        <v>43.976047904191617</v>
      </c>
      <c r="S1079" t="s">
        <v>8333</v>
      </c>
      <c r="T1079" t="s">
        <v>8334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 s="8">
        <f t="shared" si="64"/>
        <v>40745.862511574072</v>
      </c>
      <c r="J1080" s="8">
        <f t="shared" si="65"/>
        <v>40700.862511574072</v>
      </c>
      <c r="K1080" s="10">
        <v>1311309721</v>
      </c>
      <c r="L1080" s="10">
        <v>1307421721</v>
      </c>
      <c r="M1080" t="b">
        <v>0</v>
      </c>
      <c r="N1080">
        <v>5</v>
      </c>
      <c r="O1080" t="b">
        <v>0</v>
      </c>
      <c r="P1080" t="s">
        <v>8282</v>
      </c>
      <c r="Q1080" s="13">
        <f t="shared" si="66"/>
        <v>7.5</v>
      </c>
      <c r="R1080" s="14">
        <f t="shared" si="67"/>
        <v>9</v>
      </c>
      <c r="S1080" t="s">
        <v>8333</v>
      </c>
      <c r="T1080" t="s">
        <v>8334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 s="8">
        <f t="shared" si="64"/>
        <v>42504.23305555556</v>
      </c>
      <c r="J1081" s="8">
        <f t="shared" si="65"/>
        <v>42479.23305555556</v>
      </c>
      <c r="K1081" s="10">
        <v>1463232936</v>
      </c>
      <c r="L1081" s="10">
        <v>1461072936</v>
      </c>
      <c r="M1081" t="b">
        <v>0</v>
      </c>
      <c r="N1081">
        <v>18</v>
      </c>
      <c r="O1081" t="b">
        <v>0</v>
      </c>
      <c r="P1081" t="s">
        <v>8282</v>
      </c>
      <c r="Q1081" s="13">
        <f t="shared" si="66"/>
        <v>2.6076923076923078</v>
      </c>
      <c r="R1081" s="14">
        <f t="shared" si="67"/>
        <v>37.666666666666664</v>
      </c>
      <c r="S1081" t="s">
        <v>8333</v>
      </c>
      <c r="T1081" t="s">
        <v>8334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 s="8">
        <f t="shared" si="64"/>
        <v>41769.804780092592</v>
      </c>
      <c r="J1082" s="8">
        <f t="shared" si="65"/>
        <v>41739.804780092592</v>
      </c>
      <c r="K1082" s="10">
        <v>1399778333</v>
      </c>
      <c r="L1082" s="10">
        <v>1397186333</v>
      </c>
      <c r="M1082" t="b">
        <v>0</v>
      </c>
      <c r="N1082">
        <v>98</v>
      </c>
      <c r="O1082" t="b">
        <v>0</v>
      </c>
      <c r="P1082" t="s">
        <v>8282</v>
      </c>
      <c r="Q1082" s="13">
        <f t="shared" si="66"/>
        <v>9.1050000000000004</v>
      </c>
      <c r="R1082" s="14">
        <f t="shared" si="67"/>
        <v>18.581632653061224</v>
      </c>
      <c r="S1082" t="s">
        <v>8333</v>
      </c>
      <c r="T1082" t="s">
        <v>8334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 s="8">
        <f t="shared" si="64"/>
        <v>42032.593657407408</v>
      </c>
      <c r="J1083" s="8">
        <f t="shared" si="65"/>
        <v>42002.593657407408</v>
      </c>
      <c r="K1083" s="10">
        <v>1422483292</v>
      </c>
      <c r="L1083" s="10">
        <v>1419891292</v>
      </c>
      <c r="M1083" t="b">
        <v>0</v>
      </c>
      <c r="N1083">
        <v>4</v>
      </c>
      <c r="O1083" t="b">
        <v>0</v>
      </c>
      <c r="P1083" t="s">
        <v>8282</v>
      </c>
      <c r="Q1083" s="13">
        <f t="shared" si="66"/>
        <v>1.7647058823529412E-2</v>
      </c>
      <c r="R1083" s="14">
        <f t="shared" si="67"/>
        <v>3</v>
      </c>
      <c r="S1083" t="s">
        <v>8333</v>
      </c>
      <c r="T1083" t="s">
        <v>8334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 s="8">
        <f t="shared" si="64"/>
        <v>41131.572777777779</v>
      </c>
      <c r="J1084" s="8">
        <f t="shared" si="65"/>
        <v>41101.572777777779</v>
      </c>
      <c r="K1084" s="10">
        <v>1344635088</v>
      </c>
      <c r="L1084" s="10">
        <v>1342043088</v>
      </c>
      <c r="M1084" t="b">
        <v>0</v>
      </c>
      <c r="N1084">
        <v>3</v>
      </c>
      <c r="O1084" t="b">
        <v>0</v>
      </c>
      <c r="P1084" t="s">
        <v>8282</v>
      </c>
      <c r="Q1084" s="13">
        <f t="shared" si="66"/>
        <v>0.55999999999999994</v>
      </c>
      <c r="R1084" s="14">
        <f t="shared" si="67"/>
        <v>18.666666666666668</v>
      </c>
      <c r="S1084" t="s">
        <v>8333</v>
      </c>
      <c r="T1084" t="s">
        <v>8334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 s="8">
        <f t="shared" si="64"/>
        <v>41853.326192129629</v>
      </c>
      <c r="J1085" s="8">
        <f t="shared" si="65"/>
        <v>41793.326192129629</v>
      </c>
      <c r="K1085" s="10">
        <v>1406994583</v>
      </c>
      <c r="L1085" s="10">
        <v>1401810583</v>
      </c>
      <c r="M1085" t="b">
        <v>0</v>
      </c>
      <c r="N1085">
        <v>1</v>
      </c>
      <c r="O1085" t="b">
        <v>0</v>
      </c>
      <c r="P1085" t="s">
        <v>8282</v>
      </c>
      <c r="Q1085" s="13">
        <f t="shared" si="66"/>
        <v>0.82000000000000006</v>
      </c>
      <c r="R1085" s="14">
        <f t="shared" si="67"/>
        <v>410</v>
      </c>
      <c r="S1085" t="s">
        <v>8333</v>
      </c>
      <c r="T1085" t="s">
        <v>8334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 s="8">
        <f t="shared" si="64"/>
        <v>41859.578749999993</v>
      </c>
      <c r="J1086" s="8">
        <f t="shared" si="65"/>
        <v>41829.578749999993</v>
      </c>
      <c r="K1086" s="10">
        <v>1407534804</v>
      </c>
      <c r="L1086" s="10">
        <v>1404942804</v>
      </c>
      <c r="M1086" t="b">
        <v>0</v>
      </c>
      <c r="N1086">
        <v>0</v>
      </c>
      <c r="O1086" t="b">
        <v>0</v>
      </c>
      <c r="P1086" t="s">
        <v>8282</v>
      </c>
      <c r="Q1086" s="13">
        <f t="shared" si="66"/>
        <v>0</v>
      </c>
      <c r="R1086" s="14" t="e">
        <f t="shared" si="67"/>
        <v>#DIV/0!</v>
      </c>
      <c r="S1086" t="s">
        <v>8333</v>
      </c>
      <c r="T1086" t="s">
        <v>8334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 s="8">
        <f t="shared" si="64"/>
        <v>42443.296006944445</v>
      </c>
      <c r="J1087" s="8">
        <f t="shared" si="65"/>
        <v>42413.337673611109</v>
      </c>
      <c r="K1087" s="10">
        <v>1457967975</v>
      </c>
      <c r="L1087" s="10">
        <v>1455379575</v>
      </c>
      <c r="M1087" t="b">
        <v>0</v>
      </c>
      <c r="N1087">
        <v>9</v>
      </c>
      <c r="O1087" t="b">
        <v>0</v>
      </c>
      <c r="P1087" t="s">
        <v>8282</v>
      </c>
      <c r="Q1087" s="13">
        <f t="shared" si="66"/>
        <v>3.42</v>
      </c>
      <c r="R1087" s="14">
        <f t="shared" si="67"/>
        <v>114</v>
      </c>
      <c r="S1087" t="s">
        <v>8333</v>
      </c>
      <c r="T1087" t="s">
        <v>8334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 s="8">
        <f t="shared" si="64"/>
        <v>41875.533460648148</v>
      </c>
      <c r="J1088" s="8">
        <f t="shared" si="65"/>
        <v>41845.533460648148</v>
      </c>
      <c r="K1088" s="10">
        <v>1408913291</v>
      </c>
      <c r="L1088" s="10">
        <v>1406321291</v>
      </c>
      <c r="M1088" t="b">
        <v>0</v>
      </c>
      <c r="N1088">
        <v>2</v>
      </c>
      <c r="O1088" t="b">
        <v>0</v>
      </c>
      <c r="P1088" t="s">
        <v>8282</v>
      </c>
      <c r="Q1088" s="13">
        <f t="shared" si="66"/>
        <v>8.3333333333333343E-2</v>
      </c>
      <c r="R1088" s="14">
        <f t="shared" si="67"/>
        <v>7.5</v>
      </c>
      <c r="S1088" t="s">
        <v>8333</v>
      </c>
      <c r="T1088" t="s">
        <v>8334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 s="8">
        <f t="shared" si="64"/>
        <v>41805.380636574075</v>
      </c>
      <c r="J1089" s="8">
        <f t="shared" si="65"/>
        <v>41775.380636574075</v>
      </c>
      <c r="K1089" s="10">
        <v>1402852087</v>
      </c>
      <c r="L1089" s="10">
        <v>1400260087</v>
      </c>
      <c r="M1089" t="b">
        <v>0</v>
      </c>
      <c r="N1089">
        <v>0</v>
      </c>
      <c r="O1089" t="b">
        <v>0</v>
      </c>
      <c r="P1089" t="s">
        <v>8282</v>
      </c>
      <c r="Q1089" s="13">
        <f t="shared" si="66"/>
        <v>0</v>
      </c>
      <c r="R1089" s="14" t="e">
        <f t="shared" si="67"/>
        <v>#DIV/0!</v>
      </c>
      <c r="S1089" t="s">
        <v>8333</v>
      </c>
      <c r="T1089" t="s">
        <v>8334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 s="8">
        <f t="shared" si="64"/>
        <v>41753.466053240736</v>
      </c>
      <c r="J1090" s="8">
        <f t="shared" si="65"/>
        <v>41723.466053240736</v>
      </c>
      <c r="K1090" s="10">
        <v>1398366667</v>
      </c>
      <c r="L1090" s="10">
        <v>1395774667</v>
      </c>
      <c r="M1090" t="b">
        <v>0</v>
      </c>
      <c r="N1090">
        <v>147</v>
      </c>
      <c r="O1090" t="b">
        <v>0</v>
      </c>
      <c r="P1090" t="s">
        <v>8282</v>
      </c>
      <c r="Q1090" s="13">
        <f t="shared" si="66"/>
        <v>14.182977777777777</v>
      </c>
      <c r="R1090" s="14">
        <f t="shared" si="67"/>
        <v>43.41727891156463</v>
      </c>
      <c r="S1090" t="s">
        <v>8333</v>
      </c>
      <c r="T1090" t="s">
        <v>8334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 s="8">
        <f t="shared" ref="I1091:I1154" si="68">(((K1091/60)/60)/24)+DATE(1970,1,1)+(-8/24)</f>
        <v>42180.856192129628</v>
      </c>
      <c r="J1091" s="8">
        <f t="shared" ref="J1091:J1154" si="69">(((L1091/60)/60)/24)+DATE(1970,1,1)+(-8/24)</f>
        <v>42150.856192129628</v>
      </c>
      <c r="K1091" s="10">
        <v>1435293175</v>
      </c>
      <c r="L1091" s="10">
        <v>1432701175</v>
      </c>
      <c r="M1091" t="b">
        <v>0</v>
      </c>
      <c r="N1091">
        <v>49</v>
      </c>
      <c r="O1091" t="b">
        <v>0</v>
      </c>
      <c r="P1091" t="s">
        <v>8282</v>
      </c>
      <c r="Q1091" s="13">
        <f t="shared" ref="Q1091:Q1154" si="70">(E1091/D1091)*100</f>
        <v>7.8266666666666662</v>
      </c>
      <c r="R1091" s="14">
        <f t="shared" ref="R1091:R1154" si="71">E1091/N1091</f>
        <v>23.959183673469386</v>
      </c>
      <c r="S1091" t="s">
        <v>8333</v>
      </c>
      <c r="T1091" t="s">
        <v>8334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 s="8">
        <f t="shared" si="68"/>
        <v>42152.852465277778</v>
      </c>
      <c r="J1092" s="8">
        <f t="shared" si="69"/>
        <v>42122.852465277778</v>
      </c>
      <c r="K1092" s="10">
        <v>1432873653</v>
      </c>
      <c r="L1092" s="10">
        <v>1430281653</v>
      </c>
      <c r="M1092" t="b">
        <v>0</v>
      </c>
      <c r="N1092">
        <v>1</v>
      </c>
      <c r="O1092" t="b">
        <v>0</v>
      </c>
      <c r="P1092" t="s">
        <v>8282</v>
      </c>
      <c r="Q1092" s="13">
        <f t="shared" si="70"/>
        <v>3.8464497269020695E-2</v>
      </c>
      <c r="R1092" s="14">
        <f t="shared" si="71"/>
        <v>5</v>
      </c>
      <c r="S1092" t="s">
        <v>8333</v>
      </c>
      <c r="T1092" t="s">
        <v>8334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 s="8">
        <f t="shared" si="68"/>
        <v>42470.44527777777</v>
      </c>
      <c r="J1093" s="8">
        <f t="shared" si="69"/>
        <v>42440.486944444441</v>
      </c>
      <c r="K1093" s="10">
        <v>1460313672</v>
      </c>
      <c r="L1093" s="10">
        <v>1457725272</v>
      </c>
      <c r="M1093" t="b">
        <v>0</v>
      </c>
      <c r="N1093">
        <v>2</v>
      </c>
      <c r="O1093" t="b">
        <v>0</v>
      </c>
      <c r="P1093" t="s">
        <v>8282</v>
      </c>
      <c r="Q1093" s="13">
        <f t="shared" si="70"/>
        <v>12.5</v>
      </c>
      <c r="R1093" s="14">
        <f t="shared" si="71"/>
        <v>12.5</v>
      </c>
      <c r="S1093" t="s">
        <v>8333</v>
      </c>
      <c r="T1093" t="s">
        <v>8334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 s="8">
        <f t="shared" si="68"/>
        <v>41279.692569444444</v>
      </c>
      <c r="J1094" s="8">
        <f t="shared" si="69"/>
        <v>41249.692569444444</v>
      </c>
      <c r="K1094" s="10">
        <v>1357432638</v>
      </c>
      <c r="L1094" s="10">
        <v>1354840638</v>
      </c>
      <c r="M1094" t="b">
        <v>0</v>
      </c>
      <c r="N1094">
        <v>7</v>
      </c>
      <c r="O1094" t="b">
        <v>0</v>
      </c>
      <c r="P1094" t="s">
        <v>8282</v>
      </c>
      <c r="Q1094" s="13">
        <f t="shared" si="70"/>
        <v>1.05</v>
      </c>
      <c r="R1094" s="14">
        <f t="shared" si="71"/>
        <v>3</v>
      </c>
      <c r="S1094" t="s">
        <v>8333</v>
      </c>
      <c r="T1094" t="s">
        <v>8334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 s="8">
        <f t="shared" si="68"/>
        <v>42411.640474537031</v>
      </c>
      <c r="J1095" s="8">
        <f t="shared" si="69"/>
        <v>42396.640474537031</v>
      </c>
      <c r="K1095" s="10">
        <v>1455232937</v>
      </c>
      <c r="L1095" s="10">
        <v>1453936937</v>
      </c>
      <c r="M1095" t="b">
        <v>0</v>
      </c>
      <c r="N1095">
        <v>4</v>
      </c>
      <c r="O1095" t="b">
        <v>0</v>
      </c>
      <c r="P1095" t="s">
        <v>8282</v>
      </c>
      <c r="Q1095" s="13">
        <f t="shared" si="70"/>
        <v>14.083333333333334</v>
      </c>
      <c r="R1095" s="14">
        <f t="shared" si="71"/>
        <v>10.5625</v>
      </c>
      <c r="S1095" t="s">
        <v>8333</v>
      </c>
      <c r="T1095" t="s">
        <v>8334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 s="8">
        <f t="shared" si="68"/>
        <v>40825.380011574067</v>
      </c>
      <c r="J1096" s="8">
        <f t="shared" si="69"/>
        <v>40795.380011574067</v>
      </c>
      <c r="K1096" s="10">
        <v>1318180033</v>
      </c>
      <c r="L1096" s="10">
        <v>1315588033</v>
      </c>
      <c r="M1096" t="b">
        <v>0</v>
      </c>
      <c r="N1096">
        <v>27</v>
      </c>
      <c r="O1096" t="b">
        <v>0</v>
      </c>
      <c r="P1096" t="s">
        <v>8282</v>
      </c>
      <c r="Q1096" s="13">
        <f t="shared" si="70"/>
        <v>18.300055555555556</v>
      </c>
      <c r="R1096" s="14">
        <f t="shared" si="71"/>
        <v>122.00037037037038</v>
      </c>
      <c r="S1096" t="s">
        <v>8333</v>
      </c>
      <c r="T1096" t="s">
        <v>8334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 s="8">
        <f t="shared" si="68"/>
        <v>41516.203935185185</v>
      </c>
      <c r="J1097" s="8">
        <f t="shared" si="69"/>
        <v>41486.203935185185</v>
      </c>
      <c r="K1097" s="10">
        <v>1377867220</v>
      </c>
      <c r="L1097" s="10">
        <v>1375275220</v>
      </c>
      <c r="M1097" t="b">
        <v>0</v>
      </c>
      <c r="N1097">
        <v>94</v>
      </c>
      <c r="O1097" t="b">
        <v>0</v>
      </c>
      <c r="P1097" t="s">
        <v>8282</v>
      </c>
      <c r="Q1097" s="13">
        <f t="shared" si="70"/>
        <v>5.0347999999999997</v>
      </c>
      <c r="R1097" s="14">
        <f t="shared" si="71"/>
        <v>267.80851063829789</v>
      </c>
      <c r="S1097" t="s">
        <v>8333</v>
      </c>
      <c r="T1097" t="s">
        <v>8334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 s="8">
        <f t="shared" si="68"/>
        <v>41915.8125</v>
      </c>
      <c r="J1098" s="8">
        <f t="shared" si="69"/>
        <v>41885.184652777774</v>
      </c>
      <c r="K1098" s="10">
        <v>1412393400</v>
      </c>
      <c r="L1098" s="10">
        <v>1409747154</v>
      </c>
      <c r="M1098" t="b">
        <v>0</v>
      </c>
      <c r="N1098">
        <v>29</v>
      </c>
      <c r="O1098" t="b">
        <v>0</v>
      </c>
      <c r="P1098" t="s">
        <v>8282</v>
      </c>
      <c r="Q1098" s="13">
        <f t="shared" si="70"/>
        <v>17.933333333333334</v>
      </c>
      <c r="R1098" s="14">
        <f t="shared" si="71"/>
        <v>74.206896551724142</v>
      </c>
      <c r="S1098" t="s">
        <v>8333</v>
      </c>
      <c r="T1098" t="s">
        <v>8334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 s="8">
        <f t="shared" si="68"/>
        <v>41700.459224537037</v>
      </c>
      <c r="J1099" s="8">
        <f t="shared" si="69"/>
        <v>41660.459224537037</v>
      </c>
      <c r="K1099" s="10">
        <v>1393786877</v>
      </c>
      <c r="L1099" s="10">
        <v>1390330877</v>
      </c>
      <c r="M1099" t="b">
        <v>0</v>
      </c>
      <c r="N1099">
        <v>7</v>
      </c>
      <c r="O1099" t="b">
        <v>0</v>
      </c>
      <c r="P1099" t="s">
        <v>8282</v>
      </c>
      <c r="Q1099" s="13">
        <f t="shared" si="70"/>
        <v>4.7E-2</v>
      </c>
      <c r="R1099" s="14">
        <f t="shared" si="71"/>
        <v>6.7142857142857144</v>
      </c>
      <c r="S1099" t="s">
        <v>8333</v>
      </c>
      <c r="T1099" t="s">
        <v>8334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 s="8">
        <f t="shared" si="68"/>
        <v>41742.429340277777</v>
      </c>
      <c r="J1100" s="8">
        <f t="shared" si="69"/>
        <v>41712.429340277777</v>
      </c>
      <c r="K1100" s="10">
        <v>1397413095</v>
      </c>
      <c r="L1100" s="10">
        <v>1394821095</v>
      </c>
      <c r="M1100" t="b">
        <v>0</v>
      </c>
      <c r="N1100">
        <v>22</v>
      </c>
      <c r="O1100" t="b">
        <v>0</v>
      </c>
      <c r="P1100" t="s">
        <v>8282</v>
      </c>
      <c r="Q1100" s="13">
        <f t="shared" si="70"/>
        <v>7.2120000000000006</v>
      </c>
      <c r="R1100" s="14">
        <f t="shared" si="71"/>
        <v>81.954545454545453</v>
      </c>
      <c r="S1100" t="s">
        <v>8333</v>
      </c>
      <c r="T1100" t="s">
        <v>8334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 s="8">
        <f t="shared" si="68"/>
        <v>42137.503101851849</v>
      </c>
      <c r="J1101" s="8">
        <f t="shared" si="69"/>
        <v>42107.503101851849</v>
      </c>
      <c r="K1101" s="10">
        <v>1431547468</v>
      </c>
      <c r="L1101" s="10">
        <v>1428955468</v>
      </c>
      <c r="M1101" t="b">
        <v>0</v>
      </c>
      <c r="N1101">
        <v>1</v>
      </c>
      <c r="O1101" t="b">
        <v>0</v>
      </c>
      <c r="P1101" t="s">
        <v>8282</v>
      </c>
      <c r="Q1101" s="13">
        <f t="shared" si="70"/>
        <v>0.5</v>
      </c>
      <c r="R1101" s="14">
        <f t="shared" si="71"/>
        <v>25</v>
      </c>
      <c r="S1101" t="s">
        <v>8333</v>
      </c>
      <c r="T1101" t="s">
        <v>8334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 s="8">
        <f t="shared" si="68"/>
        <v>42413.777442129627</v>
      </c>
      <c r="J1102" s="8">
        <f t="shared" si="69"/>
        <v>42383.777442129627</v>
      </c>
      <c r="K1102" s="10">
        <v>1455417571</v>
      </c>
      <c r="L1102" s="10">
        <v>1452825571</v>
      </c>
      <c r="M1102" t="b">
        <v>0</v>
      </c>
      <c r="N1102">
        <v>10</v>
      </c>
      <c r="O1102" t="b">
        <v>0</v>
      </c>
      <c r="P1102" t="s">
        <v>8282</v>
      </c>
      <c r="Q1102" s="13">
        <f t="shared" si="70"/>
        <v>2.5</v>
      </c>
      <c r="R1102" s="14">
        <f t="shared" si="71"/>
        <v>10</v>
      </c>
      <c r="S1102" t="s">
        <v>8333</v>
      </c>
      <c r="T1102" t="s">
        <v>8334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 s="8">
        <f t="shared" si="68"/>
        <v>42565.424999999996</v>
      </c>
      <c r="J1103" s="8">
        <f t="shared" si="69"/>
        <v>42538.439097222225</v>
      </c>
      <c r="K1103" s="10">
        <v>1468519920</v>
      </c>
      <c r="L1103" s="10">
        <v>1466188338</v>
      </c>
      <c r="M1103" t="b">
        <v>0</v>
      </c>
      <c r="N1103">
        <v>6</v>
      </c>
      <c r="O1103" t="b">
        <v>0</v>
      </c>
      <c r="P1103" t="s">
        <v>8282</v>
      </c>
      <c r="Q1103" s="13">
        <f t="shared" si="70"/>
        <v>4.1000000000000002E-2</v>
      </c>
      <c r="R1103" s="14">
        <f t="shared" si="71"/>
        <v>6.833333333333333</v>
      </c>
      <c r="S1103" t="s">
        <v>8333</v>
      </c>
      <c r="T1103" t="s">
        <v>8334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 s="8">
        <f t="shared" si="68"/>
        <v>41616.915972222218</v>
      </c>
      <c r="J1104" s="8">
        <f t="shared" si="69"/>
        <v>41576.712094907409</v>
      </c>
      <c r="K1104" s="10">
        <v>1386568740</v>
      </c>
      <c r="L1104" s="10">
        <v>1383095125</v>
      </c>
      <c r="M1104" t="b">
        <v>0</v>
      </c>
      <c r="N1104">
        <v>24</v>
      </c>
      <c r="O1104" t="b">
        <v>0</v>
      </c>
      <c r="P1104" t="s">
        <v>8282</v>
      </c>
      <c r="Q1104" s="13">
        <f t="shared" si="70"/>
        <v>5.3125</v>
      </c>
      <c r="R1104" s="14">
        <f t="shared" si="71"/>
        <v>17.708333333333332</v>
      </c>
      <c r="S1104" t="s">
        <v>8333</v>
      </c>
      <c r="T1104" t="s">
        <v>8334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 s="8">
        <f t="shared" si="68"/>
        <v>42538.888773148145</v>
      </c>
      <c r="J1105" s="8">
        <f t="shared" si="69"/>
        <v>42478.888773148145</v>
      </c>
      <c r="K1105" s="10">
        <v>1466227190</v>
      </c>
      <c r="L1105" s="10">
        <v>1461043190</v>
      </c>
      <c r="M1105" t="b">
        <v>0</v>
      </c>
      <c r="N1105">
        <v>15</v>
      </c>
      <c r="O1105" t="b">
        <v>0</v>
      </c>
      <c r="P1105" t="s">
        <v>8282</v>
      </c>
      <c r="Q1105" s="13">
        <f t="shared" si="70"/>
        <v>1.6199999999999999</v>
      </c>
      <c r="R1105" s="14">
        <f t="shared" si="71"/>
        <v>16.2</v>
      </c>
      <c r="S1105" t="s">
        <v>8333</v>
      </c>
      <c r="T1105" t="s">
        <v>8334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 s="8">
        <f t="shared" si="68"/>
        <v>41801.076631944445</v>
      </c>
      <c r="J1106" s="8">
        <f t="shared" si="69"/>
        <v>41771.076631944445</v>
      </c>
      <c r="K1106" s="10">
        <v>1402480221</v>
      </c>
      <c r="L1106" s="10">
        <v>1399888221</v>
      </c>
      <c r="M1106" t="b">
        <v>0</v>
      </c>
      <c r="N1106">
        <v>37</v>
      </c>
      <c r="O1106" t="b">
        <v>0</v>
      </c>
      <c r="P1106" t="s">
        <v>8282</v>
      </c>
      <c r="Q1106" s="13">
        <f t="shared" si="70"/>
        <v>4.9516666666666671</v>
      </c>
      <c r="R1106" s="14">
        <f t="shared" si="71"/>
        <v>80.297297297297291</v>
      </c>
      <c r="S1106" t="s">
        <v>8333</v>
      </c>
      <c r="T1106" t="s">
        <v>8334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 s="8">
        <f t="shared" si="68"/>
        <v>41721.760729166665</v>
      </c>
      <c r="J1107" s="8">
        <f t="shared" si="69"/>
        <v>41691.802395833329</v>
      </c>
      <c r="K1107" s="10">
        <v>1395627327</v>
      </c>
      <c r="L1107" s="10">
        <v>1393038927</v>
      </c>
      <c r="M1107" t="b">
        <v>0</v>
      </c>
      <c r="N1107">
        <v>20</v>
      </c>
      <c r="O1107" t="b">
        <v>0</v>
      </c>
      <c r="P1107" t="s">
        <v>8282</v>
      </c>
      <c r="Q1107" s="13">
        <f t="shared" si="70"/>
        <v>0.159</v>
      </c>
      <c r="R1107" s="14">
        <f t="shared" si="71"/>
        <v>71.55</v>
      </c>
      <c r="S1107" t="s">
        <v>8333</v>
      </c>
      <c r="T1107" t="s">
        <v>8334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 s="8">
        <f t="shared" si="68"/>
        <v>41003.365451388883</v>
      </c>
      <c r="J1108" s="8">
        <f t="shared" si="69"/>
        <v>40973.407118055555</v>
      </c>
      <c r="K1108" s="10">
        <v>1333557975</v>
      </c>
      <c r="L1108" s="10">
        <v>1330969575</v>
      </c>
      <c r="M1108" t="b">
        <v>0</v>
      </c>
      <c r="N1108">
        <v>7</v>
      </c>
      <c r="O1108" t="b">
        <v>0</v>
      </c>
      <c r="P1108" t="s">
        <v>8282</v>
      </c>
      <c r="Q1108" s="13">
        <f t="shared" si="70"/>
        <v>41.25</v>
      </c>
      <c r="R1108" s="14">
        <f t="shared" si="71"/>
        <v>23.571428571428573</v>
      </c>
      <c r="S1108" t="s">
        <v>8333</v>
      </c>
      <c r="T1108" t="s">
        <v>8334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 s="8">
        <f t="shared" si="68"/>
        <v>41843.528055555551</v>
      </c>
      <c r="J1109" s="8">
        <f t="shared" si="69"/>
        <v>41813.528055555551</v>
      </c>
      <c r="K1109" s="10">
        <v>1406148024</v>
      </c>
      <c r="L1109" s="10">
        <v>1403556024</v>
      </c>
      <c r="M1109" t="b">
        <v>0</v>
      </c>
      <c r="N1109">
        <v>0</v>
      </c>
      <c r="O1109" t="b">
        <v>0</v>
      </c>
      <c r="P1109" t="s">
        <v>8282</v>
      </c>
      <c r="Q1109" s="13">
        <f t="shared" si="70"/>
        <v>0</v>
      </c>
      <c r="R1109" s="14" t="e">
        <f t="shared" si="71"/>
        <v>#DIV/0!</v>
      </c>
      <c r="S1109" t="s">
        <v>8333</v>
      </c>
      <c r="T1109" t="s">
        <v>8334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 s="8">
        <f t="shared" si="68"/>
        <v>41012.261979166666</v>
      </c>
      <c r="J1110" s="8">
        <f t="shared" si="69"/>
        <v>40952.30364583333</v>
      </c>
      <c r="K1110" s="10">
        <v>1334326635</v>
      </c>
      <c r="L1110" s="10">
        <v>1329146235</v>
      </c>
      <c r="M1110" t="b">
        <v>0</v>
      </c>
      <c r="N1110">
        <v>21</v>
      </c>
      <c r="O1110" t="b">
        <v>0</v>
      </c>
      <c r="P1110" t="s">
        <v>8282</v>
      </c>
      <c r="Q1110" s="13">
        <f t="shared" si="70"/>
        <v>2.93</v>
      </c>
      <c r="R1110" s="14">
        <f t="shared" si="71"/>
        <v>34.88095238095238</v>
      </c>
      <c r="S1110" t="s">
        <v>8333</v>
      </c>
      <c r="T1110" t="s">
        <v>8334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 s="8">
        <f t="shared" si="68"/>
        <v>42692.4605324074</v>
      </c>
      <c r="J1111" s="8">
        <f t="shared" si="69"/>
        <v>42662.418865740743</v>
      </c>
      <c r="K1111" s="10">
        <v>1479495790</v>
      </c>
      <c r="L1111" s="10">
        <v>1476900190</v>
      </c>
      <c r="M1111" t="b">
        <v>0</v>
      </c>
      <c r="N1111">
        <v>3</v>
      </c>
      <c r="O1111" t="b">
        <v>0</v>
      </c>
      <c r="P1111" t="s">
        <v>8282</v>
      </c>
      <c r="Q1111" s="13">
        <f t="shared" si="70"/>
        <v>0.44999999999999996</v>
      </c>
      <c r="R1111" s="14">
        <f t="shared" si="71"/>
        <v>15</v>
      </c>
      <c r="S1111" t="s">
        <v>8333</v>
      </c>
      <c r="T1111" t="s">
        <v>8334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 s="8">
        <f t="shared" si="68"/>
        <v>41250.59979166666</v>
      </c>
      <c r="J1112" s="8">
        <f t="shared" si="69"/>
        <v>41220.59979166666</v>
      </c>
      <c r="K1112" s="10">
        <v>1354919022</v>
      </c>
      <c r="L1112" s="10">
        <v>1352327022</v>
      </c>
      <c r="M1112" t="b">
        <v>0</v>
      </c>
      <c r="N1112">
        <v>11</v>
      </c>
      <c r="O1112" t="b">
        <v>0</v>
      </c>
      <c r="P1112" t="s">
        <v>8282</v>
      </c>
      <c r="Q1112" s="13">
        <f t="shared" si="70"/>
        <v>0.51</v>
      </c>
      <c r="R1112" s="14">
        <f t="shared" si="71"/>
        <v>23.181818181818183</v>
      </c>
      <c r="S1112" t="s">
        <v>8333</v>
      </c>
      <c r="T1112" t="s">
        <v>8334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 s="8">
        <f t="shared" si="68"/>
        <v>42376.870254629634</v>
      </c>
      <c r="J1113" s="8">
        <f t="shared" si="69"/>
        <v>42346.870254629634</v>
      </c>
      <c r="K1113" s="10">
        <v>1452228790</v>
      </c>
      <c r="L1113" s="10">
        <v>1449636790</v>
      </c>
      <c r="M1113" t="b">
        <v>0</v>
      </c>
      <c r="N1113">
        <v>1</v>
      </c>
      <c r="O1113" t="b">
        <v>0</v>
      </c>
      <c r="P1113" t="s">
        <v>8282</v>
      </c>
      <c r="Q1113" s="13">
        <f t="shared" si="70"/>
        <v>0.04</v>
      </c>
      <c r="R1113" s="14">
        <f t="shared" si="71"/>
        <v>1</v>
      </c>
      <c r="S1113" t="s">
        <v>8333</v>
      </c>
      <c r="T1113" t="s">
        <v>8334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 s="8">
        <f t="shared" si="68"/>
        <v>42023.020833333336</v>
      </c>
      <c r="J1114" s="8">
        <f t="shared" si="69"/>
        <v>41963.426053240742</v>
      </c>
      <c r="K1114" s="10">
        <v>1421656200</v>
      </c>
      <c r="L1114" s="10">
        <v>1416507211</v>
      </c>
      <c r="M1114" t="b">
        <v>0</v>
      </c>
      <c r="N1114">
        <v>312</v>
      </c>
      <c r="O1114" t="b">
        <v>0</v>
      </c>
      <c r="P1114" t="s">
        <v>8282</v>
      </c>
      <c r="Q1114" s="13">
        <f t="shared" si="70"/>
        <v>35.537409090909087</v>
      </c>
      <c r="R1114" s="14">
        <f t="shared" si="71"/>
        <v>100.23371794871794</v>
      </c>
      <c r="S1114" t="s">
        <v>8333</v>
      </c>
      <c r="T1114" t="s">
        <v>8334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 s="8">
        <f t="shared" si="68"/>
        <v>41865.643749999996</v>
      </c>
      <c r="J1115" s="8">
        <f t="shared" si="69"/>
        <v>41835.643749999996</v>
      </c>
      <c r="K1115" s="10">
        <v>1408058820</v>
      </c>
      <c r="L1115" s="10">
        <v>1405466820</v>
      </c>
      <c r="M1115" t="b">
        <v>0</v>
      </c>
      <c r="N1115">
        <v>1</v>
      </c>
      <c r="O1115" t="b">
        <v>0</v>
      </c>
      <c r="P1115" t="s">
        <v>8282</v>
      </c>
      <c r="Q1115" s="13">
        <f t="shared" si="70"/>
        <v>0.5</v>
      </c>
      <c r="R1115" s="14">
        <f t="shared" si="71"/>
        <v>5</v>
      </c>
      <c r="S1115" t="s">
        <v>8333</v>
      </c>
      <c r="T1115" t="s">
        <v>8334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 s="8">
        <f t="shared" si="68"/>
        <v>41556.01258101852</v>
      </c>
      <c r="J1116" s="8">
        <f t="shared" si="69"/>
        <v>41526.01258101852</v>
      </c>
      <c r="K1116" s="10">
        <v>1381306687</v>
      </c>
      <c r="L1116" s="10">
        <v>1378714687</v>
      </c>
      <c r="M1116" t="b">
        <v>0</v>
      </c>
      <c r="N1116">
        <v>3</v>
      </c>
      <c r="O1116" t="b">
        <v>0</v>
      </c>
      <c r="P1116" t="s">
        <v>8282</v>
      </c>
      <c r="Q1116" s="13">
        <f t="shared" si="70"/>
        <v>0.16666666666666669</v>
      </c>
      <c r="R1116" s="14">
        <f t="shared" si="71"/>
        <v>3.3333333333333335</v>
      </c>
      <c r="S1116" t="s">
        <v>8333</v>
      </c>
      <c r="T1116" t="s">
        <v>8334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 s="8">
        <f t="shared" si="68"/>
        <v>42459.320543981477</v>
      </c>
      <c r="J1117" s="8">
        <f t="shared" si="69"/>
        <v>42429.362210648142</v>
      </c>
      <c r="K1117" s="10">
        <v>1459352495</v>
      </c>
      <c r="L1117" s="10">
        <v>1456764095</v>
      </c>
      <c r="M1117" t="b">
        <v>0</v>
      </c>
      <c r="N1117">
        <v>4</v>
      </c>
      <c r="O1117" t="b">
        <v>0</v>
      </c>
      <c r="P1117" t="s">
        <v>8282</v>
      </c>
      <c r="Q1117" s="13">
        <f t="shared" si="70"/>
        <v>0.13250000000000001</v>
      </c>
      <c r="R1117" s="14">
        <f t="shared" si="71"/>
        <v>13.25</v>
      </c>
      <c r="S1117" t="s">
        <v>8333</v>
      </c>
      <c r="T1117" t="s">
        <v>8334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 s="8">
        <f t="shared" si="68"/>
        <v>41069.513981481476</v>
      </c>
      <c r="J1118" s="8">
        <f t="shared" si="69"/>
        <v>41009.513981481476</v>
      </c>
      <c r="K1118" s="10">
        <v>1339273208</v>
      </c>
      <c r="L1118" s="10">
        <v>1334089208</v>
      </c>
      <c r="M1118" t="b">
        <v>0</v>
      </c>
      <c r="N1118">
        <v>10</v>
      </c>
      <c r="O1118" t="b">
        <v>0</v>
      </c>
      <c r="P1118" t="s">
        <v>8282</v>
      </c>
      <c r="Q1118" s="13">
        <f t="shared" si="70"/>
        <v>3.5704000000000007E-2</v>
      </c>
      <c r="R1118" s="14">
        <f t="shared" si="71"/>
        <v>17.852</v>
      </c>
      <c r="S1118" t="s">
        <v>8333</v>
      </c>
      <c r="T1118" t="s">
        <v>8334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 s="8">
        <f t="shared" si="68"/>
        <v>42363.265196759261</v>
      </c>
      <c r="J1119" s="8">
        <f t="shared" si="69"/>
        <v>42333.265196759261</v>
      </c>
      <c r="K1119" s="10">
        <v>1451053313</v>
      </c>
      <c r="L1119" s="10">
        <v>1448461313</v>
      </c>
      <c r="M1119" t="b">
        <v>0</v>
      </c>
      <c r="N1119">
        <v>8</v>
      </c>
      <c r="O1119" t="b">
        <v>0</v>
      </c>
      <c r="P1119" t="s">
        <v>8282</v>
      </c>
      <c r="Q1119" s="13">
        <f t="shared" si="70"/>
        <v>8.3000000000000007</v>
      </c>
      <c r="R1119" s="14">
        <f t="shared" si="71"/>
        <v>10.375</v>
      </c>
      <c r="S1119" t="s">
        <v>8333</v>
      </c>
      <c r="T1119" t="s">
        <v>8334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 s="8">
        <f t="shared" si="68"/>
        <v>41733.79142361111</v>
      </c>
      <c r="J1120" s="8">
        <f t="shared" si="69"/>
        <v>41703.833090277774</v>
      </c>
      <c r="K1120" s="10">
        <v>1396666779</v>
      </c>
      <c r="L1120" s="10">
        <v>1394078379</v>
      </c>
      <c r="M1120" t="b">
        <v>0</v>
      </c>
      <c r="N1120">
        <v>3</v>
      </c>
      <c r="O1120" t="b">
        <v>0</v>
      </c>
      <c r="P1120" t="s">
        <v>8282</v>
      </c>
      <c r="Q1120" s="13">
        <f t="shared" si="70"/>
        <v>2.4222222222222221</v>
      </c>
      <c r="R1120" s="14">
        <f t="shared" si="71"/>
        <v>36.333333333333336</v>
      </c>
      <c r="S1120" t="s">
        <v>8333</v>
      </c>
      <c r="T1120" t="s">
        <v>8334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 s="8">
        <f t="shared" si="68"/>
        <v>41735.459074074075</v>
      </c>
      <c r="J1121" s="8">
        <f t="shared" si="69"/>
        <v>41722.459074074075</v>
      </c>
      <c r="K1121" s="10">
        <v>1396810864</v>
      </c>
      <c r="L1121" s="10">
        <v>1395687664</v>
      </c>
      <c r="M1121" t="b">
        <v>0</v>
      </c>
      <c r="N1121">
        <v>1</v>
      </c>
      <c r="O1121" t="b">
        <v>0</v>
      </c>
      <c r="P1121" t="s">
        <v>8282</v>
      </c>
      <c r="Q1121" s="13">
        <f t="shared" si="70"/>
        <v>0.23809523809523811</v>
      </c>
      <c r="R1121" s="14">
        <f t="shared" si="71"/>
        <v>5</v>
      </c>
      <c r="S1121" t="s">
        <v>8333</v>
      </c>
      <c r="T1121" t="s">
        <v>8334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 s="8">
        <f t="shared" si="68"/>
        <v>40844.539351851847</v>
      </c>
      <c r="J1122" s="8">
        <f t="shared" si="69"/>
        <v>40799.539351851847</v>
      </c>
      <c r="K1122" s="10">
        <v>1319835400</v>
      </c>
      <c r="L1122" s="10">
        <v>1315947400</v>
      </c>
      <c r="M1122" t="b">
        <v>0</v>
      </c>
      <c r="N1122">
        <v>0</v>
      </c>
      <c r="O1122" t="b">
        <v>0</v>
      </c>
      <c r="P1122" t="s">
        <v>8282</v>
      </c>
      <c r="Q1122" s="13">
        <f t="shared" si="70"/>
        <v>0</v>
      </c>
      <c r="R1122" s="14" t="e">
        <f t="shared" si="71"/>
        <v>#DIV/0!</v>
      </c>
      <c r="S1122" t="s">
        <v>8333</v>
      </c>
      <c r="T1122" t="s">
        <v>8334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 s="8">
        <f t="shared" si="68"/>
        <v>42442.559212962959</v>
      </c>
      <c r="J1123" s="8">
        <f t="shared" si="69"/>
        <v>42412.60087962963</v>
      </c>
      <c r="K1123" s="10">
        <v>1457904316</v>
      </c>
      <c r="L1123" s="10">
        <v>1455315916</v>
      </c>
      <c r="M1123" t="b">
        <v>0</v>
      </c>
      <c r="N1123">
        <v>5</v>
      </c>
      <c r="O1123" t="b">
        <v>0</v>
      </c>
      <c r="P1123" t="s">
        <v>8282</v>
      </c>
      <c r="Q1123" s="13">
        <f t="shared" si="70"/>
        <v>1.1599999999999999E-2</v>
      </c>
      <c r="R1123" s="14">
        <f t="shared" si="71"/>
        <v>5.8</v>
      </c>
      <c r="S1123" t="s">
        <v>8333</v>
      </c>
      <c r="T1123" t="s">
        <v>8334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 s="8">
        <f t="shared" si="68"/>
        <v>41424.370659722219</v>
      </c>
      <c r="J1124" s="8">
        <f t="shared" si="69"/>
        <v>41410.370659722219</v>
      </c>
      <c r="K1124" s="10">
        <v>1369932825</v>
      </c>
      <c r="L1124" s="10">
        <v>1368723225</v>
      </c>
      <c r="M1124" t="b">
        <v>0</v>
      </c>
      <c r="N1124">
        <v>0</v>
      </c>
      <c r="O1124" t="b">
        <v>0</v>
      </c>
      <c r="P1124" t="s">
        <v>8282</v>
      </c>
      <c r="Q1124" s="13">
        <f t="shared" si="70"/>
        <v>0</v>
      </c>
      <c r="R1124" s="14" t="e">
        <f t="shared" si="71"/>
        <v>#DIV/0!</v>
      </c>
      <c r="S1124" t="s">
        <v>8333</v>
      </c>
      <c r="T1124" t="s">
        <v>8334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 s="8">
        <f t="shared" si="68"/>
        <v>41748.190370370365</v>
      </c>
      <c r="J1125" s="8">
        <f t="shared" si="69"/>
        <v>41718.190370370365</v>
      </c>
      <c r="K1125" s="10">
        <v>1397910848</v>
      </c>
      <c r="L1125" s="10">
        <v>1395318848</v>
      </c>
      <c r="M1125" t="b">
        <v>0</v>
      </c>
      <c r="N1125">
        <v>3</v>
      </c>
      <c r="O1125" t="b">
        <v>0</v>
      </c>
      <c r="P1125" t="s">
        <v>8282</v>
      </c>
      <c r="Q1125" s="13">
        <f t="shared" si="70"/>
        <v>0.22</v>
      </c>
      <c r="R1125" s="14">
        <f t="shared" si="71"/>
        <v>3.6666666666666665</v>
      </c>
      <c r="S1125" t="s">
        <v>8333</v>
      </c>
      <c r="T1125" t="s">
        <v>8334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 s="8">
        <f t="shared" si="68"/>
        <v>42124.333923611113</v>
      </c>
      <c r="J1126" s="8">
        <f t="shared" si="69"/>
        <v>42094.333923611113</v>
      </c>
      <c r="K1126" s="10">
        <v>1430409651</v>
      </c>
      <c r="L1126" s="10">
        <v>1427817651</v>
      </c>
      <c r="M1126" t="b">
        <v>0</v>
      </c>
      <c r="N1126">
        <v>7</v>
      </c>
      <c r="O1126" t="b">
        <v>0</v>
      </c>
      <c r="P1126" t="s">
        <v>8283</v>
      </c>
      <c r="Q1126" s="13">
        <f t="shared" si="70"/>
        <v>0.47222222222222221</v>
      </c>
      <c r="R1126" s="14">
        <f t="shared" si="71"/>
        <v>60.714285714285715</v>
      </c>
      <c r="S1126" t="s">
        <v>8333</v>
      </c>
      <c r="T1126" t="s">
        <v>8335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 s="8">
        <f t="shared" si="68"/>
        <v>42272.290856481479</v>
      </c>
      <c r="J1127" s="8">
        <f t="shared" si="69"/>
        <v>42212.290856481479</v>
      </c>
      <c r="K1127" s="10">
        <v>1443193130</v>
      </c>
      <c r="L1127" s="10">
        <v>1438009130</v>
      </c>
      <c r="M1127" t="b">
        <v>0</v>
      </c>
      <c r="N1127">
        <v>0</v>
      </c>
      <c r="O1127" t="b">
        <v>0</v>
      </c>
      <c r="P1127" t="s">
        <v>8283</v>
      </c>
      <c r="Q1127" s="13">
        <f t="shared" si="70"/>
        <v>0</v>
      </c>
      <c r="R1127" s="14" t="e">
        <f t="shared" si="71"/>
        <v>#DIV/0!</v>
      </c>
      <c r="S1127" t="s">
        <v>8333</v>
      </c>
      <c r="T1127" t="s">
        <v>8335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 s="8">
        <f t="shared" si="68"/>
        <v>42564.99414351851</v>
      </c>
      <c r="J1128" s="8">
        <f t="shared" si="69"/>
        <v>42534.99414351851</v>
      </c>
      <c r="K1128" s="10">
        <v>1468482694</v>
      </c>
      <c r="L1128" s="10">
        <v>1465890694</v>
      </c>
      <c r="M1128" t="b">
        <v>0</v>
      </c>
      <c r="N1128">
        <v>2</v>
      </c>
      <c r="O1128" t="b">
        <v>0</v>
      </c>
      <c r="P1128" t="s">
        <v>8283</v>
      </c>
      <c r="Q1128" s="13">
        <f t="shared" si="70"/>
        <v>0.5</v>
      </c>
      <c r="R1128" s="14">
        <f t="shared" si="71"/>
        <v>5</v>
      </c>
      <c r="S1128" t="s">
        <v>8333</v>
      </c>
      <c r="T1128" t="s">
        <v>8335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 s="8">
        <f t="shared" si="68"/>
        <v>41957.562499999993</v>
      </c>
      <c r="J1129" s="8">
        <f t="shared" si="69"/>
        <v>41926.520833333328</v>
      </c>
      <c r="K1129" s="10">
        <v>1416000600</v>
      </c>
      <c r="L1129" s="10">
        <v>1413318600</v>
      </c>
      <c r="M1129" t="b">
        <v>0</v>
      </c>
      <c r="N1129">
        <v>23</v>
      </c>
      <c r="O1129" t="b">
        <v>0</v>
      </c>
      <c r="P1129" t="s">
        <v>8283</v>
      </c>
      <c r="Q1129" s="13">
        <f t="shared" si="70"/>
        <v>1.6714285714285713</v>
      </c>
      <c r="R1129" s="14">
        <f t="shared" si="71"/>
        <v>25.434782608695652</v>
      </c>
      <c r="S1129" t="s">
        <v>8333</v>
      </c>
      <c r="T1129" t="s">
        <v>8335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 s="8">
        <f t="shared" si="68"/>
        <v>41858.316168981481</v>
      </c>
      <c r="J1130" s="8">
        <f t="shared" si="69"/>
        <v>41828.316168981481</v>
      </c>
      <c r="K1130" s="10">
        <v>1407425717</v>
      </c>
      <c r="L1130" s="10">
        <v>1404833717</v>
      </c>
      <c r="M1130" t="b">
        <v>0</v>
      </c>
      <c r="N1130">
        <v>1</v>
      </c>
      <c r="O1130" t="b">
        <v>0</v>
      </c>
      <c r="P1130" t="s">
        <v>8283</v>
      </c>
      <c r="Q1130" s="13">
        <f t="shared" si="70"/>
        <v>0.1</v>
      </c>
      <c r="R1130" s="14">
        <f t="shared" si="71"/>
        <v>1</v>
      </c>
      <c r="S1130" t="s">
        <v>8333</v>
      </c>
      <c r="T1130" t="s">
        <v>8335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 s="8">
        <f t="shared" si="68"/>
        <v>42525.931631944441</v>
      </c>
      <c r="J1131" s="8">
        <f t="shared" si="69"/>
        <v>42495.931631944441</v>
      </c>
      <c r="K1131" s="10">
        <v>1465107693</v>
      </c>
      <c r="L1131" s="10">
        <v>1462515693</v>
      </c>
      <c r="M1131" t="b">
        <v>0</v>
      </c>
      <c r="N1131">
        <v>2</v>
      </c>
      <c r="O1131" t="b">
        <v>0</v>
      </c>
      <c r="P1131" t="s">
        <v>8283</v>
      </c>
      <c r="Q1131" s="13">
        <f t="shared" si="70"/>
        <v>0.105</v>
      </c>
      <c r="R1131" s="14">
        <f t="shared" si="71"/>
        <v>10.5</v>
      </c>
      <c r="S1131" t="s">
        <v>8333</v>
      </c>
      <c r="T1131" t="s">
        <v>8335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 s="8">
        <f t="shared" si="68"/>
        <v>41968.704861111109</v>
      </c>
      <c r="J1132" s="8">
        <f t="shared" si="69"/>
        <v>41908.663194444445</v>
      </c>
      <c r="K1132" s="10">
        <v>1416963300</v>
      </c>
      <c r="L1132" s="10">
        <v>1411775700</v>
      </c>
      <c r="M1132" t="b">
        <v>0</v>
      </c>
      <c r="N1132">
        <v>3</v>
      </c>
      <c r="O1132" t="b">
        <v>0</v>
      </c>
      <c r="P1132" t="s">
        <v>8283</v>
      </c>
      <c r="Q1132" s="13">
        <f t="shared" si="70"/>
        <v>0.22</v>
      </c>
      <c r="R1132" s="14">
        <f t="shared" si="71"/>
        <v>3.6666666666666665</v>
      </c>
      <c r="S1132" t="s">
        <v>8333</v>
      </c>
      <c r="T1132" t="s">
        <v>8335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 s="8">
        <f t="shared" si="68"/>
        <v>42362.574861111112</v>
      </c>
      <c r="J1133" s="8">
        <f t="shared" si="69"/>
        <v>42332.574861111112</v>
      </c>
      <c r="K1133" s="10">
        <v>1450993668</v>
      </c>
      <c r="L1133" s="10">
        <v>1448401668</v>
      </c>
      <c r="M1133" t="b">
        <v>0</v>
      </c>
      <c r="N1133">
        <v>0</v>
      </c>
      <c r="O1133" t="b">
        <v>0</v>
      </c>
      <c r="P1133" t="s">
        <v>8283</v>
      </c>
      <c r="Q1133" s="13">
        <f t="shared" si="70"/>
        <v>0</v>
      </c>
      <c r="R1133" s="14" t="e">
        <f t="shared" si="71"/>
        <v>#DIV/0!</v>
      </c>
      <c r="S1133" t="s">
        <v>8333</v>
      </c>
      <c r="T1133" t="s">
        <v>8335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 s="8">
        <f t="shared" si="68"/>
        <v>42735.782071759262</v>
      </c>
      <c r="J1134" s="8">
        <f t="shared" si="69"/>
        <v>42705.782071759262</v>
      </c>
      <c r="K1134" s="10">
        <v>1483238771</v>
      </c>
      <c r="L1134" s="10">
        <v>1480646771</v>
      </c>
      <c r="M1134" t="b">
        <v>0</v>
      </c>
      <c r="N1134">
        <v>13</v>
      </c>
      <c r="O1134" t="b">
        <v>0</v>
      </c>
      <c r="P1134" t="s">
        <v>8283</v>
      </c>
      <c r="Q1134" s="13">
        <f t="shared" si="70"/>
        <v>14.38</v>
      </c>
      <c r="R1134" s="14">
        <f t="shared" si="71"/>
        <v>110.61538461538461</v>
      </c>
      <c r="S1134" t="s">
        <v>8333</v>
      </c>
      <c r="T1134" t="s">
        <v>8335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 s="8">
        <f t="shared" si="68"/>
        <v>41851.073854166665</v>
      </c>
      <c r="J1135" s="8">
        <f t="shared" si="69"/>
        <v>41821.073854166665</v>
      </c>
      <c r="K1135" s="10">
        <v>1406799981</v>
      </c>
      <c r="L1135" s="10">
        <v>1404207981</v>
      </c>
      <c r="M1135" t="b">
        <v>0</v>
      </c>
      <c r="N1135">
        <v>1</v>
      </c>
      <c r="O1135" t="b">
        <v>0</v>
      </c>
      <c r="P1135" t="s">
        <v>8283</v>
      </c>
      <c r="Q1135" s="13">
        <f t="shared" si="70"/>
        <v>0.66666666666666674</v>
      </c>
      <c r="R1135" s="14">
        <f t="shared" si="71"/>
        <v>20</v>
      </c>
      <c r="S1135" t="s">
        <v>8333</v>
      </c>
      <c r="T1135" t="s">
        <v>8335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 s="8">
        <f t="shared" si="68"/>
        <v>41971.856249999997</v>
      </c>
      <c r="J1136" s="8">
        <f t="shared" si="69"/>
        <v>41957.95171296296</v>
      </c>
      <c r="K1136" s="10">
        <v>1417235580</v>
      </c>
      <c r="L1136" s="10">
        <v>1416034228</v>
      </c>
      <c r="M1136" t="b">
        <v>0</v>
      </c>
      <c r="N1136">
        <v>1</v>
      </c>
      <c r="O1136" t="b">
        <v>0</v>
      </c>
      <c r="P1136" t="s">
        <v>8283</v>
      </c>
      <c r="Q1136" s="13">
        <f t="shared" si="70"/>
        <v>4.0000000000000001E-3</v>
      </c>
      <c r="R1136" s="14">
        <f t="shared" si="71"/>
        <v>1</v>
      </c>
      <c r="S1136" t="s">
        <v>8333</v>
      </c>
      <c r="T1136" t="s">
        <v>8335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 s="8">
        <f t="shared" si="68"/>
        <v>42588.656180555547</v>
      </c>
      <c r="J1137" s="8">
        <f t="shared" si="69"/>
        <v>42558.656180555547</v>
      </c>
      <c r="K1137" s="10">
        <v>1470527094</v>
      </c>
      <c r="L1137" s="10">
        <v>1467935094</v>
      </c>
      <c r="M1137" t="b">
        <v>0</v>
      </c>
      <c r="N1137">
        <v>1</v>
      </c>
      <c r="O1137" t="b">
        <v>0</v>
      </c>
      <c r="P1137" t="s">
        <v>8283</v>
      </c>
      <c r="Q1137" s="13">
        <f t="shared" si="70"/>
        <v>5</v>
      </c>
      <c r="R1137" s="14">
        <f t="shared" si="71"/>
        <v>50</v>
      </c>
      <c r="S1137" t="s">
        <v>8333</v>
      </c>
      <c r="T1137" t="s">
        <v>8335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 s="8">
        <f t="shared" si="68"/>
        <v>42357.338298611103</v>
      </c>
      <c r="J1138" s="8">
        <f t="shared" si="69"/>
        <v>42327.338298611103</v>
      </c>
      <c r="K1138" s="10">
        <v>1450541229</v>
      </c>
      <c r="L1138" s="10">
        <v>1447949229</v>
      </c>
      <c r="M1138" t="b">
        <v>0</v>
      </c>
      <c r="N1138">
        <v>6</v>
      </c>
      <c r="O1138" t="b">
        <v>0</v>
      </c>
      <c r="P1138" t="s">
        <v>8283</v>
      </c>
      <c r="Q1138" s="13">
        <f t="shared" si="70"/>
        <v>6.4439140811455857</v>
      </c>
      <c r="R1138" s="14">
        <f t="shared" si="71"/>
        <v>45</v>
      </c>
      <c r="S1138" t="s">
        <v>8333</v>
      </c>
      <c r="T1138" t="s">
        <v>8335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 s="8">
        <f t="shared" si="68"/>
        <v>42483.486354166664</v>
      </c>
      <c r="J1139" s="8">
        <f t="shared" si="69"/>
        <v>42453.486354166664</v>
      </c>
      <c r="K1139" s="10">
        <v>1461440421</v>
      </c>
      <c r="L1139" s="10">
        <v>1458848421</v>
      </c>
      <c r="M1139" t="b">
        <v>0</v>
      </c>
      <c r="N1139">
        <v>39</v>
      </c>
      <c r="O1139" t="b">
        <v>0</v>
      </c>
      <c r="P1139" t="s">
        <v>8283</v>
      </c>
      <c r="Q1139" s="13">
        <f t="shared" si="70"/>
        <v>39.5</v>
      </c>
      <c r="R1139" s="14">
        <f t="shared" si="71"/>
        <v>253.2051282051282</v>
      </c>
      <c r="S1139" t="s">
        <v>8333</v>
      </c>
      <c r="T1139" t="s">
        <v>8335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 s="8">
        <f t="shared" si="68"/>
        <v>42756.573275462964</v>
      </c>
      <c r="J1140" s="8">
        <f t="shared" si="69"/>
        <v>42736.573275462964</v>
      </c>
      <c r="K1140" s="10">
        <v>1485035131</v>
      </c>
      <c r="L1140" s="10">
        <v>1483307131</v>
      </c>
      <c r="M1140" t="b">
        <v>0</v>
      </c>
      <c r="N1140">
        <v>4</v>
      </c>
      <c r="O1140" t="b">
        <v>0</v>
      </c>
      <c r="P1140" t="s">
        <v>8283</v>
      </c>
      <c r="Q1140" s="13">
        <f t="shared" si="70"/>
        <v>0.35714285714285715</v>
      </c>
      <c r="R1140" s="14">
        <f t="shared" si="71"/>
        <v>31.25</v>
      </c>
      <c r="S1140" t="s">
        <v>8333</v>
      </c>
      <c r="T1140" t="s">
        <v>8335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 s="8">
        <f t="shared" si="68"/>
        <v>42005.014189814807</v>
      </c>
      <c r="J1141" s="8">
        <f t="shared" si="69"/>
        <v>41975.014189814807</v>
      </c>
      <c r="K1141" s="10">
        <v>1420100426</v>
      </c>
      <c r="L1141" s="10">
        <v>1417508426</v>
      </c>
      <c r="M1141" t="b">
        <v>0</v>
      </c>
      <c r="N1141">
        <v>1</v>
      </c>
      <c r="O1141" t="b">
        <v>0</v>
      </c>
      <c r="P1141" t="s">
        <v>8283</v>
      </c>
      <c r="Q1141" s="13">
        <f t="shared" si="70"/>
        <v>6.25E-2</v>
      </c>
      <c r="R1141" s="14">
        <f t="shared" si="71"/>
        <v>5</v>
      </c>
      <c r="S1141" t="s">
        <v>8333</v>
      </c>
      <c r="T1141" t="s">
        <v>8335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 s="8">
        <f t="shared" si="68"/>
        <v>42222.128715277773</v>
      </c>
      <c r="J1142" s="8">
        <f t="shared" si="69"/>
        <v>42192.128715277773</v>
      </c>
      <c r="K1142" s="10">
        <v>1438859121</v>
      </c>
      <c r="L1142" s="10">
        <v>1436267121</v>
      </c>
      <c r="M1142" t="b">
        <v>0</v>
      </c>
      <c r="N1142">
        <v>0</v>
      </c>
      <c r="O1142" t="b">
        <v>0</v>
      </c>
      <c r="P1142" t="s">
        <v>8283</v>
      </c>
      <c r="Q1142" s="13">
        <f t="shared" si="70"/>
        <v>0</v>
      </c>
      <c r="R1142" s="14" t="e">
        <f t="shared" si="71"/>
        <v>#DIV/0!</v>
      </c>
      <c r="S1142" t="s">
        <v>8333</v>
      </c>
      <c r="T1142" t="s">
        <v>8335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 s="8">
        <f t="shared" si="68"/>
        <v>42194.366319444445</v>
      </c>
      <c r="J1143" s="8">
        <f t="shared" si="69"/>
        <v>42164.366319444445</v>
      </c>
      <c r="K1143" s="10">
        <v>1436460450</v>
      </c>
      <c r="L1143" s="10">
        <v>1433868450</v>
      </c>
      <c r="M1143" t="b">
        <v>0</v>
      </c>
      <c r="N1143">
        <v>0</v>
      </c>
      <c r="O1143" t="b">
        <v>0</v>
      </c>
      <c r="P1143" t="s">
        <v>8283</v>
      </c>
      <c r="Q1143" s="13">
        <f t="shared" si="70"/>
        <v>0</v>
      </c>
      <c r="R1143" s="14" t="e">
        <f t="shared" si="71"/>
        <v>#DIV/0!</v>
      </c>
      <c r="S1143" t="s">
        <v>8333</v>
      </c>
      <c r="T1143" t="s">
        <v>8335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 s="8">
        <f t="shared" si="68"/>
        <v>42051.672766203708</v>
      </c>
      <c r="J1144" s="8">
        <f t="shared" si="69"/>
        <v>42021.672766203708</v>
      </c>
      <c r="K1144" s="10">
        <v>1424131727</v>
      </c>
      <c r="L1144" s="10">
        <v>1421539727</v>
      </c>
      <c r="M1144" t="b">
        <v>0</v>
      </c>
      <c r="N1144">
        <v>0</v>
      </c>
      <c r="O1144" t="b">
        <v>0</v>
      </c>
      <c r="P1144" t="s">
        <v>8283</v>
      </c>
      <c r="Q1144" s="13">
        <f t="shared" si="70"/>
        <v>0</v>
      </c>
      <c r="R1144" s="14" t="e">
        <f t="shared" si="71"/>
        <v>#DIV/0!</v>
      </c>
      <c r="S1144" t="s">
        <v>8333</v>
      </c>
      <c r="T1144" t="s">
        <v>8335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 s="8">
        <f t="shared" si="68"/>
        <v>42354.860254629624</v>
      </c>
      <c r="J1145" s="8">
        <f t="shared" si="69"/>
        <v>42324.860254629624</v>
      </c>
      <c r="K1145" s="10">
        <v>1450327126</v>
      </c>
      <c r="L1145" s="10">
        <v>1447735126</v>
      </c>
      <c r="M1145" t="b">
        <v>0</v>
      </c>
      <c r="N1145">
        <v>8</v>
      </c>
      <c r="O1145" t="b">
        <v>0</v>
      </c>
      <c r="P1145" t="s">
        <v>8283</v>
      </c>
      <c r="Q1145" s="13">
        <f t="shared" si="70"/>
        <v>0.41333333333333333</v>
      </c>
      <c r="R1145" s="14">
        <f t="shared" si="71"/>
        <v>23.25</v>
      </c>
      <c r="S1145" t="s">
        <v>8333</v>
      </c>
      <c r="T1145" t="s">
        <v>8335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 s="8">
        <f t="shared" si="68"/>
        <v>42122.848611111105</v>
      </c>
      <c r="J1146" s="8">
        <f t="shared" si="69"/>
        <v>42092.848611111105</v>
      </c>
      <c r="K1146" s="10">
        <v>1430281320</v>
      </c>
      <c r="L1146" s="10">
        <v>1427689320</v>
      </c>
      <c r="M1146" t="b">
        <v>0</v>
      </c>
      <c r="N1146">
        <v>0</v>
      </c>
      <c r="O1146" t="b">
        <v>0</v>
      </c>
      <c r="P1146" t="s">
        <v>8284</v>
      </c>
      <c r="Q1146" s="13">
        <f t="shared" si="70"/>
        <v>0</v>
      </c>
      <c r="R1146" s="14" t="e">
        <f t="shared" si="71"/>
        <v>#DIV/0!</v>
      </c>
      <c r="S1146" t="s">
        <v>8336</v>
      </c>
      <c r="T1146" t="s">
        <v>8337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 s="8">
        <f t="shared" si="68"/>
        <v>41914.414259259262</v>
      </c>
      <c r="J1147" s="8">
        <f t="shared" si="69"/>
        <v>41854.414259259262</v>
      </c>
      <c r="K1147" s="10">
        <v>1412272592</v>
      </c>
      <c r="L1147" s="10">
        <v>1407088592</v>
      </c>
      <c r="M1147" t="b">
        <v>0</v>
      </c>
      <c r="N1147">
        <v>1</v>
      </c>
      <c r="O1147" t="b">
        <v>0</v>
      </c>
      <c r="P1147" t="s">
        <v>8284</v>
      </c>
      <c r="Q1147" s="13">
        <f t="shared" si="70"/>
        <v>0.125</v>
      </c>
      <c r="R1147" s="14">
        <f t="shared" si="71"/>
        <v>100</v>
      </c>
      <c r="S1147" t="s">
        <v>8336</v>
      </c>
      <c r="T1147" t="s">
        <v>8337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 s="8">
        <f t="shared" si="68"/>
        <v>41761.620057870365</v>
      </c>
      <c r="J1148" s="8">
        <f t="shared" si="69"/>
        <v>41723.620057870365</v>
      </c>
      <c r="K1148" s="10">
        <v>1399071173</v>
      </c>
      <c r="L1148" s="10">
        <v>1395787973</v>
      </c>
      <c r="M1148" t="b">
        <v>0</v>
      </c>
      <c r="N1148">
        <v>12</v>
      </c>
      <c r="O1148" t="b">
        <v>0</v>
      </c>
      <c r="P1148" t="s">
        <v>8284</v>
      </c>
      <c r="Q1148" s="13">
        <f t="shared" si="70"/>
        <v>8.8333333333333339</v>
      </c>
      <c r="R1148" s="14">
        <f t="shared" si="71"/>
        <v>44.166666666666664</v>
      </c>
      <c r="S1148" t="s">
        <v>8336</v>
      </c>
      <c r="T1148" t="s">
        <v>8337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 s="8">
        <f t="shared" si="68"/>
        <v>41931.638692129629</v>
      </c>
      <c r="J1149" s="8">
        <f t="shared" si="69"/>
        <v>41871.638692129629</v>
      </c>
      <c r="K1149" s="10">
        <v>1413760783</v>
      </c>
      <c r="L1149" s="10">
        <v>1408576783</v>
      </c>
      <c r="M1149" t="b">
        <v>0</v>
      </c>
      <c r="N1149">
        <v>0</v>
      </c>
      <c r="O1149" t="b">
        <v>0</v>
      </c>
      <c r="P1149" t="s">
        <v>8284</v>
      </c>
      <c r="Q1149" s="13">
        <f t="shared" si="70"/>
        <v>0</v>
      </c>
      <c r="R1149" s="14" t="e">
        <f t="shared" si="71"/>
        <v>#DIV/0!</v>
      </c>
      <c r="S1149" t="s">
        <v>8336</v>
      </c>
      <c r="T1149" t="s">
        <v>8337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 s="8">
        <f t="shared" si="68"/>
        <v>42704.87940972222</v>
      </c>
      <c r="J1150" s="8">
        <f t="shared" si="69"/>
        <v>42674.837743055548</v>
      </c>
      <c r="K1150" s="10">
        <v>1480568781</v>
      </c>
      <c r="L1150" s="10">
        <v>1477973181</v>
      </c>
      <c r="M1150" t="b">
        <v>0</v>
      </c>
      <c r="N1150">
        <v>3</v>
      </c>
      <c r="O1150" t="b">
        <v>0</v>
      </c>
      <c r="P1150" t="s">
        <v>8284</v>
      </c>
      <c r="Q1150" s="13">
        <f t="shared" si="70"/>
        <v>0.48666666666666669</v>
      </c>
      <c r="R1150" s="14">
        <f t="shared" si="71"/>
        <v>24.333333333333332</v>
      </c>
      <c r="S1150" t="s">
        <v>8336</v>
      </c>
      <c r="T1150" t="s">
        <v>8337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 s="8">
        <f t="shared" si="68"/>
        <v>42537.376921296294</v>
      </c>
      <c r="J1151" s="8">
        <f t="shared" si="69"/>
        <v>42507.376921296294</v>
      </c>
      <c r="K1151" s="10">
        <v>1466096566</v>
      </c>
      <c r="L1151" s="10">
        <v>1463504566</v>
      </c>
      <c r="M1151" t="b">
        <v>0</v>
      </c>
      <c r="N1151">
        <v>2</v>
      </c>
      <c r="O1151" t="b">
        <v>0</v>
      </c>
      <c r="P1151" t="s">
        <v>8284</v>
      </c>
      <c r="Q1151" s="13">
        <f t="shared" si="70"/>
        <v>0.15</v>
      </c>
      <c r="R1151" s="14">
        <f t="shared" si="71"/>
        <v>37.5</v>
      </c>
      <c r="S1151" t="s">
        <v>8336</v>
      </c>
      <c r="T1151" t="s">
        <v>8337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 s="8">
        <f t="shared" si="68"/>
        <v>42377.62123842592</v>
      </c>
      <c r="J1152" s="8">
        <f t="shared" si="69"/>
        <v>42317.62123842592</v>
      </c>
      <c r="K1152" s="10">
        <v>1452293675</v>
      </c>
      <c r="L1152" s="10">
        <v>1447109675</v>
      </c>
      <c r="M1152" t="b">
        <v>0</v>
      </c>
      <c r="N1152">
        <v>6</v>
      </c>
      <c r="O1152" t="b">
        <v>0</v>
      </c>
      <c r="P1152" t="s">
        <v>8284</v>
      </c>
      <c r="Q1152" s="13">
        <f t="shared" si="70"/>
        <v>10.08</v>
      </c>
      <c r="R1152" s="14">
        <f t="shared" si="71"/>
        <v>42</v>
      </c>
      <c r="S1152" t="s">
        <v>8336</v>
      </c>
      <c r="T1152" t="s">
        <v>8337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 s="8">
        <f t="shared" si="68"/>
        <v>42253.769247685181</v>
      </c>
      <c r="J1153" s="8">
        <f t="shared" si="69"/>
        <v>42223.769247685181</v>
      </c>
      <c r="K1153" s="10">
        <v>1441592863</v>
      </c>
      <c r="L1153" s="10">
        <v>1439000863</v>
      </c>
      <c r="M1153" t="b">
        <v>0</v>
      </c>
      <c r="N1153">
        <v>0</v>
      </c>
      <c r="O1153" t="b">
        <v>0</v>
      </c>
      <c r="P1153" t="s">
        <v>8284</v>
      </c>
      <c r="Q1153" s="13">
        <f t="shared" si="70"/>
        <v>0</v>
      </c>
      <c r="R1153" s="14" t="e">
        <f t="shared" si="71"/>
        <v>#DIV/0!</v>
      </c>
      <c r="S1153" t="s">
        <v>8336</v>
      </c>
      <c r="T1153" t="s">
        <v>8337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 s="8">
        <f t="shared" si="68"/>
        <v>42139.376296296294</v>
      </c>
      <c r="J1154" s="8">
        <f t="shared" si="69"/>
        <v>42109.376296296294</v>
      </c>
      <c r="K1154" s="10">
        <v>1431709312</v>
      </c>
      <c r="L1154" s="10">
        <v>1429117312</v>
      </c>
      <c r="M1154" t="b">
        <v>0</v>
      </c>
      <c r="N1154">
        <v>15</v>
      </c>
      <c r="O1154" t="b">
        <v>0</v>
      </c>
      <c r="P1154" t="s">
        <v>8284</v>
      </c>
      <c r="Q1154" s="13">
        <f t="shared" si="70"/>
        <v>5.6937500000000005</v>
      </c>
      <c r="R1154" s="14">
        <f t="shared" si="71"/>
        <v>60.733333333333334</v>
      </c>
      <c r="S1154" t="s">
        <v>8336</v>
      </c>
      <c r="T1154" t="s">
        <v>8337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 s="8">
        <f t="shared" ref="I1155:I1218" si="72">(((K1155/60)/60)/24)+DATE(1970,1,1)+(-8/24)</f>
        <v>42173.380844907406</v>
      </c>
      <c r="J1155" s="8">
        <f t="shared" ref="J1155:J1218" si="73">(((L1155/60)/60)/24)+DATE(1970,1,1)+(-8/24)</f>
        <v>42143.380844907406</v>
      </c>
      <c r="K1155" s="10">
        <v>1434647305</v>
      </c>
      <c r="L1155" s="10">
        <v>1432055305</v>
      </c>
      <c r="M1155" t="b">
        <v>0</v>
      </c>
      <c r="N1155">
        <v>1</v>
      </c>
      <c r="O1155" t="b">
        <v>0</v>
      </c>
      <c r="P1155" t="s">
        <v>8284</v>
      </c>
      <c r="Q1155" s="13">
        <f t="shared" ref="Q1155:Q1218" si="74">(E1155/D1155)*100</f>
        <v>0.625</v>
      </c>
      <c r="R1155" s="14">
        <f t="shared" ref="R1155:R1218" si="75">E1155/N1155</f>
        <v>50</v>
      </c>
      <c r="S1155" t="s">
        <v>8336</v>
      </c>
      <c r="T1155" t="s">
        <v>8337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 s="8">
        <f t="shared" si="72"/>
        <v>42252.775532407402</v>
      </c>
      <c r="J1156" s="8">
        <f t="shared" si="73"/>
        <v>42222.775532407402</v>
      </c>
      <c r="K1156" s="10">
        <v>1441507006</v>
      </c>
      <c r="L1156" s="10">
        <v>1438915006</v>
      </c>
      <c r="M1156" t="b">
        <v>0</v>
      </c>
      <c r="N1156">
        <v>3</v>
      </c>
      <c r="O1156" t="b">
        <v>0</v>
      </c>
      <c r="P1156" t="s">
        <v>8284</v>
      </c>
      <c r="Q1156" s="13">
        <f t="shared" si="74"/>
        <v>6.5</v>
      </c>
      <c r="R1156" s="14">
        <f t="shared" si="75"/>
        <v>108.33333333333333</v>
      </c>
      <c r="S1156" t="s">
        <v>8336</v>
      </c>
      <c r="T1156" t="s">
        <v>8337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 s="8">
        <f t="shared" si="72"/>
        <v>41865.430648148147</v>
      </c>
      <c r="J1157" s="8">
        <f t="shared" si="73"/>
        <v>41835.430648148147</v>
      </c>
      <c r="K1157" s="10">
        <v>1408040408</v>
      </c>
      <c r="L1157" s="10">
        <v>1405448408</v>
      </c>
      <c r="M1157" t="b">
        <v>0</v>
      </c>
      <c r="N1157">
        <v>8</v>
      </c>
      <c r="O1157" t="b">
        <v>0</v>
      </c>
      <c r="P1157" t="s">
        <v>8284</v>
      </c>
      <c r="Q1157" s="13">
        <f t="shared" si="74"/>
        <v>0.752</v>
      </c>
      <c r="R1157" s="14">
        <f t="shared" si="75"/>
        <v>23.5</v>
      </c>
      <c r="S1157" t="s">
        <v>8336</v>
      </c>
      <c r="T1157" t="s">
        <v>8337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 s="8">
        <f t="shared" si="72"/>
        <v>42058.737986111104</v>
      </c>
      <c r="J1158" s="8">
        <f t="shared" si="73"/>
        <v>42028.737986111104</v>
      </c>
      <c r="K1158" s="10">
        <v>1424742162</v>
      </c>
      <c r="L1158" s="10">
        <v>1422150162</v>
      </c>
      <c r="M1158" t="b">
        <v>0</v>
      </c>
      <c r="N1158">
        <v>0</v>
      </c>
      <c r="O1158" t="b">
        <v>0</v>
      </c>
      <c r="P1158" t="s">
        <v>8284</v>
      </c>
      <c r="Q1158" s="13">
        <f t="shared" si="74"/>
        <v>0</v>
      </c>
      <c r="R1158" s="14" t="e">
        <f t="shared" si="75"/>
        <v>#DIV/0!</v>
      </c>
      <c r="S1158" t="s">
        <v>8336</v>
      </c>
      <c r="T1158" t="s">
        <v>8337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 s="8">
        <f t="shared" si="72"/>
        <v>41978.336574074077</v>
      </c>
      <c r="J1159" s="8">
        <f t="shared" si="73"/>
        <v>41918.294907407406</v>
      </c>
      <c r="K1159" s="10">
        <v>1417795480</v>
      </c>
      <c r="L1159" s="10">
        <v>1412607880</v>
      </c>
      <c r="M1159" t="b">
        <v>0</v>
      </c>
      <c r="N1159">
        <v>3</v>
      </c>
      <c r="O1159" t="b">
        <v>0</v>
      </c>
      <c r="P1159" t="s">
        <v>8284</v>
      </c>
      <c r="Q1159" s="13">
        <f t="shared" si="74"/>
        <v>1.51</v>
      </c>
      <c r="R1159" s="14">
        <f t="shared" si="75"/>
        <v>50.333333333333336</v>
      </c>
      <c r="S1159" t="s">
        <v>8336</v>
      </c>
      <c r="T1159" t="s">
        <v>8337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 s="8">
        <f t="shared" si="72"/>
        <v>41981.758425925924</v>
      </c>
      <c r="J1160" s="8">
        <f t="shared" si="73"/>
        <v>41951.758425925924</v>
      </c>
      <c r="K1160" s="10">
        <v>1418091128</v>
      </c>
      <c r="L1160" s="10">
        <v>1415499128</v>
      </c>
      <c r="M1160" t="b">
        <v>0</v>
      </c>
      <c r="N1160">
        <v>3</v>
      </c>
      <c r="O1160" t="b">
        <v>0</v>
      </c>
      <c r="P1160" t="s">
        <v>8284</v>
      </c>
      <c r="Q1160" s="13">
        <f t="shared" si="74"/>
        <v>0.46666666666666673</v>
      </c>
      <c r="R1160" s="14">
        <f t="shared" si="75"/>
        <v>11.666666666666666</v>
      </c>
      <c r="S1160" t="s">
        <v>8336</v>
      </c>
      <c r="T1160" t="s">
        <v>8337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 s="8">
        <f t="shared" si="72"/>
        <v>42185.322916666664</v>
      </c>
      <c r="J1161" s="8">
        <f t="shared" si="73"/>
        <v>42154.393113425926</v>
      </c>
      <c r="K1161" s="10">
        <v>1435679100</v>
      </c>
      <c r="L1161" s="10">
        <v>1433006765</v>
      </c>
      <c r="M1161" t="b">
        <v>0</v>
      </c>
      <c r="N1161">
        <v>0</v>
      </c>
      <c r="O1161" t="b">
        <v>0</v>
      </c>
      <c r="P1161" t="s">
        <v>8284</v>
      </c>
      <c r="Q1161" s="13">
        <f t="shared" si="74"/>
        <v>0</v>
      </c>
      <c r="R1161" s="14" t="e">
        <f t="shared" si="75"/>
        <v>#DIV/0!</v>
      </c>
      <c r="S1161" t="s">
        <v>8336</v>
      </c>
      <c r="T1161" t="s">
        <v>8337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 s="8">
        <f t="shared" si="72"/>
        <v>42090.77993055556</v>
      </c>
      <c r="J1162" s="8">
        <f t="shared" si="73"/>
        <v>42060.821597222217</v>
      </c>
      <c r="K1162" s="10">
        <v>1427510586</v>
      </c>
      <c r="L1162" s="10">
        <v>1424922186</v>
      </c>
      <c r="M1162" t="b">
        <v>0</v>
      </c>
      <c r="N1162">
        <v>19</v>
      </c>
      <c r="O1162" t="b">
        <v>0</v>
      </c>
      <c r="P1162" t="s">
        <v>8284</v>
      </c>
      <c r="Q1162" s="13">
        <f t="shared" si="74"/>
        <v>3.85</v>
      </c>
      <c r="R1162" s="14">
        <f t="shared" si="75"/>
        <v>60.789473684210527</v>
      </c>
      <c r="S1162" t="s">
        <v>8336</v>
      </c>
      <c r="T1162" t="s">
        <v>8337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 s="8">
        <f t="shared" si="72"/>
        <v>42143.296168981477</v>
      </c>
      <c r="J1163" s="8">
        <f t="shared" si="73"/>
        <v>42122.296168981477</v>
      </c>
      <c r="K1163" s="10">
        <v>1432047989</v>
      </c>
      <c r="L1163" s="10">
        <v>1430233589</v>
      </c>
      <c r="M1163" t="b">
        <v>0</v>
      </c>
      <c r="N1163">
        <v>0</v>
      </c>
      <c r="O1163" t="b">
        <v>0</v>
      </c>
      <c r="P1163" t="s">
        <v>8284</v>
      </c>
      <c r="Q1163" s="13">
        <f t="shared" si="74"/>
        <v>0</v>
      </c>
      <c r="R1163" s="14" t="e">
        <f t="shared" si="75"/>
        <v>#DIV/0!</v>
      </c>
      <c r="S1163" t="s">
        <v>8336</v>
      </c>
      <c r="T1163" t="s">
        <v>8337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 s="8">
        <f t="shared" si="72"/>
        <v>41907.350277777776</v>
      </c>
      <c r="J1164" s="8">
        <f t="shared" si="73"/>
        <v>41876.350277777776</v>
      </c>
      <c r="K1164" s="10">
        <v>1411662264</v>
      </c>
      <c r="L1164" s="10">
        <v>1408983864</v>
      </c>
      <c r="M1164" t="b">
        <v>0</v>
      </c>
      <c r="N1164">
        <v>2</v>
      </c>
      <c r="O1164" t="b">
        <v>0</v>
      </c>
      <c r="P1164" t="s">
        <v>8284</v>
      </c>
      <c r="Q1164" s="13">
        <f t="shared" si="74"/>
        <v>5.8333333333333341E-2</v>
      </c>
      <c r="R1164" s="14">
        <f t="shared" si="75"/>
        <v>17.5</v>
      </c>
      <c r="S1164" t="s">
        <v>8336</v>
      </c>
      <c r="T1164" t="s">
        <v>8337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 s="8">
        <f t="shared" si="72"/>
        <v>41860.390277777777</v>
      </c>
      <c r="J1165" s="8">
        <f t="shared" si="73"/>
        <v>41830.390277777777</v>
      </c>
      <c r="K1165" s="10">
        <v>1407604920</v>
      </c>
      <c r="L1165" s="10">
        <v>1405012920</v>
      </c>
      <c r="M1165" t="b">
        <v>0</v>
      </c>
      <c r="N1165">
        <v>0</v>
      </c>
      <c r="O1165" t="b">
        <v>0</v>
      </c>
      <c r="P1165" t="s">
        <v>8284</v>
      </c>
      <c r="Q1165" s="13">
        <f t="shared" si="74"/>
        <v>0</v>
      </c>
      <c r="R1165" s="14" t="e">
        <f t="shared" si="75"/>
        <v>#DIV/0!</v>
      </c>
      <c r="S1165" t="s">
        <v>8336</v>
      </c>
      <c r="T1165" t="s">
        <v>8337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 s="8">
        <f t="shared" si="72"/>
        <v>42539.39099537037</v>
      </c>
      <c r="J1166" s="8">
        <f t="shared" si="73"/>
        <v>42509.39099537037</v>
      </c>
      <c r="K1166" s="10">
        <v>1466270582</v>
      </c>
      <c r="L1166" s="10">
        <v>1463678582</v>
      </c>
      <c r="M1166" t="b">
        <v>0</v>
      </c>
      <c r="N1166">
        <v>0</v>
      </c>
      <c r="O1166" t="b">
        <v>0</v>
      </c>
      <c r="P1166" t="s">
        <v>8284</v>
      </c>
      <c r="Q1166" s="13">
        <f t="shared" si="74"/>
        <v>0</v>
      </c>
      <c r="R1166" s="14" t="e">
        <f t="shared" si="75"/>
        <v>#DIV/0!</v>
      </c>
      <c r="S1166" t="s">
        <v>8336</v>
      </c>
      <c r="T1166" t="s">
        <v>8337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 s="8">
        <f t="shared" si="72"/>
        <v>41825.881134259253</v>
      </c>
      <c r="J1167" s="8">
        <f t="shared" si="73"/>
        <v>41791.881134259253</v>
      </c>
      <c r="K1167" s="10">
        <v>1404623330</v>
      </c>
      <c r="L1167" s="10">
        <v>1401685730</v>
      </c>
      <c r="M1167" t="b">
        <v>0</v>
      </c>
      <c r="N1167">
        <v>25</v>
      </c>
      <c r="O1167" t="b">
        <v>0</v>
      </c>
      <c r="P1167" t="s">
        <v>8284</v>
      </c>
      <c r="Q1167" s="13">
        <f t="shared" si="74"/>
        <v>20.705000000000002</v>
      </c>
      <c r="R1167" s="14">
        <f t="shared" si="75"/>
        <v>82.82</v>
      </c>
      <c r="S1167" t="s">
        <v>8336</v>
      </c>
      <c r="T1167" t="s">
        <v>8337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 s="8">
        <f t="shared" si="72"/>
        <v>42180.833333333336</v>
      </c>
      <c r="J1168" s="8">
        <f t="shared" si="73"/>
        <v>42150.152106481481</v>
      </c>
      <c r="K1168" s="10">
        <v>1435291200</v>
      </c>
      <c r="L1168" s="10">
        <v>1432640342</v>
      </c>
      <c r="M1168" t="b">
        <v>0</v>
      </c>
      <c r="N1168">
        <v>8</v>
      </c>
      <c r="O1168" t="b">
        <v>0</v>
      </c>
      <c r="P1168" t="s">
        <v>8284</v>
      </c>
      <c r="Q1168" s="13">
        <f t="shared" si="74"/>
        <v>19.139999999999997</v>
      </c>
      <c r="R1168" s="14">
        <f t="shared" si="75"/>
        <v>358.875</v>
      </c>
      <c r="S1168" t="s">
        <v>8336</v>
      </c>
      <c r="T1168" t="s">
        <v>8337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 s="8">
        <f t="shared" si="72"/>
        <v>41894.401562499996</v>
      </c>
      <c r="J1169" s="8">
        <f t="shared" si="73"/>
        <v>41863.401562499996</v>
      </c>
      <c r="K1169" s="10">
        <v>1410543495</v>
      </c>
      <c r="L1169" s="10">
        <v>1407865095</v>
      </c>
      <c r="M1169" t="b">
        <v>0</v>
      </c>
      <c r="N1169">
        <v>16</v>
      </c>
      <c r="O1169" t="b">
        <v>0</v>
      </c>
      <c r="P1169" t="s">
        <v>8284</v>
      </c>
      <c r="Q1169" s="13">
        <f t="shared" si="74"/>
        <v>1.6316666666666666</v>
      </c>
      <c r="R1169" s="14">
        <f t="shared" si="75"/>
        <v>61.1875</v>
      </c>
      <c r="S1169" t="s">
        <v>8336</v>
      </c>
      <c r="T1169" t="s">
        <v>8337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 s="8">
        <f t="shared" si="72"/>
        <v>42634.720659722218</v>
      </c>
      <c r="J1170" s="8">
        <f t="shared" si="73"/>
        <v>42604.720659722218</v>
      </c>
      <c r="K1170" s="10">
        <v>1474507065</v>
      </c>
      <c r="L1170" s="10">
        <v>1471915065</v>
      </c>
      <c r="M1170" t="b">
        <v>0</v>
      </c>
      <c r="N1170">
        <v>3</v>
      </c>
      <c r="O1170" t="b">
        <v>0</v>
      </c>
      <c r="P1170" t="s">
        <v>8284</v>
      </c>
      <c r="Q1170" s="13">
        <f t="shared" si="74"/>
        <v>5.6666666666666661</v>
      </c>
      <c r="R1170" s="14">
        <f t="shared" si="75"/>
        <v>340</v>
      </c>
      <c r="S1170" t="s">
        <v>8336</v>
      </c>
      <c r="T1170" t="s">
        <v>8337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 s="8">
        <f t="shared" si="72"/>
        <v>42057.020405092589</v>
      </c>
      <c r="J1171" s="8">
        <f t="shared" si="73"/>
        <v>42027.020405092589</v>
      </c>
      <c r="K1171" s="10">
        <v>1424593763</v>
      </c>
      <c r="L1171" s="10">
        <v>1422001763</v>
      </c>
      <c r="M1171" t="b">
        <v>0</v>
      </c>
      <c r="N1171">
        <v>3</v>
      </c>
      <c r="O1171" t="b">
        <v>0</v>
      </c>
      <c r="P1171" t="s">
        <v>8284</v>
      </c>
      <c r="Q1171" s="13">
        <f t="shared" si="74"/>
        <v>0.16999999999999998</v>
      </c>
      <c r="R1171" s="14">
        <f t="shared" si="75"/>
        <v>5.666666666666667</v>
      </c>
      <c r="S1171" t="s">
        <v>8336</v>
      </c>
      <c r="T1171" t="s">
        <v>8337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 s="8">
        <f t="shared" si="72"/>
        <v>42154.559849537036</v>
      </c>
      <c r="J1172" s="8">
        <f t="shared" si="73"/>
        <v>42124.559849537036</v>
      </c>
      <c r="K1172" s="10">
        <v>1433021171</v>
      </c>
      <c r="L1172" s="10">
        <v>1430429171</v>
      </c>
      <c r="M1172" t="b">
        <v>0</v>
      </c>
      <c r="N1172">
        <v>2</v>
      </c>
      <c r="O1172" t="b">
        <v>0</v>
      </c>
      <c r="P1172" t="s">
        <v>8284</v>
      </c>
      <c r="Q1172" s="13">
        <f t="shared" si="74"/>
        <v>0.4</v>
      </c>
      <c r="R1172" s="14">
        <f t="shared" si="75"/>
        <v>50</v>
      </c>
      <c r="S1172" t="s">
        <v>8336</v>
      </c>
      <c r="T1172" t="s">
        <v>8337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 s="8">
        <f t="shared" si="72"/>
        <v>41956.513043981475</v>
      </c>
      <c r="J1173" s="8">
        <f t="shared" si="73"/>
        <v>41938.471377314811</v>
      </c>
      <c r="K1173" s="10">
        <v>1415909927</v>
      </c>
      <c r="L1173" s="10">
        <v>1414351127</v>
      </c>
      <c r="M1173" t="b">
        <v>0</v>
      </c>
      <c r="N1173">
        <v>1</v>
      </c>
      <c r="O1173" t="b">
        <v>0</v>
      </c>
      <c r="P1173" t="s">
        <v>8284</v>
      </c>
      <c r="Q1173" s="13">
        <f t="shared" si="74"/>
        <v>0.1</v>
      </c>
      <c r="R1173" s="14">
        <f t="shared" si="75"/>
        <v>25</v>
      </c>
      <c r="S1173" t="s">
        <v>8336</v>
      </c>
      <c r="T1173" t="s">
        <v>8337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 s="8">
        <f t="shared" si="72"/>
        <v>41871.348981481482</v>
      </c>
      <c r="J1174" s="8">
        <f t="shared" si="73"/>
        <v>41841.348981481482</v>
      </c>
      <c r="K1174" s="10">
        <v>1408551752</v>
      </c>
      <c r="L1174" s="10">
        <v>1405959752</v>
      </c>
      <c r="M1174" t="b">
        <v>0</v>
      </c>
      <c r="N1174">
        <v>0</v>
      </c>
      <c r="O1174" t="b">
        <v>0</v>
      </c>
      <c r="P1174" t="s">
        <v>8284</v>
      </c>
      <c r="Q1174" s="13">
        <f t="shared" si="74"/>
        <v>0</v>
      </c>
      <c r="R1174" s="14" t="e">
        <f t="shared" si="75"/>
        <v>#DIV/0!</v>
      </c>
      <c r="S1174" t="s">
        <v>8336</v>
      </c>
      <c r="T1174" t="s">
        <v>8337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 s="8">
        <f t="shared" si="72"/>
        <v>42218.85251157407</v>
      </c>
      <c r="J1175" s="8">
        <f t="shared" si="73"/>
        <v>42183.85251157407</v>
      </c>
      <c r="K1175" s="10">
        <v>1438576057</v>
      </c>
      <c r="L1175" s="10">
        <v>1435552057</v>
      </c>
      <c r="M1175" t="b">
        <v>0</v>
      </c>
      <c r="N1175">
        <v>1</v>
      </c>
      <c r="O1175" t="b">
        <v>0</v>
      </c>
      <c r="P1175" t="s">
        <v>8284</v>
      </c>
      <c r="Q1175" s="13">
        <f t="shared" si="74"/>
        <v>2.4E-2</v>
      </c>
      <c r="R1175" s="14">
        <f t="shared" si="75"/>
        <v>30</v>
      </c>
      <c r="S1175" t="s">
        <v>8336</v>
      </c>
      <c r="T1175" t="s">
        <v>8337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 s="8">
        <f t="shared" si="72"/>
        <v>42498.508414351854</v>
      </c>
      <c r="J1176" s="8">
        <f t="shared" si="73"/>
        <v>42468.508414351854</v>
      </c>
      <c r="K1176" s="10">
        <v>1462738327</v>
      </c>
      <c r="L1176" s="10">
        <v>1460146327</v>
      </c>
      <c r="M1176" t="b">
        <v>0</v>
      </c>
      <c r="N1176">
        <v>19</v>
      </c>
      <c r="O1176" t="b">
        <v>0</v>
      </c>
      <c r="P1176" t="s">
        <v>8284</v>
      </c>
      <c r="Q1176" s="13">
        <f t="shared" si="74"/>
        <v>5.9066666666666672</v>
      </c>
      <c r="R1176" s="14">
        <f t="shared" si="75"/>
        <v>46.631578947368418</v>
      </c>
      <c r="S1176" t="s">
        <v>8336</v>
      </c>
      <c r="T1176" t="s">
        <v>8337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 s="8">
        <f t="shared" si="72"/>
        <v>42200.395127314812</v>
      </c>
      <c r="J1177" s="8">
        <f t="shared" si="73"/>
        <v>42170.395127314812</v>
      </c>
      <c r="K1177" s="10">
        <v>1436981339</v>
      </c>
      <c r="L1177" s="10">
        <v>1434389339</v>
      </c>
      <c r="M1177" t="b">
        <v>0</v>
      </c>
      <c r="N1177">
        <v>9</v>
      </c>
      <c r="O1177" t="b">
        <v>0</v>
      </c>
      <c r="P1177" t="s">
        <v>8284</v>
      </c>
      <c r="Q1177" s="13">
        <f t="shared" si="74"/>
        <v>2.9250000000000003</v>
      </c>
      <c r="R1177" s="14">
        <f t="shared" si="75"/>
        <v>65</v>
      </c>
      <c r="S1177" t="s">
        <v>8336</v>
      </c>
      <c r="T1177" t="s">
        <v>8337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 s="8">
        <f t="shared" si="72"/>
        <v>42800.208333333336</v>
      </c>
      <c r="J1178" s="8">
        <f t="shared" si="73"/>
        <v>42745.686319444438</v>
      </c>
      <c r="K1178" s="10">
        <v>1488805200</v>
      </c>
      <c r="L1178" s="10">
        <v>1484094498</v>
      </c>
      <c r="M1178" t="b">
        <v>0</v>
      </c>
      <c r="N1178">
        <v>1</v>
      </c>
      <c r="O1178" t="b">
        <v>0</v>
      </c>
      <c r="P1178" t="s">
        <v>8284</v>
      </c>
      <c r="Q1178" s="13">
        <f t="shared" si="74"/>
        <v>5.7142857142857143E-3</v>
      </c>
      <c r="R1178" s="14">
        <f t="shared" si="75"/>
        <v>10</v>
      </c>
      <c r="S1178" t="s">
        <v>8336</v>
      </c>
      <c r="T1178" t="s">
        <v>8337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 s="8">
        <f t="shared" si="72"/>
        <v>41927.327499999999</v>
      </c>
      <c r="J1179" s="8">
        <f t="shared" si="73"/>
        <v>41897.327499999999</v>
      </c>
      <c r="K1179" s="10">
        <v>1413388296</v>
      </c>
      <c r="L1179" s="10">
        <v>1410796296</v>
      </c>
      <c r="M1179" t="b">
        <v>0</v>
      </c>
      <c r="N1179">
        <v>0</v>
      </c>
      <c r="O1179" t="b">
        <v>0</v>
      </c>
      <c r="P1179" t="s">
        <v>8284</v>
      </c>
      <c r="Q1179" s="13">
        <f t="shared" si="74"/>
        <v>0</v>
      </c>
      <c r="R1179" s="14" t="e">
        <f t="shared" si="75"/>
        <v>#DIV/0!</v>
      </c>
      <c r="S1179" t="s">
        <v>8336</v>
      </c>
      <c r="T1179" t="s">
        <v>8337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 s="8">
        <f t="shared" si="72"/>
        <v>41867.57236111111</v>
      </c>
      <c r="J1180" s="8">
        <f t="shared" si="73"/>
        <v>41837.57236111111</v>
      </c>
      <c r="K1180" s="10">
        <v>1408225452</v>
      </c>
      <c r="L1180" s="10">
        <v>1405633452</v>
      </c>
      <c r="M1180" t="b">
        <v>0</v>
      </c>
      <c r="N1180">
        <v>1</v>
      </c>
      <c r="O1180" t="b">
        <v>0</v>
      </c>
      <c r="P1180" t="s">
        <v>8284</v>
      </c>
      <c r="Q1180" s="13">
        <f t="shared" si="74"/>
        <v>6.6666666666666671E-3</v>
      </c>
      <c r="R1180" s="14">
        <f t="shared" si="75"/>
        <v>5</v>
      </c>
      <c r="S1180" t="s">
        <v>8336</v>
      </c>
      <c r="T1180" t="s">
        <v>8337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 s="8">
        <f t="shared" si="72"/>
        <v>42305.386886574073</v>
      </c>
      <c r="J1181" s="8">
        <f t="shared" si="73"/>
        <v>42275.386886574073</v>
      </c>
      <c r="K1181" s="10">
        <v>1446052627</v>
      </c>
      <c r="L1181" s="10">
        <v>1443460627</v>
      </c>
      <c r="M1181" t="b">
        <v>0</v>
      </c>
      <c r="N1181">
        <v>5</v>
      </c>
      <c r="O1181" t="b">
        <v>0</v>
      </c>
      <c r="P1181" t="s">
        <v>8284</v>
      </c>
      <c r="Q1181" s="13">
        <f t="shared" si="74"/>
        <v>5.3333333333333339</v>
      </c>
      <c r="R1181" s="14">
        <f t="shared" si="75"/>
        <v>640</v>
      </c>
      <c r="S1181" t="s">
        <v>8336</v>
      </c>
      <c r="T1181" t="s">
        <v>8337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 s="8">
        <f t="shared" si="72"/>
        <v>41818.473541666666</v>
      </c>
      <c r="J1182" s="8">
        <f t="shared" si="73"/>
        <v>41781.473541666666</v>
      </c>
      <c r="K1182" s="10">
        <v>1403983314</v>
      </c>
      <c r="L1182" s="10">
        <v>1400786514</v>
      </c>
      <c r="M1182" t="b">
        <v>0</v>
      </c>
      <c r="N1182">
        <v>85</v>
      </c>
      <c r="O1182" t="b">
        <v>0</v>
      </c>
      <c r="P1182" t="s">
        <v>8284</v>
      </c>
      <c r="Q1182" s="13">
        <f t="shared" si="74"/>
        <v>11.75</v>
      </c>
      <c r="R1182" s="14">
        <f t="shared" si="75"/>
        <v>69.117647058823536</v>
      </c>
      <c r="S1182" t="s">
        <v>8336</v>
      </c>
      <c r="T1182" t="s">
        <v>8337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 s="8">
        <f t="shared" si="72"/>
        <v>42064.006030092591</v>
      </c>
      <c r="J1183" s="8">
        <f t="shared" si="73"/>
        <v>42034.006030092591</v>
      </c>
      <c r="K1183" s="10">
        <v>1425197321</v>
      </c>
      <c r="L1183" s="10">
        <v>1422605321</v>
      </c>
      <c r="M1183" t="b">
        <v>0</v>
      </c>
      <c r="N1183">
        <v>3</v>
      </c>
      <c r="O1183" t="b">
        <v>0</v>
      </c>
      <c r="P1183" t="s">
        <v>8284</v>
      </c>
      <c r="Q1183" s="13">
        <f t="shared" si="74"/>
        <v>8.0000000000000002E-3</v>
      </c>
      <c r="R1183" s="14">
        <f t="shared" si="75"/>
        <v>1.3333333333333333</v>
      </c>
      <c r="S1183" t="s">
        <v>8336</v>
      </c>
      <c r="T1183" t="s">
        <v>8337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 s="8">
        <f t="shared" si="72"/>
        <v>42747.362499999996</v>
      </c>
      <c r="J1184" s="8">
        <f t="shared" si="73"/>
        <v>42728.494074074071</v>
      </c>
      <c r="K1184" s="10">
        <v>1484239320</v>
      </c>
      <c r="L1184" s="10">
        <v>1482609088</v>
      </c>
      <c r="M1184" t="b">
        <v>0</v>
      </c>
      <c r="N1184">
        <v>4</v>
      </c>
      <c r="O1184" t="b">
        <v>0</v>
      </c>
      <c r="P1184" t="s">
        <v>8284</v>
      </c>
      <c r="Q1184" s="13">
        <f t="shared" si="74"/>
        <v>4.2</v>
      </c>
      <c r="R1184" s="14">
        <f t="shared" si="75"/>
        <v>10.5</v>
      </c>
      <c r="S1184" t="s">
        <v>8336</v>
      </c>
      <c r="T1184" t="s">
        <v>8337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 s="8">
        <f t="shared" si="72"/>
        <v>42675.832638888889</v>
      </c>
      <c r="J1185" s="8">
        <f t="shared" si="73"/>
        <v>42656.528043981474</v>
      </c>
      <c r="K1185" s="10">
        <v>1478059140</v>
      </c>
      <c r="L1185" s="10">
        <v>1476391223</v>
      </c>
      <c r="M1185" t="b">
        <v>0</v>
      </c>
      <c r="N1185">
        <v>3</v>
      </c>
      <c r="O1185" t="b">
        <v>0</v>
      </c>
      <c r="P1185" t="s">
        <v>8284</v>
      </c>
      <c r="Q1185" s="13">
        <f t="shared" si="74"/>
        <v>4</v>
      </c>
      <c r="R1185" s="14">
        <f t="shared" si="75"/>
        <v>33.333333333333336</v>
      </c>
      <c r="S1185" t="s">
        <v>8336</v>
      </c>
      <c r="T1185" t="s">
        <v>8337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 s="8">
        <f t="shared" si="72"/>
        <v>42772.266331018516</v>
      </c>
      <c r="J1186" s="8">
        <f t="shared" si="73"/>
        <v>42741.266331018516</v>
      </c>
      <c r="K1186" s="10">
        <v>1486391011</v>
      </c>
      <c r="L1186" s="10">
        <v>1483712611</v>
      </c>
      <c r="M1186" t="b">
        <v>0</v>
      </c>
      <c r="N1186">
        <v>375</v>
      </c>
      <c r="O1186" t="b">
        <v>1</v>
      </c>
      <c r="P1186" t="s">
        <v>8285</v>
      </c>
      <c r="Q1186" s="13">
        <f t="shared" si="74"/>
        <v>104.93636363636362</v>
      </c>
      <c r="R1186" s="14">
        <f t="shared" si="75"/>
        <v>61.562666666666665</v>
      </c>
      <c r="S1186" t="s">
        <v>8338</v>
      </c>
      <c r="T1186" t="s">
        <v>8339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 s="8">
        <f t="shared" si="72"/>
        <v>42162.833333333336</v>
      </c>
      <c r="J1187" s="8">
        <f t="shared" si="73"/>
        <v>42130.531817129631</v>
      </c>
      <c r="K1187" s="10">
        <v>1433736000</v>
      </c>
      <c r="L1187" s="10">
        <v>1430945149</v>
      </c>
      <c r="M1187" t="b">
        <v>0</v>
      </c>
      <c r="N1187">
        <v>111</v>
      </c>
      <c r="O1187" t="b">
        <v>1</v>
      </c>
      <c r="P1187" t="s">
        <v>8285</v>
      </c>
      <c r="Q1187" s="13">
        <f t="shared" si="74"/>
        <v>105.44</v>
      </c>
      <c r="R1187" s="14">
        <f t="shared" si="75"/>
        <v>118.73873873873873</v>
      </c>
      <c r="S1187" t="s">
        <v>8338</v>
      </c>
      <c r="T1187" t="s">
        <v>8339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 s="8">
        <f t="shared" si="72"/>
        <v>42156.612499999996</v>
      </c>
      <c r="J1188" s="8">
        <f t="shared" si="73"/>
        <v>42123.530034722215</v>
      </c>
      <c r="K1188" s="10">
        <v>1433198520</v>
      </c>
      <c r="L1188" s="10">
        <v>1430340195</v>
      </c>
      <c r="M1188" t="b">
        <v>0</v>
      </c>
      <c r="N1188">
        <v>123</v>
      </c>
      <c r="O1188" t="b">
        <v>1</v>
      </c>
      <c r="P1188" t="s">
        <v>8285</v>
      </c>
      <c r="Q1188" s="13">
        <f t="shared" si="74"/>
        <v>106.73333333333332</v>
      </c>
      <c r="R1188" s="14">
        <f t="shared" si="75"/>
        <v>65.081300813008127</v>
      </c>
      <c r="S1188" t="s">
        <v>8338</v>
      </c>
      <c r="T1188" t="s">
        <v>8339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 s="8">
        <f t="shared" si="72"/>
        <v>42141.416666666664</v>
      </c>
      <c r="J1189" s="8">
        <f t="shared" si="73"/>
        <v>42109.561608796292</v>
      </c>
      <c r="K1189" s="10">
        <v>1431885600</v>
      </c>
      <c r="L1189" s="10">
        <v>1429133323</v>
      </c>
      <c r="M1189" t="b">
        <v>0</v>
      </c>
      <c r="N1189">
        <v>70</v>
      </c>
      <c r="O1189" t="b">
        <v>1</v>
      </c>
      <c r="P1189" t="s">
        <v>8285</v>
      </c>
      <c r="Q1189" s="13">
        <f t="shared" si="74"/>
        <v>104.12571428571428</v>
      </c>
      <c r="R1189" s="14">
        <f t="shared" si="75"/>
        <v>130.15714285714284</v>
      </c>
      <c r="S1189" t="s">
        <v>8338</v>
      </c>
      <c r="T1189" t="s">
        <v>8339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 s="8">
        <f t="shared" si="72"/>
        <v>42732.367361111108</v>
      </c>
      <c r="J1190" s="8">
        <f t="shared" si="73"/>
        <v>42711.367361111108</v>
      </c>
      <c r="K1190" s="10">
        <v>1482943740</v>
      </c>
      <c r="L1190" s="10">
        <v>1481129340</v>
      </c>
      <c r="M1190" t="b">
        <v>0</v>
      </c>
      <c r="N1190">
        <v>85</v>
      </c>
      <c r="O1190" t="b">
        <v>1</v>
      </c>
      <c r="P1190" t="s">
        <v>8285</v>
      </c>
      <c r="Q1190" s="13">
        <f t="shared" si="74"/>
        <v>160.54999999999998</v>
      </c>
      <c r="R1190" s="14">
        <f t="shared" si="75"/>
        <v>37.776470588235291</v>
      </c>
      <c r="S1190" t="s">
        <v>8338</v>
      </c>
      <c r="T1190" t="s">
        <v>8339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 s="8">
        <f t="shared" si="72"/>
        <v>42550.645775462959</v>
      </c>
      <c r="J1191" s="8">
        <f t="shared" si="73"/>
        <v>42529.645775462959</v>
      </c>
      <c r="K1191" s="10">
        <v>1467242995</v>
      </c>
      <c r="L1191" s="10">
        <v>1465428595</v>
      </c>
      <c r="M1191" t="b">
        <v>0</v>
      </c>
      <c r="N1191">
        <v>86</v>
      </c>
      <c r="O1191" t="b">
        <v>1</v>
      </c>
      <c r="P1191" t="s">
        <v>8285</v>
      </c>
      <c r="Q1191" s="13">
        <f t="shared" si="74"/>
        <v>107.77777777777777</v>
      </c>
      <c r="R1191" s="14">
        <f t="shared" si="75"/>
        <v>112.79069767441861</v>
      </c>
      <c r="S1191" t="s">
        <v>8338</v>
      </c>
      <c r="T1191" t="s">
        <v>8339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 s="8">
        <f t="shared" si="72"/>
        <v>41882.332465277774</v>
      </c>
      <c r="J1192" s="8">
        <f t="shared" si="73"/>
        <v>41852.332465277774</v>
      </c>
      <c r="K1192" s="10">
        <v>1409500725</v>
      </c>
      <c r="L1192" s="10">
        <v>1406908725</v>
      </c>
      <c r="M1192" t="b">
        <v>0</v>
      </c>
      <c r="N1192">
        <v>13</v>
      </c>
      <c r="O1192" t="b">
        <v>1</v>
      </c>
      <c r="P1192" t="s">
        <v>8285</v>
      </c>
      <c r="Q1192" s="13">
        <f t="shared" si="74"/>
        <v>135</v>
      </c>
      <c r="R1192" s="14">
        <f t="shared" si="75"/>
        <v>51.92307692307692</v>
      </c>
      <c r="S1192" t="s">
        <v>8338</v>
      </c>
      <c r="T1192" t="s">
        <v>8339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 s="8">
        <f t="shared" si="72"/>
        <v>42449.228703703695</v>
      </c>
      <c r="J1193" s="8">
        <f t="shared" si="73"/>
        <v>42419.270370370366</v>
      </c>
      <c r="K1193" s="10">
        <v>1458480560</v>
      </c>
      <c r="L1193" s="10">
        <v>1455892160</v>
      </c>
      <c r="M1193" t="b">
        <v>0</v>
      </c>
      <c r="N1193">
        <v>33</v>
      </c>
      <c r="O1193" t="b">
        <v>1</v>
      </c>
      <c r="P1193" t="s">
        <v>8285</v>
      </c>
      <c r="Q1193" s="13">
        <f t="shared" si="74"/>
        <v>109.07407407407408</v>
      </c>
      <c r="R1193" s="14">
        <f t="shared" si="75"/>
        <v>89.242424242424249</v>
      </c>
      <c r="S1193" t="s">
        <v>8338</v>
      </c>
      <c r="T1193" t="s">
        <v>8339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 s="8">
        <f t="shared" si="72"/>
        <v>42777.173356481479</v>
      </c>
      <c r="J1194" s="8">
        <f t="shared" si="73"/>
        <v>42747.173356481479</v>
      </c>
      <c r="K1194" s="10">
        <v>1486814978</v>
      </c>
      <c r="L1194" s="10">
        <v>1484222978</v>
      </c>
      <c r="M1194" t="b">
        <v>0</v>
      </c>
      <c r="N1194">
        <v>15</v>
      </c>
      <c r="O1194" t="b">
        <v>1</v>
      </c>
      <c r="P1194" t="s">
        <v>8285</v>
      </c>
      <c r="Q1194" s="13">
        <f t="shared" si="74"/>
        <v>290</v>
      </c>
      <c r="R1194" s="14">
        <f t="shared" si="75"/>
        <v>19.333333333333332</v>
      </c>
      <c r="S1194" t="s">
        <v>8338</v>
      </c>
      <c r="T1194" t="s">
        <v>8339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 s="8">
        <f t="shared" si="72"/>
        <v>42469.401076388887</v>
      </c>
      <c r="J1195" s="8">
        <f t="shared" si="73"/>
        <v>42409.442743055559</v>
      </c>
      <c r="K1195" s="10">
        <v>1460223453</v>
      </c>
      <c r="L1195" s="10">
        <v>1455043053</v>
      </c>
      <c r="M1195" t="b">
        <v>0</v>
      </c>
      <c r="N1195">
        <v>273</v>
      </c>
      <c r="O1195" t="b">
        <v>1</v>
      </c>
      <c r="P1195" t="s">
        <v>8285</v>
      </c>
      <c r="Q1195" s="13">
        <f t="shared" si="74"/>
        <v>103.95714285714286</v>
      </c>
      <c r="R1195" s="14">
        <f t="shared" si="75"/>
        <v>79.967032967032964</v>
      </c>
      <c r="S1195" t="s">
        <v>8338</v>
      </c>
      <c r="T1195" t="s">
        <v>8339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 s="8">
        <f t="shared" si="72"/>
        <v>42102.15484953703</v>
      </c>
      <c r="J1196" s="8">
        <f t="shared" si="73"/>
        <v>42072.15484953703</v>
      </c>
      <c r="K1196" s="10">
        <v>1428493379</v>
      </c>
      <c r="L1196" s="10">
        <v>1425901379</v>
      </c>
      <c r="M1196" t="b">
        <v>0</v>
      </c>
      <c r="N1196">
        <v>714</v>
      </c>
      <c r="O1196" t="b">
        <v>1</v>
      </c>
      <c r="P1196" t="s">
        <v>8285</v>
      </c>
      <c r="Q1196" s="13">
        <f t="shared" si="74"/>
        <v>322.24</v>
      </c>
      <c r="R1196" s="14">
        <f t="shared" si="75"/>
        <v>56.414565826330531</v>
      </c>
      <c r="S1196" t="s">
        <v>8338</v>
      </c>
      <c r="T1196" t="s">
        <v>8339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 s="8">
        <f t="shared" si="72"/>
        <v>42358.041666666664</v>
      </c>
      <c r="J1197" s="8">
        <f t="shared" si="73"/>
        <v>42298.014502314814</v>
      </c>
      <c r="K1197" s="10">
        <v>1450602000</v>
      </c>
      <c r="L1197" s="10">
        <v>1445415653</v>
      </c>
      <c r="M1197" t="b">
        <v>0</v>
      </c>
      <c r="N1197">
        <v>170</v>
      </c>
      <c r="O1197" t="b">
        <v>1</v>
      </c>
      <c r="P1197" t="s">
        <v>8285</v>
      </c>
      <c r="Q1197" s="13">
        <f t="shared" si="74"/>
        <v>135</v>
      </c>
      <c r="R1197" s="14">
        <f t="shared" si="75"/>
        <v>79.411764705882348</v>
      </c>
      <c r="S1197" t="s">
        <v>8338</v>
      </c>
      <c r="T1197" t="s">
        <v>8339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 s="8">
        <f t="shared" si="72"/>
        <v>42356.485405092586</v>
      </c>
      <c r="J1198" s="8">
        <f t="shared" si="73"/>
        <v>42326.485405092586</v>
      </c>
      <c r="K1198" s="10">
        <v>1450467539</v>
      </c>
      <c r="L1198" s="10">
        <v>1447875539</v>
      </c>
      <c r="M1198" t="b">
        <v>0</v>
      </c>
      <c r="N1198">
        <v>512</v>
      </c>
      <c r="O1198" t="b">
        <v>1</v>
      </c>
      <c r="P1198" t="s">
        <v>8285</v>
      </c>
      <c r="Q1198" s="13">
        <f t="shared" si="74"/>
        <v>269.91034482758624</v>
      </c>
      <c r="R1198" s="14">
        <f t="shared" si="75"/>
        <v>76.439453125</v>
      </c>
      <c r="S1198" t="s">
        <v>8338</v>
      </c>
      <c r="T1198" t="s">
        <v>8339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 s="8">
        <f t="shared" si="72"/>
        <v>42533.915972222218</v>
      </c>
      <c r="J1199" s="8">
        <f t="shared" si="73"/>
        <v>42503.331412037034</v>
      </c>
      <c r="K1199" s="10">
        <v>1465797540</v>
      </c>
      <c r="L1199" s="10">
        <v>1463155034</v>
      </c>
      <c r="M1199" t="b">
        <v>0</v>
      </c>
      <c r="N1199">
        <v>314</v>
      </c>
      <c r="O1199" t="b">
        <v>1</v>
      </c>
      <c r="P1199" t="s">
        <v>8285</v>
      </c>
      <c r="Q1199" s="13">
        <f t="shared" si="74"/>
        <v>253.29333333333332</v>
      </c>
      <c r="R1199" s="14">
        <f t="shared" si="75"/>
        <v>121</v>
      </c>
      <c r="S1199" t="s">
        <v>8338</v>
      </c>
      <c r="T1199" t="s">
        <v>8339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 s="8">
        <f t="shared" si="72"/>
        <v>42368.791666666664</v>
      </c>
      <c r="J1200" s="8">
        <f t="shared" si="73"/>
        <v>42333.285717592589</v>
      </c>
      <c r="K1200" s="10">
        <v>1451530800</v>
      </c>
      <c r="L1200" s="10">
        <v>1448463086</v>
      </c>
      <c r="M1200" t="b">
        <v>0</v>
      </c>
      <c r="N1200">
        <v>167</v>
      </c>
      <c r="O1200" t="b">
        <v>1</v>
      </c>
      <c r="P1200" t="s">
        <v>8285</v>
      </c>
      <c r="Q1200" s="13">
        <f t="shared" si="74"/>
        <v>260.59999999999997</v>
      </c>
      <c r="R1200" s="14">
        <f t="shared" si="75"/>
        <v>54.616766467065865</v>
      </c>
      <c r="S1200" t="s">
        <v>8338</v>
      </c>
      <c r="T1200" t="s">
        <v>8339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 s="8">
        <f t="shared" si="72"/>
        <v>42193.437499999993</v>
      </c>
      <c r="J1201" s="8">
        <f t="shared" si="73"/>
        <v>42161.437499999993</v>
      </c>
      <c r="K1201" s="10">
        <v>1436380200</v>
      </c>
      <c r="L1201" s="10">
        <v>1433615400</v>
      </c>
      <c r="M1201" t="b">
        <v>0</v>
      </c>
      <c r="N1201">
        <v>9</v>
      </c>
      <c r="O1201" t="b">
        <v>1</v>
      </c>
      <c r="P1201" t="s">
        <v>8285</v>
      </c>
      <c r="Q1201" s="13">
        <f t="shared" si="74"/>
        <v>101.31677953348381</v>
      </c>
      <c r="R1201" s="14">
        <f t="shared" si="75"/>
        <v>299.22222222222223</v>
      </c>
      <c r="S1201" t="s">
        <v>8338</v>
      </c>
      <c r="T1201" t="s">
        <v>8339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 s="8">
        <f t="shared" si="72"/>
        <v>42110.144166666665</v>
      </c>
      <c r="J1202" s="8">
        <f t="shared" si="73"/>
        <v>42089.144166666665</v>
      </c>
      <c r="K1202" s="10">
        <v>1429183656</v>
      </c>
      <c r="L1202" s="10">
        <v>1427369256</v>
      </c>
      <c r="M1202" t="b">
        <v>0</v>
      </c>
      <c r="N1202">
        <v>103</v>
      </c>
      <c r="O1202" t="b">
        <v>1</v>
      </c>
      <c r="P1202" t="s">
        <v>8285</v>
      </c>
      <c r="Q1202" s="13">
        <f t="shared" si="74"/>
        <v>125.60416666666667</v>
      </c>
      <c r="R1202" s="14">
        <f t="shared" si="75"/>
        <v>58.533980582524272</v>
      </c>
      <c r="S1202" t="s">
        <v>8338</v>
      </c>
      <c r="T1202" t="s">
        <v>8339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 s="8">
        <f t="shared" si="72"/>
        <v>42566.273680555554</v>
      </c>
      <c r="J1203" s="8">
        <f t="shared" si="73"/>
        <v>42536.273680555554</v>
      </c>
      <c r="K1203" s="10">
        <v>1468593246</v>
      </c>
      <c r="L1203" s="10">
        <v>1466001246</v>
      </c>
      <c r="M1203" t="b">
        <v>0</v>
      </c>
      <c r="N1203">
        <v>111</v>
      </c>
      <c r="O1203" t="b">
        <v>1</v>
      </c>
      <c r="P1203" t="s">
        <v>8285</v>
      </c>
      <c r="Q1203" s="13">
        <f t="shared" si="74"/>
        <v>102.43783333333334</v>
      </c>
      <c r="R1203" s="14">
        <f t="shared" si="75"/>
        <v>55.371801801801809</v>
      </c>
      <c r="S1203" t="s">
        <v>8338</v>
      </c>
      <c r="T1203" t="s">
        <v>8339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 s="8">
        <f t="shared" si="72"/>
        <v>42181.955486111103</v>
      </c>
      <c r="J1204" s="8">
        <f t="shared" si="73"/>
        <v>42151.955486111103</v>
      </c>
      <c r="K1204" s="10">
        <v>1435388154</v>
      </c>
      <c r="L1204" s="10">
        <v>1432796154</v>
      </c>
      <c r="M1204" t="b">
        <v>0</v>
      </c>
      <c r="N1204">
        <v>271</v>
      </c>
      <c r="O1204" t="b">
        <v>1</v>
      </c>
      <c r="P1204" t="s">
        <v>8285</v>
      </c>
      <c r="Q1204" s="13">
        <f t="shared" si="74"/>
        <v>199.244</v>
      </c>
      <c r="R1204" s="14">
        <f t="shared" si="75"/>
        <v>183.80442804428046</v>
      </c>
      <c r="S1204" t="s">
        <v>8338</v>
      </c>
      <c r="T1204" t="s">
        <v>8339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 s="8">
        <f t="shared" si="72"/>
        <v>42155.2815625</v>
      </c>
      <c r="J1205" s="8">
        <f t="shared" si="73"/>
        <v>42125.2815625</v>
      </c>
      <c r="K1205" s="10">
        <v>1433083527</v>
      </c>
      <c r="L1205" s="10">
        <v>1430491527</v>
      </c>
      <c r="M1205" t="b">
        <v>0</v>
      </c>
      <c r="N1205">
        <v>101</v>
      </c>
      <c r="O1205" t="b">
        <v>1</v>
      </c>
      <c r="P1205" t="s">
        <v>8285</v>
      </c>
      <c r="Q1205" s="13">
        <f t="shared" si="74"/>
        <v>102.45398773006136</v>
      </c>
      <c r="R1205" s="14">
        <f t="shared" si="75"/>
        <v>165.34653465346534</v>
      </c>
      <c r="S1205" t="s">
        <v>8338</v>
      </c>
      <c r="T1205" t="s">
        <v>8339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 s="8">
        <f t="shared" si="72"/>
        <v>42341.874999999993</v>
      </c>
      <c r="J1206" s="8">
        <f t="shared" si="73"/>
        <v>42297.414733796293</v>
      </c>
      <c r="K1206" s="10">
        <v>1449205200</v>
      </c>
      <c r="L1206" s="10">
        <v>1445363833</v>
      </c>
      <c r="M1206" t="b">
        <v>0</v>
      </c>
      <c r="N1206">
        <v>57</v>
      </c>
      <c r="O1206" t="b">
        <v>1</v>
      </c>
      <c r="P1206" t="s">
        <v>8285</v>
      </c>
      <c r="Q1206" s="13">
        <f t="shared" si="74"/>
        <v>102.94615384615385</v>
      </c>
      <c r="R1206" s="14">
        <f t="shared" si="75"/>
        <v>234.78947368421052</v>
      </c>
      <c r="S1206" t="s">
        <v>8338</v>
      </c>
      <c r="T1206" t="s">
        <v>8339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 s="8">
        <f t="shared" si="72"/>
        <v>42168.173043981478</v>
      </c>
      <c r="J1207" s="8">
        <f t="shared" si="73"/>
        <v>42138.173043981478</v>
      </c>
      <c r="K1207" s="10">
        <v>1434197351</v>
      </c>
      <c r="L1207" s="10">
        <v>1431605351</v>
      </c>
      <c r="M1207" t="b">
        <v>0</v>
      </c>
      <c r="N1207">
        <v>62</v>
      </c>
      <c r="O1207" t="b">
        <v>1</v>
      </c>
      <c r="P1207" t="s">
        <v>8285</v>
      </c>
      <c r="Q1207" s="13">
        <f t="shared" si="74"/>
        <v>100.86153846153847</v>
      </c>
      <c r="R1207" s="14">
        <f t="shared" si="75"/>
        <v>211.48387096774192</v>
      </c>
      <c r="S1207" t="s">
        <v>8338</v>
      </c>
      <c r="T1207" t="s">
        <v>8339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 s="8">
        <f t="shared" si="72"/>
        <v>42805.228472222218</v>
      </c>
      <c r="J1208" s="8">
        <f t="shared" si="73"/>
        <v>42772.442743055559</v>
      </c>
      <c r="K1208" s="10">
        <v>1489238940</v>
      </c>
      <c r="L1208" s="10">
        <v>1486406253</v>
      </c>
      <c r="M1208" t="b">
        <v>0</v>
      </c>
      <c r="N1208">
        <v>32</v>
      </c>
      <c r="O1208" t="b">
        <v>1</v>
      </c>
      <c r="P1208" t="s">
        <v>8285</v>
      </c>
      <c r="Q1208" s="13">
        <f t="shared" si="74"/>
        <v>114.99999999999999</v>
      </c>
      <c r="R1208" s="14">
        <f t="shared" si="75"/>
        <v>32.34375</v>
      </c>
      <c r="S1208" t="s">
        <v>8338</v>
      </c>
      <c r="T1208" t="s">
        <v>8339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 s="8">
        <f t="shared" si="72"/>
        <v>42460.083333333336</v>
      </c>
      <c r="J1209" s="8">
        <f t="shared" si="73"/>
        <v>42430.096909722219</v>
      </c>
      <c r="K1209" s="10">
        <v>1459418400</v>
      </c>
      <c r="L1209" s="10">
        <v>1456827573</v>
      </c>
      <c r="M1209" t="b">
        <v>0</v>
      </c>
      <c r="N1209">
        <v>141</v>
      </c>
      <c r="O1209" t="b">
        <v>1</v>
      </c>
      <c r="P1209" t="s">
        <v>8285</v>
      </c>
      <c r="Q1209" s="13">
        <f t="shared" si="74"/>
        <v>104.16766467065868</v>
      </c>
      <c r="R1209" s="14">
        <f t="shared" si="75"/>
        <v>123.37588652482269</v>
      </c>
      <c r="S1209" t="s">
        <v>8338</v>
      </c>
      <c r="T1209" t="s">
        <v>8339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 s="8">
        <f t="shared" si="72"/>
        <v>42453.334074074075</v>
      </c>
      <c r="J1210" s="8">
        <f t="shared" si="73"/>
        <v>42423.375740740739</v>
      </c>
      <c r="K1210" s="10">
        <v>1458835264</v>
      </c>
      <c r="L1210" s="10">
        <v>1456246864</v>
      </c>
      <c r="M1210" t="b">
        <v>0</v>
      </c>
      <c r="N1210">
        <v>75</v>
      </c>
      <c r="O1210" t="b">
        <v>1</v>
      </c>
      <c r="P1210" t="s">
        <v>8285</v>
      </c>
      <c r="Q1210" s="13">
        <f t="shared" si="74"/>
        <v>155.29999999999998</v>
      </c>
      <c r="R1210" s="14">
        <f t="shared" si="75"/>
        <v>207.06666666666666</v>
      </c>
      <c r="S1210" t="s">
        <v>8338</v>
      </c>
      <c r="T1210" t="s">
        <v>8339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 s="8">
        <f t="shared" si="72"/>
        <v>42791.512789351851</v>
      </c>
      <c r="J1211" s="8">
        <f t="shared" si="73"/>
        <v>42761.512789351851</v>
      </c>
      <c r="K1211" s="10">
        <v>1488053905</v>
      </c>
      <c r="L1211" s="10">
        <v>1485461905</v>
      </c>
      <c r="M1211" t="b">
        <v>0</v>
      </c>
      <c r="N1211">
        <v>46</v>
      </c>
      <c r="O1211" t="b">
        <v>1</v>
      </c>
      <c r="P1211" t="s">
        <v>8285</v>
      </c>
      <c r="Q1211" s="13">
        <f t="shared" si="74"/>
        <v>106</v>
      </c>
      <c r="R1211" s="14">
        <f t="shared" si="75"/>
        <v>138.2608695652174</v>
      </c>
      <c r="S1211" t="s">
        <v>8338</v>
      </c>
      <c r="T1211" t="s">
        <v>8339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 s="8">
        <f t="shared" si="72"/>
        <v>42155.541666666664</v>
      </c>
      <c r="J1212" s="8">
        <f t="shared" si="73"/>
        <v>42132.608472222222</v>
      </c>
      <c r="K1212" s="10">
        <v>1433106000</v>
      </c>
      <c r="L1212" s="10">
        <v>1431124572</v>
      </c>
      <c r="M1212" t="b">
        <v>0</v>
      </c>
      <c r="N1212">
        <v>103</v>
      </c>
      <c r="O1212" t="b">
        <v>1</v>
      </c>
      <c r="P1212" t="s">
        <v>8285</v>
      </c>
      <c r="Q1212" s="13">
        <f t="shared" si="74"/>
        <v>254.31499999999997</v>
      </c>
      <c r="R1212" s="14">
        <f t="shared" si="75"/>
        <v>493.81553398058253</v>
      </c>
      <c r="S1212" t="s">
        <v>8338</v>
      </c>
      <c r="T1212" t="s">
        <v>8339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 s="8">
        <f t="shared" si="72"/>
        <v>42530.533113425925</v>
      </c>
      <c r="J1213" s="8">
        <f t="shared" si="73"/>
        <v>42515.533113425925</v>
      </c>
      <c r="K1213" s="10">
        <v>1465505261</v>
      </c>
      <c r="L1213" s="10">
        <v>1464209261</v>
      </c>
      <c r="M1213" t="b">
        <v>0</v>
      </c>
      <c r="N1213">
        <v>6</v>
      </c>
      <c r="O1213" t="b">
        <v>1</v>
      </c>
      <c r="P1213" t="s">
        <v>8285</v>
      </c>
      <c r="Q1213" s="13">
        <f t="shared" si="74"/>
        <v>101.1</v>
      </c>
      <c r="R1213" s="14">
        <f t="shared" si="75"/>
        <v>168.5</v>
      </c>
      <c r="S1213" t="s">
        <v>8338</v>
      </c>
      <c r="T1213" t="s">
        <v>8339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 s="8">
        <f t="shared" si="72"/>
        <v>42334.708333333336</v>
      </c>
      <c r="J1214" s="8">
        <f t="shared" si="73"/>
        <v>42318.616840277777</v>
      </c>
      <c r="K1214" s="10">
        <v>1448586000</v>
      </c>
      <c r="L1214" s="10">
        <v>1447195695</v>
      </c>
      <c r="M1214" t="b">
        <v>0</v>
      </c>
      <c r="N1214">
        <v>83</v>
      </c>
      <c r="O1214" t="b">
        <v>1</v>
      </c>
      <c r="P1214" t="s">
        <v>8285</v>
      </c>
      <c r="Q1214" s="13">
        <f t="shared" si="74"/>
        <v>129.04</v>
      </c>
      <c r="R1214" s="14">
        <f t="shared" si="75"/>
        <v>38.867469879518069</v>
      </c>
      <c r="S1214" t="s">
        <v>8338</v>
      </c>
      <c r="T1214" t="s">
        <v>8339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 s="8">
        <f t="shared" si="72"/>
        <v>42766.422453703701</v>
      </c>
      <c r="J1215" s="8">
        <f t="shared" si="73"/>
        <v>42731.422453703701</v>
      </c>
      <c r="K1215" s="10">
        <v>1485886100</v>
      </c>
      <c r="L1215" s="10">
        <v>1482862100</v>
      </c>
      <c r="M1215" t="b">
        <v>0</v>
      </c>
      <c r="N1215">
        <v>108</v>
      </c>
      <c r="O1215" t="b">
        <v>1</v>
      </c>
      <c r="P1215" t="s">
        <v>8285</v>
      </c>
      <c r="Q1215" s="13">
        <f t="shared" si="74"/>
        <v>102.23076923076924</v>
      </c>
      <c r="R1215" s="14">
        <f t="shared" si="75"/>
        <v>61.527777777777779</v>
      </c>
      <c r="S1215" t="s">
        <v>8338</v>
      </c>
      <c r="T1215" t="s">
        <v>8339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 s="8">
        <f t="shared" si="72"/>
        <v>42164.507002314807</v>
      </c>
      <c r="J1216" s="8">
        <f t="shared" si="73"/>
        <v>42104.507002314807</v>
      </c>
      <c r="K1216" s="10">
        <v>1433880605</v>
      </c>
      <c r="L1216" s="10">
        <v>1428696605</v>
      </c>
      <c r="M1216" t="b">
        <v>0</v>
      </c>
      <c r="N1216">
        <v>25</v>
      </c>
      <c r="O1216" t="b">
        <v>1</v>
      </c>
      <c r="P1216" t="s">
        <v>8285</v>
      </c>
      <c r="Q1216" s="13">
        <f t="shared" si="74"/>
        <v>131.80000000000001</v>
      </c>
      <c r="R1216" s="14">
        <f t="shared" si="75"/>
        <v>105.44</v>
      </c>
      <c r="S1216" t="s">
        <v>8338</v>
      </c>
      <c r="T1216" t="s">
        <v>8339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 s="8">
        <f t="shared" si="72"/>
        <v>41789.589768518512</v>
      </c>
      <c r="J1217" s="8">
        <f t="shared" si="73"/>
        <v>41759.589768518512</v>
      </c>
      <c r="K1217" s="10">
        <v>1401487756</v>
      </c>
      <c r="L1217" s="10">
        <v>1398895756</v>
      </c>
      <c r="M1217" t="b">
        <v>0</v>
      </c>
      <c r="N1217">
        <v>549</v>
      </c>
      <c r="O1217" t="b">
        <v>1</v>
      </c>
      <c r="P1217" t="s">
        <v>8285</v>
      </c>
      <c r="Q1217" s="13">
        <f t="shared" si="74"/>
        <v>786.0802000000001</v>
      </c>
      <c r="R1217" s="14">
        <f t="shared" si="75"/>
        <v>71.592003642987251</v>
      </c>
      <c r="S1217" t="s">
        <v>8338</v>
      </c>
      <c r="T1217" t="s">
        <v>8339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 s="8">
        <f t="shared" si="72"/>
        <v>42279.627083333333</v>
      </c>
      <c r="J1218" s="8">
        <f t="shared" si="73"/>
        <v>42247.283067129632</v>
      </c>
      <c r="K1218" s="10">
        <v>1443826980</v>
      </c>
      <c r="L1218" s="10">
        <v>1441032457</v>
      </c>
      <c r="M1218" t="b">
        <v>0</v>
      </c>
      <c r="N1218">
        <v>222</v>
      </c>
      <c r="O1218" t="b">
        <v>1</v>
      </c>
      <c r="P1218" t="s">
        <v>8285</v>
      </c>
      <c r="Q1218" s="13">
        <f t="shared" si="74"/>
        <v>145.70000000000002</v>
      </c>
      <c r="R1218" s="14">
        <f t="shared" si="75"/>
        <v>91.882882882882882</v>
      </c>
      <c r="S1218" t="s">
        <v>8338</v>
      </c>
      <c r="T1218" t="s">
        <v>8339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 s="8">
        <f t="shared" ref="I1219:I1282" si="76">(((K1219/60)/60)/24)+DATE(1970,1,1)+(-8/24)</f>
        <v>42565.4761574074</v>
      </c>
      <c r="J1219" s="8">
        <f t="shared" ref="J1219:J1282" si="77">(((L1219/60)/60)/24)+DATE(1970,1,1)+(-8/24)</f>
        <v>42535.4761574074</v>
      </c>
      <c r="K1219" s="10">
        <v>1468524340</v>
      </c>
      <c r="L1219" s="10">
        <v>1465932340</v>
      </c>
      <c r="M1219" t="b">
        <v>0</v>
      </c>
      <c r="N1219">
        <v>183</v>
      </c>
      <c r="O1219" t="b">
        <v>1</v>
      </c>
      <c r="P1219" t="s">
        <v>8285</v>
      </c>
      <c r="Q1219" s="13">
        <f t="shared" ref="Q1219:Q1282" si="78">(E1219/D1219)*100</f>
        <v>102.60000000000001</v>
      </c>
      <c r="R1219" s="14">
        <f t="shared" ref="R1219:R1282" si="79">E1219/N1219</f>
        <v>148.57377049180329</v>
      </c>
      <c r="S1219" t="s">
        <v>8338</v>
      </c>
      <c r="T1219" t="s">
        <v>8339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 s="8">
        <f t="shared" si="76"/>
        <v>42308.791666666664</v>
      </c>
      <c r="J1220" s="8">
        <f t="shared" si="77"/>
        <v>42278.328703703701</v>
      </c>
      <c r="K1220" s="10">
        <v>1446346800</v>
      </c>
      <c r="L1220" s="10">
        <v>1443714800</v>
      </c>
      <c r="M1220" t="b">
        <v>0</v>
      </c>
      <c r="N1220">
        <v>89</v>
      </c>
      <c r="O1220" t="b">
        <v>1</v>
      </c>
      <c r="P1220" t="s">
        <v>8285</v>
      </c>
      <c r="Q1220" s="13">
        <f t="shared" si="78"/>
        <v>172.27777777777777</v>
      </c>
      <c r="R1220" s="14">
        <f t="shared" si="79"/>
        <v>174.2134831460674</v>
      </c>
      <c r="S1220" t="s">
        <v>8338</v>
      </c>
      <c r="T1220" t="s">
        <v>8339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 s="8">
        <f t="shared" si="76"/>
        <v>42663.128622685181</v>
      </c>
      <c r="J1221" s="8">
        <f t="shared" si="77"/>
        <v>42633.128622685181</v>
      </c>
      <c r="K1221" s="10">
        <v>1476961513</v>
      </c>
      <c r="L1221" s="10">
        <v>1474369513</v>
      </c>
      <c r="M1221" t="b">
        <v>0</v>
      </c>
      <c r="N1221">
        <v>253</v>
      </c>
      <c r="O1221" t="b">
        <v>1</v>
      </c>
      <c r="P1221" t="s">
        <v>8285</v>
      </c>
      <c r="Q1221" s="13">
        <f t="shared" si="78"/>
        <v>159.16819571865443</v>
      </c>
      <c r="R1221" s="14">
        <f t="shared" si="79"/>
        <v>102.86166007905139</v>
      </c>
      <c r="S1221" t="s">
        <v>8338</v>
      </c>
      <c r="T1221" t="s">
        <v>8339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 s="8">
        <f t="shared" si="76"/>
        <v>42241.295277777775</v>
      </c>
      <c r="J1222" s="8">
        <f t="shared" si="77"/>
        <v>42211.295277777775</v>
      </c>
      <c r="K1222" s="10">
        <v>1440515112</v>
      </c>
      <c r="L1222" s="10">
        <v>1437923112</v>
      </c>
      <c r="M1222" t="b">
        <v>0</v>
      </c>
      <c r="N1222">
        <v>140</v>
      </c>
      <c r="O1222" t="b">
        <v>1</v>
      </c>
      <c r="P1222" t="s">
        <v>8285</v>
      </c>
      <c r="Q1222" s="13">
        <f t="shared" si="78"/>
        <v>103.76666666666668</v>
      </c>
      <c r="R1222" s="14">
        <f t="shared" si="79"/>
        <v>111.17857142857143</v>
      </c>
      <c r="S1222" t="s">
        <v>8338</v>
      </c>
      <c r="T1222" t="s">
        <v>8339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 s="8">
        <f t="shared" si="76"/>
        <v>42707.666666666664</v>
      </c>
      <c r="J1223" s="8">
        <f t="shared" si="77"/>
        <v>42680.142222222225</v>
      </c>
      <c r="K1223" s="10">
        <v>1480809600</v>
      </c>
      <c r="L1223" s="10">
        <v>1478431488</v>
      </c>
      <c r="M1223" t="b">
        <v>0</v>
      </c>
      <c r="N1223">
        <v>103</v>
      </c>
      <c r="O1223" t="b">
        <v>1</v>
      </c>
      <c r="P1223" t="s">
        <v>8285</v>
      </c>
      <c r="Q1223" s="13">
        <f t="shared" si="78"/>
        <v>111.40954545454547</v>
      </c>
      <c r="R1223" s="14">
        <f t="shared" si="79"/>
        <v>23.796213592233013</v>
      </c>
      <c r="S1223" t="s">
        <v>8338</v>
      </c>
      <c r="T1223" t="s">
        <v>8339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 s="8">
        <f t="shared" si="76"/>
        <v>42460.833333333336</v>
      </c>
      <c r="J1224" s="8">
        <f t="shared" si="77"/>
        <v>42430.387118055551</v>
      </c>
      <c r="K1224" s="10">
        <v>1459483200</v>
      </c>
      <c r="L1224" s="10">
        <v>1456852647</v>
      </c>
      <c r="M1224" t="b">
        <v>0</v>
      </c>
      <c r="N1224">
        <v>138</v>
      </c>
      <c r="O1224" t="b">
        <v>1</v>
      </c>
      <c r="P1224" t="s">
        <v>8285</v>
      </c>
      <c r="Q1224" s="13">
        <f t="shared" si="78"/>
        <v>280.375</v>
      </c>
      <c r="R1224" s="14">
        <f t="shared" si="79"/>
        <v>81.268115942028984</v>
      </c>
      <c r="S1224" t="s">
        <v>8338</v>
      </c>
      <c r="T1224" t="s">
        <v>8339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 s="8">
        <f t="shared" si="76"/>
        <v>42683.885520833333</v>
      </c>
      <c r="J1225" s="8">
        <f t="shared" si="77"/>
        <v>42653.843854166662</v>
      </c>
      <c r="K1225" s="10">
        <v>1478754909</v>
      </c>
      <c r="L1225" s="10">
        <v>1476159309</v>
      </c>
      <c r="M1225" t="b">
        <v>0</v>
      </c>
      <c r="N1225">
        <v>191</v>
      </c>
      <c r="O1225" t="b">
        <v>1</v>
      </c>
      <c r="P1225" t="s">
        <v>8285</v>
      </c>
      <c r="Q1225" s="13">
        <f t="shared" si="78"/>
        <v>112.10606060606061</v>
      </c>
      <c r="R1225" s="14">
        <f t="shared" si="79"/>
        <v>116.21465968586388</v>
      </c>
      <c r="S1225" t="s">
        <v>8338</v>
      </c>
      <c r="T1225" t="s">
        <v>8339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 s="8">
        <f t="shared" si="76"/>
        <v>41796.216458333329</v>
      </c>
      <c r="J1226" s="8">
        <f t="shared" si="77"/>
        <v>41736.216458333329</v>
      </c>
      <c r="K1226" s="10">
        <v>1402060302</v>
      </c>
      <c r="L1226" s="10">
        <v>1396876302</v>
      </c>
      <c r="M1226" t="b">
        <v>0</v>
      </c>
      <c r="N1226">
        <v>18</v>
      </c>
      <c r="O1226" t="b">
        <v>0</v>
      </c>
      <c r="P1226" t="s">
        <v>8286</v>
      </c>
      <c r="Q1226" s="13">
        <f t="shared" si="78"/>
        <v>7.0666666666666673</v>
      </c>
      <c r="R1226" s="14">
        <f t="shared" si="79"/>
        <v>58.888888888888886</v>
      </c>
      <c r="S1226" t="s">
        <v>8325</v>
      </c>
      <c r="T1226" t="s">
        <v>8340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 s="8">
        <f t="shared" si="76"/>
        <v>41569.572662037033</v>
      </c>
      <c r="J1227" s="8">
        <f t="shared" si="77"/>
        <v>41509.572662037033</v>
      </c>
      <c r="K1227" s="10">
        <v>1382478278</v>
      </c>
      <c r="L1227" s="10">
        <v>1377294278</v>
      </c>
      <c r="M1227" t="b">
        <v>0</v>
      </c>
      <c r="N1227">
        <v>3</v>
      </c>
      <c r="O1227" t="b">
        <v>0</v>
      </c>
      <c r="P1227" t="s">
        <v>8286</v>
      </c>
      <c r="Q1227" s="13">
        <f t="shared" si="78"/>
        <v>4.3999999999999995</v>
      </c>
      <c r="R1227" s="14">
        <f t="shared" si="79"/>
        <v>44</v>
      </c>
      <c r="S1227" t="s">
        <v>8325</v>
      </c>
      <c r="T1227" t="s">
        <v>8340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 s="8">
        <f t="shared" si="76"/>
        <v>41749.708333333328</v>
      </c>
      <c r="J1228" s="8">
        <f t="shared" si="77"/>
        <v>41715.541446759256</v>
      </c>
      <c r="K1228" s="10">
        <v>1398042000</v>
      </c>
      <c r="L1228" s="10">
        <v>1395089981</v>
      </c>
      <c r="M1228" t="b">
        <v>0</v>
      </c>
      <c r="N1228">
        <v>40</v>
      </c>
      <c r="O1228" t="b">
        <v>0</v>
      </c>
      <c r="P1228" t="s">
        <v>8286</v>
      </c>
      <c r="Q1228" s="13">
        <f t="shared" si="78"/>
        <v>3.8739999999999997</v>
      </c>
      <c r="R1228" s="14">
        <f t="shared" si="79"/>
        <v>48.424999999999997</v>
      </c>
      <c r="S1228" t="s">
        <v>8325</v>
      </c>
      <c r="T1228" t="s">
        <v>8340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 s="8">
        <f t="shared" si="76"/>
        <v>41857.958333333328</v>
      </c>
      <c r="J1229" s="8">
        <f t="shared" si="77"/>
        <v>41827.585833333331</v>
      </c>
      <c r="K1229" s="10">
        <v>1407394800</v>
      </c>
      <c r="L1229" s="10">
        <v>1404770616</v>
      </c>
      <c r="M1229" t="b">
        <v>0</v>
      </c>
      <c r="N1229">
        <v>0</v>
      </c>
      <c r="O1229" t="b">
        <v>0</v>
      </c>
      <c r="P1229" t="s">
        <v>8286</v>
      </c>
      <c r="Q1229" s="13">
        <f t="shared" si="78"/>
        <v>0</v>
      </c>
      <c r="R1229" s="14" t="e">
        <f t="shared" si="79"/>
        <v>#DIV/0!</v>
      </c>
      <c r="S1229" t="s">
        <v>8325</v>
      </c>
      <c r="T1229" t="s">
        <v>8340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 s="8">
        <f t="shared" si="76"/>
        <v>40814.395925925921</v>
      </c>
      <c r="J1230" s="8">
        <f t="shared" si="77"/>
        <v>40754.395925925921</v>
      </c>
      <c r="K1230" s="10">
        <v>1317231008</v>
      </c>
      <c r="L1230" s="10">
        <v>1312047008</v>
      </c>
      <c r="M1230" t="b">
        <v>0</v>
      </c>
      <c r="N1230">
        <v>24</v>
      </c>
      <c r="O1230" t="b">
        <v>0</v>
      </c>
      <c r="P1230" t="s">
        <v>8286</v>
      </c>
      <c r="Q1230" s="13">
        <f t="shared" si="78"/>
        <v>29.299999999999997</v>
      </c>
      <c r="R1230" s="14">
        <f t="shared" si="79"/>
        <v>61.041666666666664</v>
      </c>
      <c r="S1230" t="s">
        <v>8325</v>
      </c>
      <c r="T1230" t="s">
        <v>8340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 s="8">
        <f t="shared" si="76"/>
        <v>41015.333333333328</v>
      </c>
      <c r="J1231" s="8">
        <f t="shared" si="77"/>
        <v>40985.126469907402</v>
      </c>
      <c r="K1231" s="10">
        <v>1334592000</v>
      </c>
      <c r="L1231" s="10">
        <v>1331982127</v>
      </c>
      <c r="M1231" t="b">
        <v>0</v>
      </c>
      <c r="N1231">
        <v>1</v>
      </c>
      <c r="O1231" t="b">
        <v>0</v>
      </c>
      <c r="P1231" t="s">
        <v>8286</v>
      </c>
      <c r="Q1231" s="13">
        <f t="shared" si="78"/>
        <v>0.90909090909090906</v>
      </c>
      <c r="R1231" s="14">
        <f t="shared" si="79"/>
        <v>25</v>
      </c>
      <c r="S1231" t="s">
        <v>8325</v>
      </c>
      <c r="T1231" t="s">
        <v>8340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 s="8">
        <f t="shared" si="76"/>
        <v>40598.639236111107</v>
      </c>
      <c r="J1232" s="8">
        <f t="shared" si="77"/>
        <v>40568.639236111107</v>
      </c>
      <c r="K1232" s="10">
        <v>1298589630</v>
      </c>
      <c r="L1232" s="10">
        <v>1295997630</v>
      </c>
      <c r="M1232" t="b">
        <v>0</v>
      </c>
      <c r="N1232">
        <v>0</v>
      </c>
      <c r="O1232" t="b">
        <v>0</v>
      </c>
      <c r="P1232" t="s">
        <v>8286</v>
      </c>
      <c r="Q1232" s="13">
        <f t="shared" si="78"/>
        <v>0</v>
      </c>
      <c r="R1232" s="14" t="e">
        <f t="shared" si="79"/>
        <v>#DIV/0!</v>
      </c>
      <c r="S1232" t="s">
        <v>8325</v>
      </c>
      <c r="T1232" t="s">
        <v>8340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 s="8">
        <f t="shared" si="76"/>
        <v>42243.708333333336</v>
      </c>
      <c r="J1233" s="8">
        <f t="shared" si="77"/>
        <v>42193.608425925922</v>
      </c>
      <c r="K1233" s="10">
        <v>1440723600</v>
      </c>
      <c r="L1233" s="10">
        <v>1436394968</v>
      </c>
      <c r="M1233" t="b">
        <v>0</v>
      </c>
      <c r="N1233">
        <v>0</v>
      </c>
      <c r="O1233" t="b">
        <v>0</v>
      </c>
      <c r="P1233" t="s">
        <v>8286</v>
      </c>
      <c r="Q1233" s="13">
        <f t="shared" si="78"/>
        <v>0</v>
      </c>
      <c r="R1233" s="14" t="e">
        <f t="shared" si="79"/>
        <v>#DIV/0!</v>
      </c>
      <c r="S1233" t="s">
        <v>8325</v>
      </c>
      <c r="T1233" t="s">
        <v>8340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 s="8">
        <f t="shared" si="76"/>
        <v>41553.514699074076</v>
      </c>
      <c r="J1234" s="8">
        <f t="shared" si="77"/>
        <v>41506.514699074076</v>
      </c>
      <c r="K1234" s="10">
        <v>1381090870</v>
      </c>
      <c r="L1234" s="10">
        <v>1377030070</v>
      </c>
      <c r="M1234" t="b">
        <v>0</v>
      </c>
      <c r="N1234">
        <v>1</v>
      </c>
      <c r="O1234" t="b">
        <v>0</v>
      </c>
      <c r="P1234" t="s">
        <v>8286</v>
      </c>
      <c r="Q1234" s="13">
        <f t="shared" si="78"/>
        <v>0.8</v>
      </c>
      <c r="R1234" s="14">
        <f t="shared" si="79"/>
        <v>40</v>
      </c>
      <c r="S1234" t="s">
        <v>8325</v>
      </c>
      <c r="T1234" t="s">
        <v>8340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 s="8">
        <f t="shared" si="76"/>
        <v>40960.615439814814</v>
      </c>
      <c r="J1235" s="8">
        <f t="shared" si="77"/>
        <v>40939.615439814814</v>
      </c>
      <c r="K1235" s="10">
        <v>1329864374</v>
      </c>
      <c r="L1235" s="10">
        <v>1328049974</v>
      </c>
      <c r="M1235" t="b">
        <v>0</v>
      </c>
      <c r="N1235">
        <v>6</v>
      </c>
      <c r="O1235" t="b">
        <v>0</v>
      </c>
      <c r="P1235" t="s">
        <v>8286</v>
      </c>
      <c r="Q1235" s="13">
        <f t="shared" si="78"/>
        <v>11.600000000000001</v>
      </c>
      <c r="R1235" s="14">
        <f t="shared" si="79"/>
        <v>19.333333333333332</v>
      </c>
      <c r="S1235" t="s">
        <v>8325</v>
      </c>
      <c r="T1235" t="s">
        <v>8340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 s="8">
        <f t="shared" si="76"/>
        <v>42037.455347222225</v>
      </c>
      <c r="J1236" s="8">
        <f t="shared" si="77"/>
        <v>42007.455347222225</v>
      </c>
      <c r="K1236" s="10">
        <v>1422903342</v>
      </c>
      <c r="L1236" s="10">
        <v>1420311342</v>
      </c>
      <c r="M1236" t="b">
        <v>0</v>
      </c>
      <c r="N1236">
        <v>0</v>
      </c>
      <c r="O1236" t="b">
        <v>0</v>
      </c>
      <c r="P1236" t="s">
        <v>8286</v>
      </c>
      <c r="Q1236" s="13">
        <f t="shared" si="78"/>
        <v>0</v>
      </c>
      <c r="R1236" s="14" t="e">
        <f t="shared" si="79"/>
        <v>#DIV/0!</v>
      </c>
      <c r="S1236" t="s">
        <v>8325</v>
      </c>
      <c r="T1236" t="s">
        <v>8340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 s="8">
        <f t="shared" si="76"/>
        <v>41622.802071759259</v>
      </c>
      <c r="J1237" s="8">
        <f t="shared" si="77"/>
        <v>41582.802071759259</v>
      </c>
      <c r="K1237" s="10">
        <v>1387077299</v>
      </c>
      <c r="L1237" s="10">
        <v>1383621299</v>
      </c>
      <c r="M1237" t="b">
        <v>0</v>
      </c>
      <c r="N1237">
        <v>6</v>
      </c>
      <c r="O1237" t="b">
        <v>0</v>
      </c>
      <c r="P1237" t="s">
        <v>8286</v>
      </c>
      <c r="Q1237" s="13">
        <f t="shared" si="78"/>
        <v>2.7873639500929119</v>
      </c>
      <c r="R1237" s="14">
        <f t="shared" si="79"/>
        <v>35</v>
      </c>
      <c r="S1237" t="s">
        <v>8325</v>
      </c>
      <c r="T1237" t="s">
        <v>8340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 s="8">
        <f t="shared" si="76"/>
        <v>41118.333333333328</v>
      </c>
      <c r="J1238" s="8">
        <f t="shared" si="77"/>
        <v>41110.34680555555</v>
      </c>
      <c r="K1238" s="10">
        <v>1343491200</v>
      </c>
      <c r="L1238" s="10">
        <v>1342801164</v>
      </c>
      <c r="M1238" t="b">
        <v>0</v>
      </c>
      <c r="N1238">
        <v>0</v>
      </c>
      <c r="O1238" t="b">
        <v>0</v>
      </c>
      <c r="P1238" t="s">
        <v>8286</v>
      </c>
      <c r="Q1238" s="13">
        <f t="shared" si="78"/>
        <v>0</v>
      </c>
      <c r="R1238" s="14" t="e">
        <f t="shared" si="79"/>
        <v>#DIV/0!</v>
      </c>
      <c r="S1238" t="s">
        <v>8325</v>
      </c>
      <c r="T1238" t="s">
        <v>8340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 s="8">
        <f t="shared" si="76"/>
        <v>41144.949826388889</v>
      </c>
      <c r="J1239" s="8">
        <f t="shared" si="77"/>
        <v>41124.949826388889</v>
      </c>
      <c r="K1239" s="10">
        <v>1345790865</v>
      </c>
      <c r="L1239" s="10">
        <v>1344062865</v>
      </c>
      <c r="M1239" t="b">
        <v>0</v>
      </c>
      <c r="N1239">
        <v>0</v>
      </c>
      <c r="O1239" t="b">
        <v>0</v>
      </c>
      <c r="P1239" t="s">
        <v>8286</v>
      </c>
      <c r="Q1239" s="13">
        <f t="shared" si="78"/>
        <v>0</v>
      </c>
      <c r="R1239" s="14" t="e">
        <f t="shared" si="79"/>
        <v>#DIV/0!</v>
      </c>
      <c r="S1239" t="s">
        <v>8325</v>
      </c>
      <c r="T1239" t="s">
        <v>8340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 s="8">
        <f t="shared" si="76"/>
        <v>40761.277037037034</v>
      </c>
      <c r="J1240" s="8">
        <f t="shared" si="77"/>
        <v>40731.277037037034</v>
      </c>
      <c r="K1240" s="10">
        <v>1312641536</v>
      </c>
      <c r="L1240" s="10">
        <v>1310049536</v>
      </c>
      <c r="M1240" t="b">
        <v>0</v>
      </c>
      <c r="N1240">
        <v>3</v>
      </c>
      <c r="O1240" t="b">
        <v>0</v>
      </c>
      <c r="P1240" t="s">
        <v>8286</v>
      </c>
      <c r="Q1240" s="13">
        <f t="shared" si="78"/>
        <v>17.8</v>
      </c>
      <c r="R1240" s="14">
        <f t="shared" si="79"/>
        <v>59.333333333333336</v>
      </c>
      <c r="S1240" t="s">
        <v>8325</v>
      </c>
      <c r="T1240" t="s">
        <v>8340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 s="8">
        <f t="shared" si="76"/>
        <v>40913.629247685181</v>
      </c>
      <c r="J1241" s="8">
        <f t="shared" si="77"/>
        <v>40883.629247685181</v>
      </c>
      <c r="K1241" s="10">
        <v>1325804767</v>
      </c>
      <c r="L1241" s="10">
        <v>1323212767</v>
      </c>
      <c r="M1241" t="b">
        <v>0</v>
      </c>
      <c r="N1241">
        <v>0</v>
      </c>
      <c r="O1241" t="b">
        <v>0</v>
      </c>
      <c r="P1241" t="s">
        <v>8286</v>
      </c>
      <c r="Q1241" s="13">
        <f t="shared" si="78"/>
        <v>0</v>
      </c>
      <c r="R1241" s="14" t="e">
        <f t="shared" si="79"/>
        <v>#DIV/0!</v>
      </c>
      <c r="S1241" t="s">
        <v>8325</v>
      </c>
      <c r="T1241" t="s">
        <v>8340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 s="8">
        <f t="shared" si="76"/>
        <v>41467.57708333333</v>
      </c>
      <c r="J1242" s="8">
        <f t="shared" si="77"/>
        <v>41408.706678240742</v>
      </c>
      <c r="K1242" s="10">
        <v>1373665860</v>
      </c>
      <c r="L1242" s="10">
        <v>1368579457</v>
      </c>
      <c r="M1242" t="b">
        <v>0</v>
      </c>
      <c r="N1242">
        <v>8</v>
      </c>
      <c r="O1242" t="b">
        <v>0</v>
      </c>
      <c r="P1242" t="s">
        <v>8286</v>
      </c>
      <c r="Q1242" s="13">
        <f t="shared" si="78"/>
        <v>3.0124999999999997</v>
      </c>
      <c r="R1242" s="14">
        <f t="shared" si="79"/>
        <v>30.125</v>
      </c>
      <c r="S1242" t="s">
        <v>8325</v>
      </c>
      <c r="T1242" t="s">
        <v>8340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 s="8">
        <f t="shared" si="76"/>
        <v>41945.915972222218</v>
      </c>
      <c r="J1243" s="8">
        <f t="shared" si="77"/>
        <v>41923.504398148143</v>
      </c>
      <c r="K1243" s="10">
        <v>1414994340</v>
      </c>
      <c r="L1243" s="10">
        <v>1413057980</v>
      </c>
      <c r="M1243" t="b">
        <v>0</v>
      </c>
      <c r="N1243">
        <v>34</v>
      </c>
      <c r="O1243" t="b">
        <v>0</v>
      </c>
      <c r="P1243" t="s">
        <v>8286</v>
      </c>
      <c r="Q1243" s="13">
        <f t="shared" si="78"/>
        <v>50.739999999999995</v>
      </c>
      <c r="R1243" s="14">
        <f t="shared" si="79"/>
        <v>74.617647058823536</v>
      </c>
      <c r="S1243" t="s">
        <v>8325</v>
      </c>
      <c r="T1243" t="s">
        <v>8340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 s="8">
        <f t="shared" si="76"/>
        <v>40797.220833333333</v>
      </c>
      <c r="J1244" s="8">
        <f t="shared" si="77"/>
        <v>40781.832199074073</v>
      </c>
      <c r="K1244" s="10">
        <v>1315747080</v>
      </c>
      <c r="L1244" s="10">
        <v>1314417502</v>
      </c>
      <c r="M1244" t="b">
        <v>0</v>
      </c>
      <c r="N1244">
        <v>1</v>
      </c>
      <c r="O1244" t="b">
        <v>0</v>
      </c>
      <c r="P1244" t="s">
        <v>8286</v>
      </c>
      <c r="Q1244" s="13">
        <f t="shared" si="78"/>
        <v>0.54884742041712409</v>
      </c>
      <c r="R1244" s="14">
        <f t="shared" si="79"/>
        <v>5</v>
      </c>
      <c r="S1244" t="s">
        <v>8325</v>
      </c>
      <c r="T1244" t="s">
        <v>8340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 s="8">
        <f t="shared" si="76"/>
        <v>40732.541666666664</v>
      </c>
      <c r="J1245" s="8">
        <f t="shared" si="77"/>
        <v>40671.545960648145</v>
      </c>
      <c r="K1245" s="10">
        <v>1310158800</v>
      </c>
      <c r="L1245" s="10">
        <v>1304888771</v>
      </c>
      <c r="M1245" t="b">
        <v>0</v>
      </c>
      <c r="N1245">
        <v>38</v>
      </c>
      <c r="O1245" t="b">
        <v>0</v>
      </c>
      <c r="P1245" t="s">
        <v>8286</v>
      </c>
      <c r="Q1245" s="13">
        <f t="shared" si="78"/>
        <v>14.091666666666667</v>
      </c>
      <c r="R1245" s="14">
        <f t="shared" si="79"/>
        <v>44.5</v>
      </c>
      <c r="S1245" t="s">
        <v>8325</v>
      </c>
      <c r="T1245" t="s">
        <v>8340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 s="8">
        <f t="shared" si="76"/>
        <v>41386.541666666664</v>
      </c>
      <c r="J1246" s="8">
        <f t="shared" si="77"/>
        <v>41355.492164351846</v>
      </c>
      <c r="K1246" s="10">
        <v>1366664400</v>
      </c>
      <c r="L1246" s="10">
        <v>1363981723</v>
      </c>
      <c r="M1246" t="b">
        <v>1</v>
      </c>
      <c r="N1246">
        <v>45</v>
      </c>
      <c r="O1246" t="b">
        <v>1</v>
      </c>
      <c r="P1246" t="s">
        <v>8276</v>
      </c>
      <c r="Q1246" s="13">
        <f t="shared" si="78"/>
        <v>103.8</v>
      </c>
      <c r="R1246" s="14">
        <f t="shared" si="79"/>
        <v>46.133333333333333</v>
      </c>
      <c r="S1246" t="s">
        <v>8325</v>
      </c>
      <c r="T1246" t="s">
        <v>8326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 s="8">
        <f t="shared" si="76"/>
        <v>41804.266597222217</v>
      </c>
      <c r="J1247" s="8">
        <f t="shared" si="77"/>
        <v>41774.266597222217</v>
      </c>
      <c r="K1247" s="10">
        <v>1402755834</v>
      </c>
      <c r="L1247" s="10">
        <v>1400163834</v>
      </c>
      <c r="M1247" t="b">
        <v>1</v>
      </c>
      <c r="N1247">
        <v>17</v>
      </c>
      <c r="O1247" t="b">
        <v>1</v>
      </c>
      <c r="P1247" t="s">
        <v>8276</v>
      </c>
      <c r="Q1247" s="13">
        <f t="shared" si="78"/>
        <v>120.24999999999999</v>
      </c>
      <c r="R1247" s="14">
        <f t="shared" si="79"/>
        <v>141.47058823529412</v>
      </c>
      <c r="S1247" t="s">
        <v>8325</v>
      </c>
      <c r="T1247" t="s">
        <v>8326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 s="8">
        <f t="shared" si="76"/>
        <v>40882.751724537033</v>
      </c>
      <c r="J1248" s="8">
        <f t="shared" si="77"/>
        <v>40837.710057870368</v>
      </c>
      <c r="K1248" s="10">
        <v>1323136949</v>
      </c>
      <c r="L1248" s="10">
        <v>1319245349</v>
      </c>
      <c r="M1248" t="b">
        <v>1</v>
      </c>
      <c r="N1248">
        <v>31</v>
      </c>
      <c r="O1248" t="b">
        <v>1</v>
      </c>
      <c r="P1248" t="s">
        <v>8276</v>
      </c>
      <c r="Q1248" s="13">
        <f t="shared" si="78"/>
        <v>117</v>
      </c>
      <c r="R1248" s="14">
        <f t="shared" si="79"/>
        <v>75.483870967741936</v>
      </c>
      <c r="S1248" t="s">
        <v>8325</v>
      </c>
      <c r="T1248" t="s">
        <v>8326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 s="8">
        <f t="shared" si="76"/>
        <v>41399.958969907406</v>
      </c>
      <c r="J1249" s="8">
        <f t="shared" si="77"/>
        <v>41369.958969907406</v>
      </c>
      <c r="K1249" s="10">
        <v>1367823655</v>
      </c>
      <c r="L1249" s="10">
        <v>1365231655</v>
      </c>
      <c r="M1249" t="b">
        <v>1</v>
      </c>
      <c r="N1249">
        <v>50</v>
      </c>
      <c r="O1249" t="b">
        <v>1</v>
      </c>
      <c r="P1249" t="s">
        <v>8276</v>
      </c>
      <c r="Q1249" s="13">
        <f t="shared" si="78"/>
        <v>122.14285714285715</v>
      </c>
      <c r="R1249" s="14">
        <f t="shared" si="79"/>
        <v>85.5</v>
      </c>
      <c r="S1249" t="s">
        <v>8325</v>
      </c>
      <c r="T1249" t="s">
        <v>8326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 s="8">
        <f t="shared" si="76"/>
        <v>41802.957638888889</v>
      </c>
      <c r="J1250" s="8">
        <f t="shared" si="77"/>
        <v>41767.323530092588</v>
      </c>
      <c r="K1250" s="10">
        <v>1402642740</v>
      </c>
      <c r="L1250" s="10">
        <v>1399563953</v>
      </c>
      <c r="M1250" t="b">
        <v>1</v>
      </c>
      <c r="N1250">
        <v>59</v>
      </c>
      <c r="O1250" t="b">
        <v>1</v>
      </c>
      <c r="P1250" t="s">
        <v>8276</v>
      </c>
      <c r="Q1250" s="13">
        <f t="shared" si="78"/>
        <v>151.63999999999999</v>
      </c>
      <c r="R1250" s="14">
        <f t="shared" si="79"/>
        <v>64.254237288135599</v>
      </c>
      <c r="S1250" t="s">
        <v>8325</v>
      </c>
      <c r="T1250" t="s">
        <v>8326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 s="8">
        <f t="shared" si="76"/>
        <v>41097.407534722224</v>
      </c>
      <c r="J1251" s="8">
        <f t="shared" si="77"/>
        <v>41067.407534722224</v>
      </c>
      <c r="K1251" s="10">
        <v>1341683211</v>
      </c>
      <c r="L1251" s="10">
        <v>1339091211</v>
      </c>
      <c r="M1251" t="b">
        <v>1</v>
      </c>
      <c r="N1251">
        <v>81</v>
      </c>
      <c r="O1251" t="b">
        <v>1</v>
      </c>
      <c r="P1251" t="s">
        <v>8276</v>
      </c>
      <c r="Q1251" s="13">
        <f t="shared" si="78"/>
        <v>104.44</v>
      </c>
      <c r="R1251" s="14">
        <f t="shared" si="79"/>
        <v>64.46913580246914</v>
      </c>
      <c r="S1251" t="s">
        <v>8325</v>
      </c>
      <c r="T1251" t="s">
        <v>8326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 s="8">
        <f t="shared" si="76"/>
        <v>41888.309386574074</v>
      </c>
      <c r="J1252" s="8">
        <f t="shared" si="77"/>
        <v>41843.309386574074</v>
      </c>
      <c r="K1252" s="10">
        <v>1410017131</v>
      </c>
      <c r="L1252" s="10">
        <v>1406129131</v>
      </c>
      <c r="M1252" t="b">
        <v>1</v>
      </c>
      <c r="N1252">
        <v>508</v>
      </c>
      <c r="O1252" t="b">
        <v>1</v>
      </c>
      <c r="P1252" t="s">
        <v>8276</v>
      </c>
      <c r="Q1252" s="13">
        <f t="shared" si="78"/>
        <v>200.15333333333331</v>
      </c>
      <c r="R1252" s="14">
        <f t="shared" si="79"/>
        <v>118.2007874015748</v>
      </c>
      <c r="S1252" t="s">
        <v>8325</v>
      </c>
      <c r="T1252" t="s">
        <v>8326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 s="8">
        <f t="shared" si="76"/>
        <v>40811.481099537035</v>
      </c>
      <c r="J1253" s="8">
        <f t="shared" si="77"/>
        <v>40751.481099537035</v>
      </c>
      <c r="K1253" s="10">
        <v>1316979167</v>
      </c>
      <c r="L1253" s="10">
        <v>1311795167</v>
      </c>
      <c r="M1253" t="b">
        <v>1</v>
      </c>
      <c r="N1253">
        <v>74</v>
      </c>
      <c r="O1253" t="b">
        <v>1</v>
      </c>
      <c r="P1253" t="s">
        <v>8276</v>
      </c>
      <c r="Q1253" s="13">
        <f t="shared" si="78"/>
        <v>101.8</v>
      </c>
      <c r="R1253" s="14">
        <f t="shared" si="79"/>
        <v>82.540540540540547</v>
      </c>
      <c r="S1253" t="s">
        <v>8325</v>
      </c>
      <c r="T1253" t="s">
        <v>8326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 s="8">
        <f t="shared" si="76"/>
        <v>41571.654733796291</v>
      </c>
      <c r="J1254" s="8">
        <f t="shared" si="77"/>
        <v>41543.654733796291</v>
      </c>
      <c r="K1254" s="10">
        <v>1382658169</v>
      </c>
      <c r="L1254" s="10">
        <v>1380238969</v>
      </c>
      <c r="M1254" t="b">
        <v>1</v>
      </c>
      <c r="N1254">
        <v>141</v>
      </c>
      <c r="O1254" t="b">
        <v>1</v>
      </c>
      <c r="P1254" t="s">
        <v>8276</v>
      </c>
      <c r="Q1254" s="13">
        <f t="shared" si="78"/>
        <v>137.65714285714284</v>
      </c>
      <c r="R1254" s="14">
        <f t="shared" si="79"/>
        <v>34.170212765957444</v>
      </c>
      <c r="S1254" t="s">
        <v>8325</v>
      </c>
      <c r="T1254" t="s">
        <v>8326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 s="8">
        <f t="shared" si="76"/>
        <v>41885.450312499997</v>
      </c>
      <c r="J1255" s="8">
        <f t="shared" si="77"/>
        <v>41855.450312499997</v>
      </c>
      <c r="K1255" s="10">
        <v>1409770107</v>
      </c>
      <c r="L1255" s="10">
        <v>1407178107</v>
      </c>
      <c r="M1255" t="b">
        <v>1</v>
      </c>
      <c r="N1255">
        <v>711</v>
      </c>
      <c r="O1255" t="b">
        <v>1</v>
      </c>
      <c r="P1255" t="s">
        <v>8276</v>
      </c>
      <c r="Q1255" s="13">
        <f t="shared" si="78"/>
        <v>303833.2</v>
      </c>
      <c r="R1255" s="14">
        <f t="shared" si="79"/>
        <v>42.73322081575246</v>
      </c>
      <c r="S1255" t="s">
        <v>8325</v>
      </c>
      <c r="T1255" t="s">
        <v>8326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 s="8">
        <f t="shared" si="76"/>
        <v>40543.874305555553</v>
      </c>
      <c r="J1256" s="8">
        <f t="shared" si="77"/>
        <v>40487.288032407407</v>
      </c>
      <c r="K1256" s="10">
        <v>1293857940</v>
      </c>
      <c r="L1256" s="10">
        <v>1288968886</v>
      </c>
      <c r="M1256" t="b">
        <v>1</v>
      </c>
      <c r="N1256">
        <v>141</v>
      </c>
      <c r="O1256" t="b">
        <v>1</v>
      </c>
      <c r="P1256" t="s">
        <v>8276</v>
      </c>
      <c r="Q1256" s="13">
        <f t="shared" si="78"/>
        <v>198.85074626865671</v>
      </c>
      <c r="R1256" s="14">
        <f t="shared" si="79"/>
        <v>94.489361702127653</v>
      </c>
      <c r="S1256" t="s">
        <v>8325</v>
      </c>
      <c r="T1256" t="s">
        <v>8326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 s="8">
        <f t="shared" si="76"/>
        <v>41609.553842592592</v>
      </c>
      <c r="J1257" s="8">
        <f t="shared" si="77"/>
        <v>41579.512175925927</v>
      </c>
      <c r="K1257" s="10">
        <v>1385932652</v>
      </c>
      <c r="L1257" s="10">
        <v>1383337052</v>
      </c>
      <c r="M1257" t="b">
        <v>1</v>
      </c>
      <c r="N1257">
        <v>109</v>
      </c>
      <c r="O1257" t="b">
        <v>1</v>
      </c>
      <c r="P1257" t="s">
        <v>8276</v>
      </c>
      <c r="Q1257" s="13">
        <f t="shared" si="78"/>
        <v>202.36666666666667</v>
      </c>
      <c r="R1257" s="14">
        <f t="shared" si="79"/>
        <v>55.697247706422019</v>
      </c>
      <c r="S1257" t="s">
        <v>8325</v>
      </c>
      <c r="T1257" t="s">
        <v>8326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 s="8">
        <f t="shared" si="76"/>
        <v>40951.586006944446</v>
      </c>
      <c r="J1258" s="8">
        <f t="shared" si="77"/>
        <v>40921.586006944446</v>
      </c>
      <c r="K1258" s="10">
        <v>1329084231</v>
      </c>
      <c r="L1258" s="10">
        <v>1326492231</v>
      </c>
      <c r="M1258" t="b">
        <v>1</v>
      </c>
      <c r="N1258">
        <v>361</v>
      </c>
      <c r="O1258" t="b">
        <v>1</v>
      </c>
      <c r="P1258" t="s">
        <v>8276</v>
      </c>
      <c r="Q1258" s="13">
        <f t="shared" si="78"/>
        <v>117.96376666666666</v>
      </c>
      <c r="R1258" s="14">
        <f t="shared" si="79"/>
        <v>98.030831024930734</v>
      </c>
      <c r="S1258" t="s">
        <v>8325</v>
      </c>
      <c r="T1258" t="s">
        <v>8326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 s="8">
        <f t="shared" si="76"/>
        <v>40635.710532407407</v>
      </c>
      <c r="J1259" s="8">
        <f t="shared" si="77"/>
        <v>40586.752199074072</v>
      </c>
      <c r="K1259" s="10">
        <v>1301792590</v>
      </c>
      <c r="L1259" s="10">
        <v>1297562590</v>
      </c>
      <c r="M1259" t="b">
        <v>1</v>
      </c>
      <c r="N1259">
        <v>176</v>
      </c>
      <c r="O1259" t="b">
        <v>1</v>
      </c>
      <c r="P1259" t="s">
        <v>8276</v>
      </c>
      <c r="Q1259" s="13">
        <f t="shared" si="78"/>
        <v>294.72727272727275</v>
      </c>
      <c r="R1259" s="14">
        <f t="shared" si="79"/>
        <v>92.102272727272734</v>
      </c>
      <c r="S1259" t="s">
        <v>8325</v>
      </c>
      <c r="T1259" t="s">
        <v>8326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 s="8">
        <f t="shared" si="76"/>
        <v>41517.277916666666</v>
      </c>
      <c r="J1260" s="8">
        <f t="shared" si="77"/>
        <v>41487.277916666666</v>
      </c>
      <c r="K1260" s="10">
        <v>1377960012</v>
      </c>
      <c r="L1260" s="10">
        <v>1375368012</v>
      </c>
      <c r="M1260" t="b">
        <v>1</v>
      </c>
      <c r="N1260">
        <v>670</v>
      </c>
      <c r="O1260" t="b">
        <v>1</v>
      </c>
      <c r="P1260" t="s">
        <v>8276</v>
      </c>
      <c r="Q1260" s="13">
        <f t="shared" si="78"/>
        <v>213.14633333333336</v>
      </c>
      <c r="R1260" s="14">
        <f t="shared" si="79"/>
        <v>38.175462686567165</v>
      </c>
      <c r="S1260" t="s">
        <v>8325</v>
      </c>
      <c r="T1260" t="s">
        <v>8326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 s="8">
        <f t="shared" si="76"/>
        <v>41798.832638888889</v>
      </c>
      <c r="J1261" s="8">
        <f t="shared" si="77"/>
        <v>41766.637314814812</v>
      </c>
      <c r="K1261" s="10">
        <v>1402286340</v>
      </c>
      <c r="L1261" s="10">
        <v>1399504664</v>
      </c>
      <c r="M1261" t="b">
        <v>1</v>
      </c>
      <c r="N1261">
        <v>96</v>
      </c>
      <c r="O1261" t="b">
        <v>1</v>
      </c>
      <c r="P1261" t="s">
        <v>8276</v>
      </c>
      <c r="Q1261" s="13">
        <f t="shared" si="78"/>
        <v>104.24</v>
      </c>
      <c r="R1261" s="14">
        <f t="shared" si="79"/>
        <v>27.145833333333332</v>
      </c>
      <c r="S1261" t="s">
        <v>8325</v>
      </c>
      <c r="T1261" t="s">
        <v>8326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 s="8">
        <f t="shared" si="76"/>
        <v>41696.50949074074</v>
      </c>
      <c r="J1262" s="8">
        <f t="shared" si="77"/>
        <v>41666.50949074074</v>
      </c>
      <c r="K1262" s="10">
        <v>1393445620</v>
      </c>
      <c r="L1262" s="10">
        <v>1390853620</v>
      </c>
      <c r="M1262" t="b">
        <v>1</v>
      </c>
      <c r="N1262">
        <v>74</v>
      </c>
      <c r="O1262" t="b">
        <v>1</v>
      </c>
      <c r="P1262" t="s">
        <v>8276</v>
      </c>
      <c r="Q1262" s="13">
        <f t="shared" si="78"/>
        <v>113.66666666666667</v>
      </c>
      <c r="R1262" s="14">
        <f t="shared" si="79"/>
        <v>50.689189189189186</v>
      </c>
      <c r="S1262" t="s">
        <v>8325</v>
      </c>
      <c r="T1262" t="s">
        <v>8326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 s="8">
        <f t="shared" si="76"/>
        <v>41668.009571759256</v>
      </c>
      <c r="J1263" s="8">
        <f t="shared" si="77"/>
        <v>41638.009571759256</v>
      </c>
      <c r="K1263" s="10">
        <v>1390983227</v>
      </c>
      <c r="L1263" s="10">
        <v>1388391227</v>
      </c>
      <c r="M1263" t="b">
        <v>1</v>
      </c>
      <c r="N1263">
        <v>52</v>
      </c>
      <c r="O1263" t="b">
        <v>1</v>
      </c>
      <c r="P1263" t="s">
        <v>8276</v>
      </c>
      <c r="Q1263" s="13">
        <f t="shared" si="78"/>
        <v>101.25</v>
      </c>
      <c r="R1263" s="14">
        <f t="shared" si="79"/>
        <v>38.942307692307693</v>
      </c>
      <c r="S1263" t="s">
        <v>8325</v>
      </c>
      <c r="T1263" t="s">
        <v>8326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 s="8">
        <f t="shared" si="76"/>
        <v>41686.429305555554</v>
      </c>
      <c r="J1264" s="8">
        <f t="shared" si="77"/>
        <v>41656.429305555554</v>
      </c>
      <c r="K1264" s="10">
        <v>1392574692</v>
      </c>
      <c r="L1264" s="10">
        <v>1389982692</v>
      </c>
      <c r="M1264" t="b">
        <v>1</v>
      </c>
      <c r="N1264">
        <v>105</v>
      </c>
      <c r="O1264" t="b">
        <v>1</v>
      </c>
      <c r="P1264" t="s">
        <v>8276</v>
      </c>
      <c r="Q1264" s="13">
        <f t="shared" si="78"/>
        <v>125.41538461538462</v>
      </c>
      <c r="R1264" s="14">
        <f t="shared" si="79"/>
        <v>77.638095238095232</v>
      </c>
      <c r="S1264" t="s">
        <v>8325</v>
      </c>
      <c r="T1264" t="s">
        <v>8326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 s="8">
        <f t="shared" si="76"/>
        <v>41726.708333333328</v>
      </c>
      <c r="J1265" s="8">
        <f t="shared" si="77"/>
        <v>41691.750810185185</v>
      </c>
      <c r="K1265" s="10">
        <v>1396054800</v>
      </c>
      <c r="L1265" s="10">
        <v>1393034470</v>
      </c>
      <c r="M1265" t="b">
        <v>1</v>
      </c>
      <c r="N1265">
        <v>41</v>
      </c>
      <c r="O1265" t="b">
        <v>1</v>
      </c>
      <c r="P1265" t="s">
        <v>8276</v>
      </c>
      <c r="Q1265" s="13">
        <f t="shared" si="78"/>
        <v>119</v>
      </c>
      <c r="R1265" s="14">
        <f t="shared" si="79"/>
        <v>43.536585365853661</v>
      </c>
      <c r="S1265" t="s">
        <v>8325</v>
      </c>
      <c r="T1265" t="s">
        <v>8326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 s="8">
        <f t="shared" si="76"/>
        <v>41576.329664351848</v>
      </c>
      <c r="J1266" s="8">
        <f t="shared" si="77"/>
        <v>41547.329664351848</v>
      </c>
      <c r="K1266" s="10">
        <v>1383062083</v>
      </c>
      <c r="L1266" s="10">
        <v>1380556483</v>
      </c>
      <c r="M1266" t="b">
        <v>1</v>
      </c>
      <c r="N1266">
        <v>34</v>
      </c>
      <c r="O1266" t="b">
        <v>1</v>
      </c>
      <c r="P1266" t="s">
        <v>8276</v>
      </c>
      <c r="Q1266" s="13">
        <f t="shared" si="78"/>
        <v>166.46153846153845</v>
      </c>
      <c r="R1266" s="14">
        <f t="shared" si="79"/>
        <v>31.823529411764707</v>
      </c>
      <c r="S1266" t="s">
        <v>8325</v>
      </c>
      <c r="T1266" t="s">
        <v>8326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 s="8">
        <f t="shared" si="76"/>
        <v>40512.321932870364</v>
      </c>
      <c r="J1267" s="8">
        <f t="shared" si="77"/>
        <v>40465.321932870364</v>
      </c>
      <c r="K1267" s="10">
        <v>1291131815</v>
      </c>
      <c r="L1267" s="10">
        <v>1287071015</v>
      </c>
      <c r="M1267" t="b">
        <v>1</v>
      </c>
      <c r="N1267">
        <v>66</v>
      </c>
      <c r="O1267" t="b">
        <v>1</v>
      </c>
      <c r="P1267" t="s">
        <v>8276</v>
      </c>
      <c r="Q1267" s="13">
        <f t="shared" si="78"/>
        <v>119.14771428571429</v>
      </c>
      <c r="R1267" s="14">
        <f t="shared" si="79"/>
        <v>63.184393939393942</v>
      </c>
      <c r="S1267" t="s">
        <v>8325</v>
      </c>
      <c r="T1267" t="s">
        <v>8326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 s="8">
        <f t="shared" si="76"/>
        <v>41650.543344907404</v>
      </c>
      <c r="J1268" s="8">
        <f t="shared" si="77"/>
        <v>41620.543344907404</v>
      </c>
      <c r="K1268" s="10">
        <v>1389474145</v>
      </c>
      <c r="L1268" s="10">
        <v>1386882145</v>
      </c>
      <c r="M1268" t="b">
        <v>1</v>
      </c>
      <c r="N1268">
        <v>50</v>
      </c>
      <c r="O1268" t="b">
        <v>1</v>
      </c>
      <c r="P1268" t="s">
        <v>8276</v>
      </c>
      <c r="Q1268" s="13">
        <f t="shared" si="78"/>
        <v>100.47368421052632</v>
      </c>
      <c r="R1268" s="14">
        <f t="shared" si="79"/>
        <v>190.9</v>
      </c>
      <c r="S1268" t="s">
        <v>8325</v>
      </c>
      <c r="T1268" t="s">
        <v>8326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 s="8">
        <f t="shared" si="76"/>
        <v>41479.251828703702</v>
      </c>
      <c r="J1269" s="8">
        <f t="shared" si="77"/>
        <v>41449.251828703702</v>
      </c>
      <c r="K1269" s="10">
        <v>1374674558</v>
      </c>
      <c r="L1269" s="10">
        <v>1372082558</v>
      </c>
      <c r="M1269" t="b">
        <v>1</v>
      </c>
      <c r="N1269">
        <v>159</v>
      </c>
      <c r="O1269" t="b">
        <v>1</v>
      </c>
      <c r="P1269" t="s">
        <v>8276</v>
      </c>
      <c r="Q1269" s="13">
        <f t="shared" si="78"/>
        <v>101.8</v>
      </c>
      <c r="R1269" s="14">
        <f t="shared" si="79"/>
        <v>140.85534591194968</v>
      </c>
      <c r="S1269" t="s">
        <v>8325</v>
      </c>
      <c r="T1269" t="s">
        <v>8326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 s="8">
        <f t="shared" si="76"/>
        <v>41537.512118055551</v>
      </c>
      <c r="J1270" s="8">
        <f t="shared" si="77"/>
        <v>41507.512118055551</v>
      </c>
      <c r="K1270" s="10">
        <v>1379708247</v>
      </c>
      <c r="L1270" s="10">
        <v>1377116247</v>
      </c>
      <c r="M1270" t="b">
        <v>1</v>
      </c>
      <c r="N1270">
        <v>182</v>
      </c>
      <c r="O1270" t="b">
        <v>1</v>
      </c>
      <c r="P1270" t="s">
        <v>8276</v>
      </c>
      <c r="Q1270" s="13">
        <f t="shared" si="78"/>
        <v>116.66666666666667</v>
      </c>
      <c r="R1270" s="14">
        <f t="shared" si="79"/>
        <v>76.92307692307692</v>
      </c>
      <c r="S1270" t="s">
        <v>8325</v>
      </c>
      <c r="T1270" t="s">
        <v>8326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 s="8">
        <f t="shared" si="76"/>
        <v>42475.666666666664</v>
      </c>
      <c r="J1271" s="8">
        <f t="shared" si="77"/>
        <v>42445.489722222213</v>
      </c>
      <c r="K1271" s="10">
        <v>1460764800</v>
      </c>
      <c r="L1271" s="10">
        <v>1458157512</v>
      </c>
      <c r="M1271" t="b">
        <v>1</v>
      </c>
      <c r="N1271">
        <v>206</v>
      </c>
      <c r="O1271" t="b">
        <v>1</v>
      </c>
      <c r="P1271" t="s">
        <v>8276</v>
      </c>
      <c r="Q1271" s="13">
        <f t="shared" si="78"/>
        <v>108.64893617021276</v>
      </c>
      <c r="R1271" s="14">
        <f t="shared" si="79"/>
        <v>99.15533980582525</v>
      </c>
      <c r="S1271" t="s">
        <v>8325</v>
      </c>
      <c r="T1271" t="s">
        <v>8326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 s="8">
        <f t="shared" si="76"/>
        <v>40993.48196759259</v>
      </c>
      <c r="J1272" s="8">
        <f t="shared" si="77"/>
        <v>40933.523634259262</v>
      </c>
      <c r="K1272" s="10">
        <v>1332704042</v>
      </c>
      <c r="L1272" s="10">
        <v>1327523642</v>
      </c>
      <c r="M1272" t="b">
        <v>1</v>
      </c>
      <c r="N1272">
        <v>169</v>
      </c>
      <c r="O1272" t="b">
        <v>1</v>
      </c>
      <c r="P1272" t="s">
        <v>8276</v>
      </c>
      <c r="Q1272" s="13">
        <f t="shared" si="78"/>
        <v>114.72</v>
      </c>
      <c r="R1272" s="14">
        <f t="shared" si="79"/>
        <v>67.881656804733723</v>
      </c>
      <c r="S1272" t="s">
        <v>8325</v>
      </c>
      <c r="T1272" t="s">
        <v>8326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 s="8">
        <f t="shared" si="76"/>
        <v>41591.391886574071</v>
      </c>
      <c r="J1273" s="8">
        <f t="shared" si="77"/>
        <v>41561.350219907406</v>
      </c>
      <c r="K1273" s="10">
        <v>1384363459</v>
      </c>
      <c r="L1273" s="10">
        <v>1381767859</v>
      </c>
      <c r="M1273" t="b">
        <v>1</v>
      </c>
      <c r="N1273">
        <v>31</v>
      </c>
      <c r="O1273" t="b">
        <v>1</v>
      </c>
      <c r="P1273" t="s">
        <v>8276</v>
      </c>
      <c r="Q1273" s="13">
        <f t="shared" si="78"/>
        <v>101.8</v>
      </c>
      <c r="R1273" s="14">
        <f t="shared" si="79"/>
        <v>246.29032258064515</v>
      </c>
      <c r="S1273" t="s">
        <v>8325</v>
      </c>
      <c r="T1273" t="s">
        <v>8326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 s="8">
        <f t="shared" si="76"/>
        <v>40343.833333333328</v>
      </c>
      <c r="J1274" s="8">
        <f t="shared" si="77"/>
        <v>40274.411793981482</v>
      </c>
      <c r="K1274" s="10">
        <v>1276574400</v>
      </c>
      <c r="L1274" s="10">
        <v>1270576379</v>
      </c>
      <c r="M1274" t="b">
        <v>1</v>
      </c>
      <c r="N1274">
        <v>28</v>
      </c>
      <c r="O1274" t="b">
        <v>1</v>
      </c>
      <c r="P1274" t="s">
        <v>8276</v>
      </c>
      <c r="Q1274" s="13">
        <f t="shared" si="78"/>
        <v>106</v>
      </c>
      <c r="R1274" s="14">
        <f t="shared" si="79"/>
        <v>189.28571428571428</v>
      </c>
      <c r="S1274" t="s">
        <v>8325</v>
      </c>
      <c r="T1274" t="s">
        <v>8326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 s="8">
        <f t="shared" si="76"/>
        <v>41882.396886574068</v>
      </c>
      <c r="J1275" s="8">
        <f t="shared" si="77"/>
        <v>41852.396886574068</v>
      </c>
      <c r="K1275" s="10">
        <v>1409506291</v>
      </c>
      <c r="L1275" s="10">
        <v>1406914291</v>
      </c>
      <c r="M1275" t="b">
        <v>1</v>
      </c>
      <c r="N1275">
        <v>54</v>
      </c>
      <c r="O1275" t="b">
        <v>1</v>
      </c>
      <c r="P1275" t="s">
        <v>8276</v>
      </c>
      <c r="Q1275" s="13">
        <f t="shared" si="78"/>
        <v>103.49999999999999</v>
      </c>
      <c r="R1275" s="14">
        <f t="shared" si="79"/>
        <v>76.666666666666671</v>
      </c>
      <c r="S1275" t="s">
        <v>8325</v>
      </c>
      <c r="T1275" t="s">
        <v>8326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 s="8">
        <f t="shared" si="76"/>
        <v>41151.356770833328</v>
      </c>
      <c r="J1276" s="8">
        <f t="shared" si="77"/>
        <v>41116.356770833328</v>
      </c>
      <c r="K1276" s="10">
        <v>1346344425</v>
      </c>
      <c r="L1276" s="10">
        <v>1343320425</v>
      </c>
      <c r="M1276" t="b">
        <v>1</v>
      </c>
      <c r="N1276">
        <v>467</v>
      </c>
      <c r="O1276" t="b">
        <v>1</v>
      </c>
      <c r="P1276" t="s">
        <v>8276</v>
      </c>
      <c r="Q1276" s="13">
        <f t="shared" si="78"/>
        <v>154.97535999999999</v>
      </c>
      <c r="R1276" s="14">
        <f t="shared" si="79"/>
        <v>82.963254817987149</v>
      </c>
      <c r="S1276" t="s">
        <v>8325</v>
      </c>
      <c r="T1276" t="s">
        <v>8326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 s="8">
        <f t="shared" si="76"/>
        <v>41493.534571759257</v>
      </c>
      <c r="J1277" s="8">
        <f t="shared" si="77"/>
        <v>41458.534571759257</v>
      </c>
      <c r="K1277" s="10">
        <v>1375908587</v>
      </c>
      <c r="L1277" s="10">
        <v>1372884587</v>
      </c>
      <c r="M1277" t="b">
        <v>1</v>
      </c>
      <c r="N1277">
        <v>389</v>
      </c>
      <c r="O1277" t="b">
        <v>1</v>
      </c>
      <c r="P1277" t="s">
        <v>8276</v>
      </c>
      <c r="Q1277" s="13">
        <f t="shared" si="78"/>
        <v>162.14066666666668</v>
      </c>
      <c r="R1277" s="14">
        <f t="shared" si="79"/>
        <v>62.522107969151669</v>
      </c>
      <c r="S1277" t="s">
        <v>8325</v>
      </c>
      <c r="T1277" t="s">
        <v>8326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 s="8">
        <f t="shared" si="76"/>
        <v>40056.833333333328</v>
      </c>
      <c r="J1278" s="8">
        <f t="shared" si="77"/>
        <v>40007.37091435185</v>
      </c>
      <c r="K1278" s="10">
        <v>1251777600</v>
      </c>
      <c r="L1278" s="10">
        <v>1247504047</v>
      </c>
      <c r="M1278" t="b">
        <v>1</v>
      </c>
      <c r="N1278">
        <v>68</v>
      </c>
      <c r="O1278" t="b">
        <v>1</v>
      </c>
      <c r="P1278" t="s">
        <v>8276</v>
      </c>
      <c r="Q1278" s="13">
        <f t="shared" si="78"/>
        <v>104.42100000000001</v>
      </c>
      <c r="R1278" s="14">
        <f t="shared" si="79"/>
        <v>46.06808823529412</v>
      </c>
      <c r="S1278" t="s">
        <v>8325</v>
      </c>
      <c r="T1278" t="s">
        <v>8326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 s="8">
        <f t="shared" si="76"/>
        <v>41156.22855324074</v>
      </c>
      <c r="J1279" s="8">
        <f t="shared" si="77"/>
        <v>41121.22855324074</v>
      </c>
      <c r="K1279" s="10">
        <v>1346765347</v>
      </c>
      <c r="L1279" s="10">
        <v>1343741347</v>
      </c>
      <c r="M1279" t="b">
        <v>1</v>
      </c>
      <c r="N1279">
        <v>413</v>
      </c>
      <c r="O1279" t="b">
        <v>1</v>
      </c>
      <c r="P1279" t="s">
        <v>8276</v>
      </c>
      <c r="Q1279" s="13">
        <f t="shared" si="78"/>
        <v>106.12433333333333</v>
      </c>
      <c r="R1279" s="14">
        <f t="shared" si="79"/>
        <v>38.543946731234868</v>
      </c>
      <c r="S1279" t="s">
        <v>8325</v>
      </c>
      <c r="T1279" t="s">
        <v>8326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 s="8">
        <f t="shared" si="76"/>
        <v>41814.75</v>
      </c>
      <c r="J1280" s="8">
        <f t="shared" si="77"/>
        <v>41786.221828703703</v>
      </c>
      <c r="K1280" s="10">
        <v>1403661600</v>
      </c>
      <c r="L1280" s="10">
        <v>1401196766</v>
      </c>
      <c r="M1280" t="b">
        <v>1</v>
      </c>
      <c r="N1280">
        <v>190</v>
      </c>
      <c r="O1280" t="b">
        <v>1</v>
      </c>
      <c r="P1280" t="s">
        <v>8276</v>
      </c>
      <c r="Q1280" s="13">
        <f t="shared" si="78"/>
        <v>154.93846153846152</v>
      </c>
      <c r="R1280" s="14">
        <f t="shared" si="79"/>
        <v>53.005263157894738</v>
      </c>
      <c r="S1280" t="s">
        <v>8325</v>
      </c>
      <c r="T1280" t="s">
        <v>8326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 s="8">
        <f t="shared" si="76"/>
        <v>41721.724189814813</v>
      </c>
      <c r="J1281" s="8">
        <f t="shared" si="77"/>
        <v>41681.765856481477</v>
      </c>
      <c r="K1281" s="10">
        <v>1395624170</v>
      </c>
      <c r="L1281" s="10">
        <v>1392171770</v>
      </c>
      <c r="M1281" t="b">
        <v>1</v>
      </c>
      <c r="N1281">
        <v>189</v>
      </c>
      <c r="O1281" t="b">
        <v>1</v>
      </c>
      <c r="P1281" t="s">
        <v>8276</v>
      </c>
      <c r="Q1281" s="13">
        <f t="shared" si="78"/>
        <v>110.77157238734421</v>
      </c>
      <c r="R1281" s="14">
        <f t="shared" si="79"/>
        <v>73.355396825396824</v>
      </c>
      <c r="S1281" t="s">
        <v>8325</v>
      </c>
      <c r="T1281" t="s">
        <v>8326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 s="8">
        <f t="shared" si="76"/>
        <v>40603.42423611111</v>
      </c>
      <c r="J1282" s="8">
        <f t="shared" si="77"/>
        <v>40513.42423611111</v>
      </c>
      <c r="K1282" s="10">
        <v>1299003054</v>
      </c>
      <c r="L1282" s="10">
        <v>1291227054</v>
      </c>
      <c r="M1282" t="b">
        <v>1</v>
      </c>
      <c r="N1282">
        <v>130</v>
      </c>
      <c r="O1282" t="b">
        <v>1</v>
      </c>
      <c r="P1282" t="s">
        <v>8276</v>
      </c>
      <c r="Q1282" s="13">
        <f t="shared" si="78"/>
        <v>110.91186666666665</v>
      </c>
      <c r="R1282" s="14">
        <f t="shared" si="79"/>
        <v>127.97523076923076</v>
      </c>
      <c r="S1282" t="s">
        <v>8325</v>
      </c>
      <c r="T1282" t="s">
        <v>8326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 s="8">
        <f t="shared" ref="I1283:I1346" si="80">(((K1283/60)/60)/24)+DATE(1970,1,1)+(-8/24)</f>
        <v>41483.410138888888</v>
      </c>
      <c r="J1283" s="8">
        <f t="shared" ref="J1283:J1346" si="81">(((L1283/60)/60)/24)+DATE(1970,1,1)+(-8/24)</f>
        <v>41463.410138888888</v>
      </c>
      <c r="K1283" s="10">
        <v>1375033836</v>
      </c>
      <c r="L1283" s="10">
        <v>1373305836</v>
      </c>
      <c r="M1283" t="b">
        <v>1</v>
      </c>
      <c r="N1283">
        <v>74</v>
      </c>
      <c r="O1283" t="b">
        <v>1</v>
      </c>
      <c r="P1283" t="s">
        <v>8276</v>
      </c>
      <c r="Q1283" s="13">
        <f t="shared" ref="Q1283:Q1346" si="82">(E1283/D1283)*100</f>
        <v>110.71428571428572</v>
      </c>
      <c r="R1283" s="14">
        <f t="shared" ref="R1283:R1346" si="83">E1283/N1283</f>
        <v>104.72972972972973</v>
      </c>
      <c r="S1283" t="s">
        <v>8325</v>
      </c>
      <c r="T1283" t="s">
        <v>8326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 s="8">
        <f t="shared" si="80"/>
        <v>41616.874305555553</v>
      </c>
      <c r="J1284" s="8">
        <f t="shared" si="81"/>
        <v>41586.141840277778</v>
      </c>
      <c r="K1284" s="10">
        <v>1386565140</v>
      </c>
      <c r="L1284" s="10">
        <v>1383909855</v>
      </c>
      <c r="M1284" t="b">
        <v>1</v>
      </c>
      <c r="N1284">
        <v>274</v>
      </c>
      <c r="O1284" t="b">
        <v>1</v>
      </c>
      <c r="P1284" t="s">
        <v>8276</v>
      </c>
      <c r="Q1284" s="13">
        <f t="shared" si="82"/>
        <v>123.61333333333333</v>
      </c>
      <c r="R1284" s="14">
        <f t="shared" si="83"/>
        <v>67.671532846715323</v>
      </c>
      <c r="S1284" t="s">
        <v>8325</v>
      </c>
      <c r="T1284" t="s">
        <v>8326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 s="8">
        <f t="shared" si="80"/>
        <v>41343.833333333328</v>
      </c>
      <c r="J1285" s="8">
        <f t="shared" si="81"/>
        <v>41320.38413194444</v>
      </c>
      <c r="K1285" s="10">
        <v>1362974400</v>
      </c>
      <c r="L1285" s="10">
        <v>1360948389</v>
      </c>
      <c r="M1285" t="b">
        <v>1</v>
      </c>
      <c r="N1285">
        <v>22</v>
      </c>
      <c r="O1285" t="b">
        <v>1</v>
      </c>
      <c r="P1285" t="s">
        <v>8276</v>
      </c>
      <c r="Q1285" s="13">
        <f t="shared" si="82"/>
        <v>211.05</v>
      </c>
      <c r="R1285" s="14">
        <f t="shared" si="83"/>
        <v>95.931818181818187</v>
      </c>
      <c r="S1285" t="s">
        <v>8325</v>
      </c>
      <c r="T1285" t="s">
        <v>8326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 s="8">
        <f t="shared" si="80"/>
        <v>42735.374305555553</v>
      </c>
      <c r="J1286" s="8">
        <f t="shared" si="81"/>
        <v>42711.901412037034</v>
      </c>
      <c r="K1286" s="10">
        <v>1483203540</v>
      </c>
      <c r="L1286" s="10">
        <v>1481175482</v>
      </c>
      <c r="M1286" t="b">
        <v>0</v>
      </c>
      <c r="N1286">
        <v>31</v>
      </c>
      <c r="O1286" t="b">
        <v>1</v>
      </c>
      <c r="P1286" t="s">
        <v>8271</v>
      </c>
      <c r="Q1286" s="13">
        <f t="shared" si="82"/>
        <v>101</v>
      </c>
      <c r="R1286" s="14">
        <f t="shared" si="83"/>
        <v>65.161290322580641</v>
      </c>
      <c r="S1286" t="s">
        <v>8317</v>
      </c>
      <c r="T1286" t="s">
        <v>8318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 s="8">
        <f t="shared" si="80"/>
        <v>42175.249710648146</v>
      </c>
      <c r="J1287" s="8">
        <f t="shared" si="81"/>
        <v>42160.249710648146</v>
      </c>
      <c r="K1287" s="10">
        <v>1434808775</v>
      </c>
      <c r="L1287" s="10">
        <v>1433512775</v>
      </c>
      <c r="M1287" t="b">
        <v>0</v>
      </c>
      <c r="N1287">
        <v>63</v>
      </c>
      <c r="O1287" t="b">
        <v>1</v>
      </c>
      <c r="P1287" t="s">
        <v>8271</v>
      </c>
      <c r="Q1287" s="13">
        <f t="shared" si="82"/>
        <v>101.64999999999999</v>
      </c>
      <c r="R1287" s="14">
        <f t="shared" si="83"/>
        <v>32.269841269841272</v>
      </c>
      <c r="S1287" t="s">
        <v>8317</v>
      </c>
      <c r="T1287" t="s">
        <v>8318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 s="8">
        <f t="shared" si="80"/>
        <v>42052.249999999993</v>
      </c>
      <c r="J1288" s="8">
        <f t="shared" si="81"/>
        <v>42039.051238425927</v>
      </c>
      <c r="K1288" s="10">
        <v>1424181600</v>
      </c>
      <c r="L1288" s="10">
        <v>1423041227</v>
      </c>
      <c r="M1288" t="b">
        <v>0</v>
      </c>
      <c r="N1288">
        <v>20</v>
      </c>
      <c r="O1288" t="b">
        <v>1</v>
      </c>
      <c r="P1288" t="s">
        <v>8271</v>
      </c>
      <c r="Q1288" s="13">
        <f t="shared" si="82"/>
        <v>108.33333333333333</v>
      </c>
      <c r="R1288" s="14">
        <f t="shared" si="83"/>
        <v>81.25</v>
      </c>
      <c r="S1288" t="s">
        <v>8317</v>
      </c>
      <c r="T1288" t="s">
        <v>8318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 s="8">
        <f t="shared" si="80"/>
        <v>42167.287685185183</v>
      </c>
      <c r="J1289" s="8">
        <f t="shared" si="81"/>
        <v>42107.287685185183</v>
      </c>
      <c r="K1289" s="10">
        <v>1434120856</v>
      </c>
      <c r="L1289" s="10">
        <v>1428936856</v>
      </c>
      <c r="M1289" t="b">
        <v>0</v>
      </c>
      <c r="N1289">
        <v>25</v>
      </c>
      <c r="O1289" t="b">
        <v>1</v>
      </c>
      <c r="P1289" t="s">
        <v>8271</v>
      </c>
      <c r="Q1289" s="13">
        <f t="shared" si="82"/>
        <v>242</v>
      </c>
      <c r="R1289" s="14">
        <f t="shared" si="83"/>
        <v>24.2</v>
      </c>
      <c r="S1289" t="s">
        <v>8317</v>
      </c>
      <c r="T1289" t="s">
        <v>8318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 s="8">
        <f t="shared" si="80"/>
        <v>42591.833333333336</v>
      </c>
      <c r="J1290" s="8">
        <f t="shared" si="81"/>
        <v>42560.821331018517</v>
      </c>
      <c r="K1290" s="10">
        <v>1470801600</v>
      </c>
      <c r="L1290" s="10">
        <v>1468122163</v>
      </c>
      <c r="M1290" t="b">
        <v>0</v>
      </c>
      <c r="N1290">
        <v>61</v>
      </c>
      <c r="O1290" t="b">
        <v>1</v>
      </c>
      <c r="P1290" t="s">
        <v>8271</v>
      </c>
      <c r="Q1290" s="13">
        <f t="shared" si="82"/>
        <v>100.44999999999999</v>
      </c>
      <c r="R1290" s="14">
        <f t="shared" si="83"/>
        <v>65.868852459016395</v>
      </c>
      <c r="S1290" t="s">
        <v>8317</v>
      </c>
      <c r="T1290" t="s">
        <v>8318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 s="8">
        <f t="shared" si="80"/>
        <v>42738.801446759251</v>
      </c>
      <c r="J1291" s="8">
        <f t="shared" si="81"/>
        <v>42708.801446759251</v>
      </c>
      <c r="K1291" s="10">
        <v>1483499645</v>
      </c>
      <c r="L1291" s="10">
        <v>1480907645</v>
      </c>
      <c r="M1291" t="b">
        <v>0</v>
      </c>
      <c r="N1291">
        <v>52</v>
      </c>
      <c r="O1291" t="b">
        <v>1</v>
      </c>
      <c r="P1291" t="s">
        <v>8271</v>
      </c>
      <c r="Q1291" s="13">
        <f t="shared" si="82"/>
        <v>125.06666666666666</v>
      </c>
      <c r="R1291" s="14">
        <f t="shared" si="83"/>
        <v>36.07692307692308</v>
      </c>
      <c r="S1291" t="s">
        <v>8317</v>
      </c>
      <c r="T1291" t="s">
        <v>8318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 s="8">
        <f t="shared" si="80"/>
        <v>42116.957638888889</v>
      </c>
      <c r="J1292" s="8">
        <f t="shared" si="81"/>
        <v>42086.281608796293</v>
      </c>
      <c r="K1292" s="10">
        <v>1429772340</v>
      </c>
      <c r="L1292" s="10">
        <v>1427121931</v>
      </c>
      <c r="M1292" t="b">
        <v>0</v>
      </c>
      <c r="N1292">
        <v>86</v>
      </c>
      <c r="O1292" t="b">
        <v>1</v>
      </c>
      <c r="P1292" t="s">
        <v>8271</v>
      </c>
      <c r="Q1292" s="13">
        <f t="shared" si="82"/>
        <v>108.57142857142857</v>
      </c>
      <c r="R1292" s="14">
        <f t="shared" si="83"/>
        <v>44.186046511627907</v>
      </c>
      <c r="S1292" t="s">
        <v>8317</v>
      </c>
      <c r="T1292" t="s">
        <v>8318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 s="8">
        <f t="shared" si="80"/>
        <v>42100.958333333336</v>
      </c>
      <c r="J1293" s="8">
        <f t="shared" si="81"/>
        <v>42064.319340277776</v>
      </c>
      <c r="K1293" s="10">
        <v>1428390000</v>
      </c>
      <c r="L1293" s="10">
        <v>1425224391</v>
      </c>
      <c r="M1293" t="b">
        <v>0</v>
      </c>
      <c r="N1293">
        <v>42</v>
      </c>
      <c r="O1293" t="b">
        <v>1</v>
      </c>
      <c r="P1293" t="s">
        <v>8271</v>
      </c>
      <c r="Q1293" s="13">
        <f t="shared" si="82"/>
        <v>145.70000000000002</v>
      </c>
      <c r="R1293" s="14">
        <f t="shared" si="83"/>
        <v>104.07142857142857</v>
      </c>
      <c r="S1293" t="s">
        <v>8317</v>
      </c>
      <c r="T1293" t="s">
        <v>8318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 s="8">
        <f t="shared" si="80"/>
        <v>42283.624305555553</v>
      </c>
      <c r="J1294" s="8">
        <f t="shared" si="81"/>
        <v>42256.430879629632</v>
      </c>
      <c r="K1294" s="10">
        <v>1444172340</v>
      </c>
      <c r="L1294" s="10">
        <v>1441822828</v>
      </c>
      <c r="M1294" t="b">
        <v>0</v>
      </c>
      <c r="N1294">
        <v>52</v>
      </c>
      <c r="O1294" t="b">
        <v>1</v>
      </c>
      <c r="P1294" t="s">
        <v>8271</v>
      </c>
      <c r="Q1294" s="13">
        <f t="shared" si="82"/>
        <v>110.00000000000001</v>
      </c>
      <c r="R1294" s="14">
        <f t="shared" si="83"/>
        <v>35.96153846153846</v>
      </c>
      <c r="S1294" t="s">
        <v>8317</v>
      </c>
      <c r="T1294" t="s">
        <v>8318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 s="8">
        <f t="shared" si="80"/>
        <v>42322.409386574065</v>
      </c>
      <c r="J1295" s="8">
        <f t="shared" si="81"/>
        <v>42292.367719907408</v>
      </c>
      <c r="K1295" s="10">
        <v>1447523371</v>
      </c>
      <c r="L1295" s="10">
        <v>1444927771</v>
      </c>
      <c r="M1295" t="b">
        <v>0</v>
      </c>
      <c r="N1295">
        <v>120</v>
      </c>
      <c r="O1295" t="b">
        <v>1</v>
      </c>
      <c r="P1295" t="s">
        <v>8271</v>
      </c>
      <c r="Q1295" s="13">
        <f t="shared" si="82"/>
        <v>102.23333333333333</v>
      </c>
      <c r="R1295" s="14">
        <f t="shared" si="83"/>
        <v>127.79166666666667</v>
      </c>
      <c r="S1295" t="s">
        <v>8317</v>
      </c>
      <c r="T1295" t="s">
        <v>8318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 s="8">
        <f t="shared" si="80"/>
        <v>42296.124999999993</v>
      </c>
      <c r="J1296" s="8">
        <f t="shared" si="81"/>
        <v>42278.120335648149</v>
      </c>
      <c r="K1296" s="10">
        <v>1445252400</v>
      </c>
      <c r="L1296" s="10">
        <v>1443696797</v>
      </c>
      <c r="M1296" t="b">
        <v>0</v>
      </c>
      <c r="N1296">
        <v>22</v>
      </c>
      <c r="O1296" t="b">
        <v>1</v>
      </c>
      <c r="P1296" t="s">
        <v>8271</v>
      </c>
      <c r="Q1296" s="13">
        <f t="shared" si="82"/>
        <v>122</v>
      </c>
      <c r="R1296" s="14">
        <f t="shared" si="83"/>
        <v>27.727272727272727</v>
      </c>
      <c r="S1296" t="s">
        <v>8317</v>
      </c>
      <c r="T1296" t="s">
        <v>8318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 s="8">
        <f t="shared" si="80"/>
        <v>42214.374999999993</v>
      </c>
      <c r="J1297" s="8">
        <f t="shared" si="81"/>
        <v>42184.239548611113</v>
      </c>
      <c r="K1297" s="10">
        <v>1438189200</v>
      </c>
      <c r="L1297" s="10">
        <v>1435585497</v>
      </c>
      <c r="M1297" t="b">
        <v>0</v>
      </c>
      <c r="N1297">
        <v>64</v>
      </c>
      <c r="O1297" t="b">
        <v>1</v>
      </c>
      <c r="P1297" t="s">
        <v>8271</v>
      </c>
      <c r="Q1297" s="13">
        <f t="shared" si="82"/>
        <v>101.96000000000001</v>
      </c>
      <c r="R1297" s="14">
        <f t="shared" si="83"/>
        <v>39.828125</v>
      </c>
      <c r="S1297" t="s">
        <v>8317</v>
      </c>
      <c r="T1297" t="s">
        <v>8318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 s="8">
        <f t="shared" si="80"/>
        <v>42442.675613425927</v>
      </c>
      <c r="J1298" s="8">
        <f t="shared" si="81"/>
        <v>42422.717280092591</v>
      </c>
      <c r="K1298" s="10">
        <v>1457914373</v>
      </c>
      <c r="L1298" s="10">
        <v>1456189973</v>
      </c>
      <c r="M1298" t="b">
        <v>0</v>
      </c>
      <c r="N1298">
        <v>23</v>
      </c>
      <c r="O1298" t="b">
        <v>1</v>
      </c>
      <c r="P1298" t="s">
        <v>8271</v>
      </c>
      <c r="Q1298" s="13">
        <f t="shared" si="82"/>
        <v>141.1764705882353</v>
      </c>
      <c r="R1298" s="14">
        <f t="shared" si="83"/>
        <v>52.173913043478258</v>
      </c>
      <c r="S1298" t="s">
        <v>8317</v>
      </c>
      <c r="T1298" t="s">
        <v>8318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 s="8">
        <f t="shared" si="80"/>
        <v>42491.413865740738</v>
      </c>
      <c r="J1299" s="8">
        <f t="shared" si="81"/>
        <v>42461.413865740738</v>
      </c>
      <c r="K1299" s="10">
        <v>1462125358</v>
      </c>
      <c r="L1299" s="10">
        <v>1459533358</v>
      </c>
      <c r="M1299" t="b">
        <v>0</v>
      </c>
      <c r="N1299">
        <v>238</v>
      </c>
      <c r="O1299" t="b">
        <v>1</v>
      </c>
      <c r="P1299" t="s">
        <v>8271</v>
      </c>
      <c r="Q1299" s="13">
        <f t="shared" si="82"/>
        <v>109.52500000000001</v>
      </c>
      <c r="R1299" s="14">
        <f t="shared" si="83"/>
        <v>92.037815126050418</v>
      </c>
      <c r="S1299" t="s">
        <v>8317</v>
      </c>
      <c r="T1299" t="s">
        <v>8318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 s="8">
        <f t="shared" si="80"/>
        <v>42488.347592592596</v>
      </c>
      <c r="J1300" s="8">
        <f t="shared" si="81"/>
        <v>42458.347592592596</v>
      </c>
      <c r="K1300" s="10">
        <v>1461860432</v>
      </c>
      <c r="L1300" s="10">
        <v>1459268432</v>
      </c>
      <c r="M1300" t="b">
        <v>0</v>
      </c>
      <c r="N1300">
        <v>33</v>
      </c>
      <c r="O1300" t="b">
        <v>1</v>
      </c>
      <c r="P1300" t="s">
        <v>8271</v>
      </c>
      <c r="Q1300" s="13">
        <f t="shared" si="82"/>
        <v>104.65</v>
      </c>
      <c r="R1300" s="14">
        <f t="shared" si="83"/>
        <v>63.424242424242422</v>
      </c>
      <c r="S1300" t="s">
        <v>8317</v>
      </c>
      <c r="T1300" t="s">
        <v>8318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 s="8">
        <f t="shared" si="80"/>
        <v>42199.481006944443</v>
      </c>
      <c r="J1301" s="8">
        <f t="shared" si="81"/>
        <v>42169.481006944443</v>
      </c>
      <c r="K1301" s="10">
        <v>1436902359</v>
      </c>
      <c r="L1301" s="10">
        <v>1434310359</v>
      </c>
      <c r="M1301" t="b">
        <v>0</v>
      </c>
      <c r="N1301">
        <v>32</v>
      </c>
      <c r="O1301" t="b">
        <v>1</v>
      </c>
      <c r="P1301" t="s">
        <v>8271</v>
      </c>
      <c r="Q1301" s="13">
        <f t="shared" si="82"/>
        <v>124</v>
      </c>
      <c r="R1301" s="14">
        <f t="shared" si="83"/>
        <v>135.625</v>
      </c>
      <c r="S1301" t="s">
        <v>8317</v>
      </c>
      <c r="T1301" t="s">
        <v>8318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 s="8">
        <f t="shared" si="80"/>
        <v>42522.456249999996</v>
      </c>
      <c r="J1302" s="8">
        <f t="shared" si="81"/>
        <v>42483.341874999998</v>
      </c>
      <c r="K1302" s="10">
        <v>1464807420</v>
      </c>
      <c r="L1302" s="10">
        <v>1461427938</v>
      </c>
      <c r="M1302" t="b">
        <v>0</v>
      </c>
      <c r="N1302">
        <v>24</v>
      </c>
      <c r="O1302" t="b">
        <v>1</v>
      </c>
      <c r="P1302" t="s">
        <v>8271</v>
      </c>
      <c r="Q1302" s="13">
        <f t="shared" si="82"/>
        <v>135</v>
      </c>
      <c r="R1302" s="14">
        <f t="shared" si="83"/>
        <v>168.75</v>
      </c>
      <c r="S1302" t="s">
        <v>8317</v>
      </c>
      <c r="T1302" t="s">
        <v>8318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 s="8">
        <f t="shared" si="80"/>
        <v>42205.791666666664</v>
      </c>
      <c r="J1303" s="8">
        <f t="shared" si="81"/>
        <v>42195.416412037033</v>
      </c>
      <c r="K1303" s="10">
        <v>1437447600</v>
      </c>
      <c r="L1303" s="10">
        <v>1436551178</v>
      </c>
      <c r="M1303" t="b">
        <v>0</v>
      </c>
      <c r="N1303">
        <v>29</v>
      </c>
      <c r="O1303" t="b">
        <v>1</v>
      </c>
      <c r="P1303" t="s">
        <v>8271</v>
      </c>
      <c r="Q1303" s="13">
        <f t="shared" si="82"/>
        <v>102.75000000000001</v>
      </c>
      <c r="R1303" s="14">
        <f t="shared" si="83"/>
        <v>70.862068965517238</v>
      </c>
      <c r="S1303" t="s">
        <v>8317</v>
      </c>
      <c r="T1303" t="s">
        <v>8318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 s="8">
        <f t="shared" si="80"/>
        <v>42704.766331018516</v>
      </c>
      <c r="J1304" s="8">
        <f t="shared" si="81"/>
        <v>42674.724664351852</v>
      </c>
      <c r="K1304" s="10">
        <v>1480559011</v>
      </c>
      <c r="L1304" s="10">
        <v>1477963411</v>
      </c>
      <c r="M1304" t="b">
        <v>0</v>
      </c>
      <c r="N1304">
        <v>50</v>
      </c>
      <c r="O1304" t="b">
        <v>1</v>
      </c>
      <c r="P1304" t="s">
        <v>8271</v>
      </c>
      <c r="Q1304" s="13">
        <f t="shared" si="82"/>
        <v>100</v>
      </c>
      <c r="R1304" s="14">
        <f t="shared" si="83"/>
        <v>50</v>
      </c>
      <c r="S1304" t="s">
        <v>8317</v>
      </c>
      <c r="T1304" t="s">
        <v>8318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 s="8">
        <f t="shared" si="80"/>
        <v>42582.124999999993</v>
      </c>
      <c r="J1305" s="8">
        <f t="shared" si="81"/>
        <v>42566.107870370368</v>
      </c>
      <c r="K1305" s="10">
        <v>1469962800</v>
      </c>
      <c r="L1305" s="10">
        <v>1468578920</v>
      </c>
      <c r="M1305" t="b">
        <v>0</v>
      </c>
      <c r="N1305">
        <v>108</v>
      </c>
      <c r="O1305" t="b">
        <v>1</v>
      </c>
      <c r="P1305" t="s">
        <v>8271</v>
      </c>
      <c r="Q1305" s="13">
        <f t="shared" si="82"/>
        <v>130.26085714285716</v>
      </c>
      <c r="R1305" s="14">
        <f t="shared" si="83"/>
        <v>42.214166666666671</v>
      </c>
      <c r="S1305" t="s">
        <v>8317</v>
      </c>
      <c r="T1305" t="s">
        <v>8318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 s="8">
        <f t="shared" si="80"/>
        <v>42806.819502314807</v>
      </c>
      <c r="J1306" s="8">
        <f t="shared" si="81"/>
        <v>42746.861168981479</v>
      </c>
      <c r="K1306" s="10">
        <v>1489376405</v>
      </c>
      <c r="L1306" s="10">
        <v>1484196005</v>
      </c>
      <c r="M1306" t="b">
        <v>0</v>
      </c>
      <c r="N1306">
        <v>104</v>
      </c>
      <c r="O1306" t="b">
        <v>0</v>
      </c>
      <c r="P1306" t="s">
        <v>8273</v>
      </c>
      <c r="Q1306" s="13">
        <f t="shared" si="82"/>
        <v>39.627499999999998</v>
      </c>
      <c r="R1306" s="14">
        <f t="shared" si="83"/>
        <v>152.41346153846155</v>
      </c>
      <c r="S1306" t="s">
        <v>8319</v>
      </c>
      <c r="T1306" t="s">
        <v>8321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 s="8">
        <f t="shared" si="80"/>
        <v>42572.395833333336</v>
      </c>
      <c r="J1307" s="8">
        <f t="shared" si="81"/>
        <v>42543.332268518519</v>
      </c>
      <c r="K1307" s="10">
        <v>1469122200</v>
      </c>
      <c r="L1307" s="10">
        <v>1466611108</v>
      </c>
      <c r="M1307" t="b">
        <v>0</v>
      </c>
      <c r="N1307">
        <v>86</v>
      </c>
      <c r="O1307" t="b">
        <v>0</v>
      </c>
      <c r="P1307" t="s">
        <v>8273</v>
      </c>
      <c r="Q1307" s="13">
        <f t="shared" si="82"/>
        <v>25.976666666666663</v>
      </c>
      <c r="R1307" s="14">
        <f t="shared" si="83"/>
        <v>90.616279069767444</v>
      </c>
      <c r="S1307" t="s">
        <v>8319</v>
      </c>
      <c r="T1307" t="s">
        <v>8321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 s="8">
        <f t="shared" si="80"/>
        <v>41977.124236111107</v>
      </c>
      <c r="J1308" s="8">
        <f t="shared" si="81"/>
        <v>41947.124236111107</v>
      </c>
      <c r="K1308" s="10">
        <v>1417690734</v>
      </c>
      <c r="L1308" s="10">
        <v>1415098734</v>
      </c>
      <c r="M1308" t="b">
        <v>0</v>
      </c>
      <c r="N1308">
        <v>356</v>
      </c>
      <c r="O1308" t="b">
        <v>0</v>
      </c>
      <c r="P1308" t="s">
        <v>8273</v>
      </c>
      <c r="Q1308" s="13">
        <f t="shared" si="82"/>
        <v>65.24636363636364</v>
      </c>
      <c r="R1308" s="14">
        <f t="shared" si="83"/>
        <v>201.60393258426967</v>
      </c>
      <c r="S1308" t="s">
        <v>8319</v>
      </c>
      <c r="T1308" t="s">
        <v>8321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 s="8">
        <f t="shared" si="80"/>
        <v>42417.169895833329</v>
      </c>
      <c r="J1309" s="8">
        <f t="shared" si="81"/>
        <v>42387.169895833329</v>
      </c>
      <c r="K1309" s="10">
        <v>1455710679</v>
      </c>
      <c r="L1309" s="10">
        <v>1453118679</v>
      </c>
      <c r="M1309" t="b">
        <v>0</v>
      </c>
      <c r="N1309">
        <v>45</v>
      </c>
      <c r="O1309" t="b">
        <v>0</v>
      </c>
      <c r="P1309" t="s">
        <v>8273</v>
      </c>
      <c r="Q1309" s="13">
        <f t="shared" si="82"/>
        <v>11.514000000000001</v>
      </c>
      <c r="R1309" s="14">
        <f t="shared" si="83"/>
        <v>127.93333333333334</v>
      </c>
      <c r="S1309" t="s">
        <v>8319</v>
      </c>
      <c r="T1309" t="s">
        <v>8321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 s="8">
        <f t="shared" si="80"/>
        <v>42651.280231481483</v>
      </c>
      <c r="J1310" s="8">
        <f t="shared" si="81"/>
        <v>42611.280231481483</v>
      </c>
      <c r="K1310" s="10">
        <v>1475937812</v>
      </c>
      <c r="L1310" s="10">
        <v>1472481812</v>
      </c>
      <c r="M1310" t="b">
        <v>0</v>
      </c>
      <c r="N1310">
        <v>38</v>
      </c>
      <c r="O1310" t="b">
        <v>0</v>
      </c>
      <c r="P1310" t="s">
        <v>8273</v>
      </c>
      <c r="Q1310" s="13">
        <f t="shared" si="82"/>
        <v>11.360000000000001</v>
      </c>
      <c r="R1310" s="14">
        <f t="shared" si="83"/>
        <v>29.894736842105264</v>
      </c>
      <c r="S1310" t="s">
        <v>8319</v>
      </c>
      <c r="T1310" t="s">
        <v>8321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 s="8">
        <f t="shared" si="80"/>
        <v>42292.549398148149</v>
      </c>
      <c r="J1311" s="8">
        <f t="shared" si="81"/>
        <v>42257.549398148149</v>
      </c>
      <c r="K1311" s="10">
        <v>1444943468</v>
      </c>
      <c r="L1311" s="10">
        <v>1441919468</v>
      </c>
      <c r="M1311" t="b">
        <v>0</v>
      </c>
      <c r="N1311">
        <v>35</v>
      </c>
      <c r="O1311" t="b">
        <v>0</v>
      </c>
      <c r="P1311" t="s">
        <v>8273</v>
      </c>
      <c r="Q1311" s="13">
        <f t="shared" si="82"/>
        <v>111.99130434782609</v>
      </c>
      <c r="R1311" s="14">
        <f t="shared" si="83"/>
        <v>367.97142857142859</v>
      </c>
      <c r="S1311" t="s">
        <v>8319</v>
      </c>
      <c r="T1311" t="s">
        <v>8321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 s="8">
        <f t="shared" si="80"/>
        <v>42601.333912037029</v>
      </c>
      <c r="J1312" s="8">
        <f t="shared" si="81"/>
        <v>42556.333912037029</v>
      </c>
      <c r="K1312" s="10">
        <v>1471622450</v>
      </c>
      <c r="L1312" s="10">
        <v>1467734450</v>
      </c>
      <c r="M1312" t="b">
        <v>0</v>
      </c>
      <c r="N1312">
        <v>24</v>
      </c>
      <c r="O1312" t="b">
        <v>0</v>
      </c>
      <c r="P1312" t="s">
        <v>8273</v>
      </c>
      <c r="Q1312" s="13">
        <f t="shared" si="82"/>
        <v>15.5</v>
      </c>
      <c r="R1312" s="14">
        <f t="shared" si="83"/>
        <v>129.16666666666666</v>
      </c>
      <c r="S1312" t="s">
        <v>8319</v>
      </c>
      <c r="T1312" t="s">
        <v>8321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 s="8">
        <f t="shared" si="80"/>
        <v>42704.510636574072</v>
      </c>
      <c r="J1313" s="8">
        <f t="shared" si="81"/>
        <v>42669.468969907401</v>
      </c>
      <c r="K1313" s="10">
        <v>1480536919</v>
      </c>
      <c r="L1313" s="10">
        <v>1477509319</v>
      </c>
      <c r="M1313" t="b">
        <v>0</v>
      </c>
      <c r="N1313">
        <v>100</v>
      </c>
      <c r="O1313" t="b">
        <v>0</v>
      </c>
      <c r="P1313" t="s">
        <v>8273</v>
      </c>
      <c r="Q1313" s="13">
        <f t="shared" si="82"/>
        <v>32.027999999999999</v>
      </c>
      <c r="R1313" s="14">
        <f t="shared" si="83"/>
        <v>800.7</v>
      </c>
      <c r="S1313" t="s">
        <v>8319</v>
      </c>
      <c r="T1313" t="s">
        <v>8321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 s="8">
        <f t="shared" si="80"/>
        <v>42112.369467592587</v>
      </c>
      <c r="J1314" s="8">
        <f t="shared" si="81"/>
        <v>42082.369467592587</v>
      </c>
      <c r="K1314" s="10">
        <v>1429375922</v>
      </c>
      <c r="L1314" s="10">
        <v>1426783922</v>
      </c>
      <c r="M1314" t="b">
        <v>0</v>
      </c>
      <c r="N1314">
        <v>1</v>
      </c>
      <c r="O1314" t="b">
        <v>0</v>
      </c>
      <c r="P1314" t="s">
        <v>8273</v>
      </c>
      <c r="Q1314" s="13">
        <f t="shared" si="82"/>
        <v>0.60869565217391308</v>
      </c>
      <c r="R1314" s="14">
        <f t="shared" si="83"/>
        <v>28</v>
      </c>
      <c r="S1314" t="s">
        <v>8319</v>
      </c>
      <c r="T1314" t="s">
        <v>8321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 s="8">
        <f t="shared" si="80"/>
        <v>42432.37631944444</v>
      </c>
      <c r="J1315" s="8">
        <f t="shared" si="81"/>
        <v>42402.37631944444</v>
      </c>
      <c r="K1315" s="10">
        <v>1457024514</v>
      </c>
      <c r="L1315" s="10">
        <v>1454432514</v>
      </c>
      <c r="M1315" t="b">
        <v>0</v>
      </c>
      <c r="N1315">
        <v>122</v>
      </c>
      <c r="O1315" t="b">
        <v>0</v>
      </c>
      <c r="P1315" t="s">
        <v>8273</v>
      </c>
      <c r="Q1315" s="13">
        <f t="shared" si="82"/>
        <v>31.114999999999998</v>
      </c>
      <c r="R1315" s="14">
        <f t="shared" si="83"/>
        <v>102.01639344262296</v>
      </c>
      <c r="S1315" t="s">
        <v>8319</v>
      </c>
      <c r="T1315" t="s">
        <v>8321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 s="8">
        <f t="shared" si="80"/>
        <v>42664.336342592585</v>
      </c>
      <c r="J1316" s="8">
        <f t="shared" si="81"/>
        <v>42604.336342592585</v>
      </c>
      <c r="K1316" s="10">
        <v>1477065860</v>
      </c>
      <c r="L1316" s="10">
        <v>1471881860</v>
      </c>
      <c r="M1316" t="b">
        <v>0</v>
      </c>
      <c r="N1316">
        <v>11</v>
      </c>
      <c r="O1316" t="b">
        <v>0</v>
      </c>
      <c r="P1316" t="s">
        <v>8273</v>
      </c>
      <c r="Q1316" s="13">
        <f t="shared" si="82"/>
        <v>1.1266666666666667</v>
      </c>
      <c r="R1316" s="14">
        <f t="shared" si="83"/>
        <v>184.36363636363637</v>
      </c>
      <c r="S1316" t="s">
        <v>8319</v>
      </c>
      <c r="T1316" t="s">
        <v>8321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 s="8">
        <f t="shared" si="80"/>
        <v>42313.708333333336</v>
      </c>
      <c r="J1317" s="8">
        <f t="shared" si="81"/>
        <v>42278.164907407401</v>
      </c>
      <c r="K1317" s="10">
        <v>1446771600</v>
      </c>
      <c r="L1317" s="10">
        <v>1443700648</v>
      </c>
      <c r="M1317" t="b">
        <v>0</v>
      </c>
      <c r="N1317">
        <v>248</v>
      </c>
      <c r="O1317" t="b">
        <v>0</v>
      </c>
      <c r="P1317" t="s">
        <v>8273</v>
      </c>
      <c r="Q1317" s="13">
        <f t="shared" si="82"/>
        <v>40.404000000000003</v>
      </c>
      <c r="R1317" s="14">
        <f t="shared" si="83"/>
        <v>162.91935483870967</v>
      </c>
      <c r="S1317" t="s">
        <v>8319</v>
      </c>
      <c r="T1317" t="s">
        <v>8321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 s="8">
        <f t="shared" si="80"/>
        <v>42428.628576388881</v>
      </c>
      <c r="J1318" s="8">
        <f t="shared" si="81"/>
        <v>42393.628576388881</v>
      </c>
      <c r="K1318" s="10">
        <v>1456700709</v>
      </c>
      <c r="L1318" s="10">
        <v>1453676709</v>
      </c>
      <c r="M1318" t="b">
        <v>0</v>
      </c>
      <c r="N1318">
        <v>1</v>
      </c>
      <c r="O1318" t="b">
        <v>0</v>
      </c>
      <c r="P1318" t="s">
        <v>8273</v>
      </c>
      <c r="Q1318" s="13">
        <f t="shared" si="82"/>
        <v>1.3333333333333333E-3</v>
      </c>
      <c r="R1318" s="14">
        <f t="shared" si="83"/>
        <v>1</v>
      </c>
      <c r="S1318" t="s">
        <v>8319</v>
      </c>
      <c r="T1318" t="s">
        <v>8321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 s="8">
        <f t="shared" si="80"/>
        <v>42572.249999999993</v>
      </c>
      <c r="J1319" s="8">
        <f t="shared" si="81"/>
        <v>42519.902152777773</v>
      </c>
      <c r="K1319" s="10">
        <v>1469109600</v>
      </c>
      <c r="L1319" s="10">
        <v>1464586746</v>
      </c>
      <c r="M1319" t="b">
        <v>0</v>
      </c>
      <c r="N1319">
        <v>19</v>
      </c>
      <c r="O1319" t="b">
        <v>0</v>
      </c>
      <c r="P1319" t="s">
        <v>8273</v>
      </c>
      <c r="Q1319" s="13">
        <f t="shared" si="82"/>
        <v>5.7334999999999994</v>
      </c>
      <c r="R1319" s="14">
        <f t="shared" si="83"/>
        <v>603.52631578947364</v>
      </c>
      <c r="S1319" t="s">
        <v>8319</v>
      </c>
      <c r="T1319" t="s">
        <v>8321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 s="8">
        <f t="shared" si="80"/>
        <v>42014.710324074076</v>
      </c>
      <c r="J1320" s="8">
        <f t="shared" si="81"/>
        <v>41984.710324074076</v>
      </c>
      <c r="K1320" s="10">
        <v>1420938172</v>
      </c>
      <c r="L1320" s="10">
        <v>1418346172</v>
      </c>
      <c r="M1320" t="b">
        <v>0</v>
      </c>
      <c r="N1320">
        <v>135</v>
      </c>
      <c r="O1320" t="b">
        <v>0</v>
      </c>
      <c r="P1320" t="s">
        <v>8273</v>
      </c>
      <c r="Q1320" s="13">
        <f t="shared" si="82"/>
        <v>15.324999999999999</v>
      </c>
      <c r="R1320" s="14">
        <f t="shared" si="83"/>
        <v>45.407407407407405</v>
      </c>
      <c r="S1320" t="s">
        <v>8319</v>
      </c>
      <c r="T1320" t="s">
        <v>8321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 s="8">
        <f t="shared" si="80"/>
        <v>41831.333333333328</v>
      </c>
      <c r="J1321" s="8">
        <f t="shared" si="81"/>
        <v>41816.478761574072</v>
      </c>
      <c r="K1321" s="10">
        <v>1405094400</v>
      </c>
      <c r="L1321" s="10">
        <v>1403810965</v>
      </c>
      <c r="M1321" t="b">
        <v>0</v>
      </c>
      <c r="N1321">
        <v>9</v>
      </c>
      <c r="O1321" t="b">
        <v>0</v>
      </c>
      <c r="P1321" t="s">
        <v>8273</v>
      </c>
      <c r="Q1321" s="13">
        <f t="shared" si="82"/>
        <v>15.103448275862069</v>
      </c>
      <c r="R1321" s="14">
        <f t="shared" si="83"/>
        <v>97.333333333333329</v>
      </c>
      <c r="S1321" t="s">
        <v>8319</v>
      </c>
      <c r="T1321" t="s">
        <v>8321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 s="8">
        <f t="shared" si="80"/>
        <v>42734.624999999993</v>
      </c>
      <c r="J1322" s="8">
        <f t="shared" si="81"/>
        <v>42705.357013888883</v>
      </c>
      <c r="K1322" s="10">
        <v>1483138800</v>
      </c>
      <c r="L1322" s="10">
        <v>1480610046</v>
      </c>
      <c r="M1322" t="b">
        <v>0</v>
      </c>
      <c r="N1322">
        <v>3</v>
      </c>
      <c r="O1322" t="b">
        <v>0</v>
      </c>
      <c r="P1322" t="s">
        <v>8273</v>
      </c>
      <c r="Q1322" s="13">
        <f t="shared" si="82"/>
        <v>0.503</v>
      </c>
      <c r="R1322" s="14">
        <f t="shared" si="83"/>
        <v>167.66666666666666</v>
      </c>
      <c r="S1322" t="s">
        <v>8319</v>
      </c>
      <c r="T1322" t="s">
        <v>8321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 s="8">
        <f t="shared" si="80"/>
        <v>42727.415937499994</v>
      </c>
      <c r="J1323" s="8">
        <f t="shared" si="81"/>
        <v>42697.415937499994</v>
      </c>
      <c r="K1323" s="10">
        <v>1482515937</v>
      </c>
      <c r="L1323" s="10">
        <v>1479923937</v>
      </c>
      <c r="M1323" t="b">
        <v>0</v>
      </c>
      <c r="N1323">
        <v>7</v>
      </c>
      <c r="O1323" t="b">
        <v>0</v>
      </c>
      <c r="P1323" t="s">
        <v>8273</v>
      </c>
      <c r="Q1323" s="13">
        <f t="shared" si="82"/>
        <v>1.3028138528138529</v>
      </c>
      <c r="R1323" s="14">
        <f t="shared" si="83"/>
        <v>859.85714285714289</v>
      </c>
      <c r="S1323" t="s">
        <v>8319</v>
      </c>
      <c r="T1323" t="s">
        <v>8321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 s="8">
        <f t="shared" si="80"/>
        <v>42145.323206018518</v>
      </c>
      <c r="J1324" s="8">
        <f t="shared" si="81"/>
        <v>42115.323206018518</v>
      </c>
      <c r="K1324" s="10">
        <v>1432223125</v>
      </c>
      <c r="L1324" s="10">
        <v>1429631125</v>
      </c>
      <c r="M1324" t="b">
        <v>0</v>
      </c>
      <c r="N1324">
        <v>4</v>
      </c>
      <c r="O1324" t="b">
        <v>0</v>
      </c>
      <c r="P1324" t="s">
        <v>8273</v>
      </c>
      <c r="Q1324" s="13">
        <f t="shared" si="82"/>
        <v>0.30285714285714288</v>
      </c>
      <c r="R1324" s="14">
        <f t="shared" si="83"/>
        <v>26.5</v>
      </c>
      <c r="S1324" t="s">
        <v>8319</v>
      </c>
      <c r="T1324" t="s">
        <v>8321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 s="8">
        <f t="shared" si="80"/>
        <v>42485.954861111109</v>
      </c>
      <c r="J1325" s="8">
        <f t="shared" si="81"/>
        <v>42451.365115740737</v>
      </c>
      <c r="K1325" s="10">
        <v>1461653700</v>
      </c>
      <c r="L1325" s="10">
        <v>1458665146</v>
      </c>
      <c r="M1325" t="b">
        <v>0</v>
      </c>
      <c r="N1325">
        <v>44</v>
      </c>
      <c r="O1325" t="b">
        <v>0</v>
      </c>
      <c r="P1325" t="s">
        <v>8273</v>
      </c>
      <c r="Q1325" s="13">
        <f t="shared" si="82"/>
        <v>8.8800000000000008</v>
      </c>
      <c r="R1325" s="14">
        <f t="shared" si="83"/>
        <v>30.272727272727273</v>
      </c>
      <c r="S1325" t="s">
        <v>8319</v>
      </c>
      <c r="T1325" t="s">
        <v>8321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 s="8">
        <f t="shared" si="80"/>
        <v>42656.300370370365</v>
      </c>
      <c r="J1326" s="8">
        <f t="shared" si="81"/>
        <v>42626.300370370365</v>
      </c>
      <c r="K1326" s="10">
        <v>1476371552</v>
      </c>
      <c r="L1326" s="10">
        <v>1473779552</v>
      </c>
      <c r="M1326" t="b">
        <v>0</v>
      </c>
      <c r="N1326">
        <v>90</v>
      </c>
      <c r="O1326" t="b">
        <v>0</v>
      </c>
      <c r="P1326" t="s">
        <v>8273</v>
      </c>
      <c r="Q1326" s="13">
        <f t="shared" si="82"/>
        <v>9.84</v>
      </c>
      <c r="R1326" s="14">
        <f t="shared" si="83"/>
        <v>54.666666666666664</v>
      </c>
      <c r="S1326" t="s">
        <v>8319</v>
      </c>
      <c r="T1326" t="s">
        <v>8321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 s="8">
        <f t="shared" si="80"/>
        <v>42733.752719907403</v>
      </c>
      <c r="J1327" s="8">
        <f t="shared" si="81"/>
        <v>42703.752719907403</v>
      </c>
      <c r="K1327" s="10">
        <v>1483063435</v>
      </c>
      <c r="L1327" s="10">
        <v>1480471435</v>
      </c>
      <c r="M1327" t="b">
        <v>0</v>
      </c>
      <c r="N1327">
        <v>8</v>
      </c>
      <c r="O1327" t="b">
        <v>0</v>
      </c>
      <c r="P1327" t="s">
        <v>8273</v>
      </c>
      <c r="Q1327" s="13">
        <f t="shared" si="82"/>
        <v>2.4299999999999997</v>
      </c>
      <c r="R1327" s="14">
        <f t="shared" si="83"/>
        <v>60.75</v>
      </c>
      <c r="S1327" t="s">
        <v>8319</v>
      </c>
      <c r="T1327" t="s">
        <v>8321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 s="8">
        <f t="shared" si="80"/>
        <v>42019.458657407398</v>
      </c>
      <c r="J1328" s="8">
        <f t="shared" si="81"/>
        <v>41974.458657407398</v>
      </c>
      <c r="K1328" s="10">
        <v>1421348428</v>
      </c>
      <c r="L1328" s="10">
        <v>1417460428</v>
      </c>
      <c r="M1328" t="b">
        <v>0</v>
      </c>
      <c r="N1328">
        <v>11</v>
      </c>
      <c r="O1328" t="b">
        <v>0</v>
      </c>
      <c r="P1328" t="s">
        <v>8273</v>
      </c>
      <c r="Q1328" s="13">
        <f t="shared" si="82"/>
        <v>1.1299999999999999</v>
      </c>
      <c r="R1328" s="14">
        <f t="shared" si="83"/>
        <v>102.72727272727273</v>
      </c>
      <c r="S1328" t="s">
        <v>8319</v>
      </c>
      <c r="T1328" t="s">
        <v>8321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 s="8">
        <f t="shared" si="80"/>
        <v>42153.345312500001</v>
      </c>
      <c r="J1329" s="8">
        <f t="shared" si="81"/>
        <v>42123.345312500001</v>
      </c>
      <c r="K1329" s="10">
        <v>1432916235</v>
      </c>
      <c r="L1329" s="10">
        <v>1430324235</v>
      </c>
      <c r="M1329" t="b">
        <v>0</v>
      </c>
      <c r="N1329">
        <v>41</v>
      </c>
      <c r="O1329" t="b">
        <v>0</v>
      </c>
      <c r="P1329" t="s">
        <v>8273</v>
      </c>
      <c r="Q1329" s="13">
        <f t="shared" si="82"/>
        <v>3.5520833333333335</v>
      </c>
      <c r="R1329" s="14">
        <f t="shared" si="83"/>
        <v>41.585365853658537</v>
      </c>
      <c r="S1329" t="s">
        <v>8319</v>
      </c>
      <c r="T1329" t="s">
        <v>8321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 s="8">
        <f t="shared" si="80"/>
        <v>42657.309421296297</v>
      </c>
      <c r="J1330" s="8">
        <f t="shared" si="81"/>
        <v>42612.309421296297</v>
      </c>
      <c r="K1330" s="10">
        <v>1476458734</v>
      </c>
      <c r="L1330" s="10">
        <v>1472570734</v>
      </c>
      <c r="M1330" t="b">
        <v>0</v>
      </c>
      <c r="N1330">
        <v>15</v>
      </c>
      <c r="O1330" t="b">
        <v>0</v>
      </c>
      <c r="P1330" t="s">
        <v>8273</v>
      </c>
      <c r="Q1330" s="13">
        <f t="shared" si="82"/>
        <v>2.3306666666666667</v>
      </c>
      <c r="R1330" s="14">
        <f t="shared" si="83"/>
        <v>116.53333333333333</v>
      </c>
      <c r="S1330" t="s">
        <v>8319</v>
      </c>
      <c r="T1330" t="s">
        <v>8321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 s="8">
        <f t="shared" si="80"/>
        <v>41974.929918981477</v>
      </c>
      <c r="J1331" s="8">
        <f t="shared" si="81"/>
        <v>41934.888252314813</v>
      </c>
      <c r="K1331" s="10">
        <v>1417501145</v>
      </c>
      <c r="L1331" s="10">
        <v>1414041545</v>
      </c>
      <c r="M1331" t="b">
        <v>0</v>
      </c>
      <c r="N1331">
        <v>9</v>
      </c>
      <c r="O1331" t="b">
        <v>0</v>
      </c>
      <c r="P1331" t="s">
        <v>8273</v>
      </c>
      <c r="Q1331" s="13">
        <f t="shared" si="82"/>
        <v>0.81600000000000006</v>
      </c>
      <c r="R1331" s="14">
        <f t="shared" si="83"/>
        <v>45.333333333333336</v>
      </c>
      <c r="S1331" t="s">
        <v>8319</v>
      </c>
      <c r="T1331" t="s">
        <v>8321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 s="8">
        <f t="shared" si="80"/>
        <v>42552.833333333336</v>
      </c>
      <c r="J1332" s="8">
        <f t="shared" si="81"/>
        <v>42521.943391203698</v>
      </c>
      <c r="K1332" s="10">
        <v>1467432000</v>
      </c>
      <c r="L1332" s="10">
        <v>1464763109</v>
      </c>
      <c r="M1332" t="b">
        <v>0</v>
      </c>
      <c r="N1332">
        <v>50</v>
      </c>
      <c r="O1332" t="b">
        <v>0</v>
      </c>
      <c r="P1332" t="s">
        <v>8273</v>
      </c>
      <c r="Q1332" s="13">
        <f t="shared" si="82"/>
        <v>22.494285714285713</v>
      </c>
      <c r="R1332" s="14">
        <f t="shared" si="83"/>
        <v>157.46</v>
      </c>
      <c r="S1332" t="s">
        <v>8319</v>
      </c>
      <c r="T1332" t="s">
        <v>8321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 s="8">
        <f t="shared" si="80"/>
        <v>42599.170763888884</v>
      </c>
      <c r="J1333" s="8">
        <f t="shared" si="81"/>
        <v>42569.170763888884</v>
      </c>
      <c r="K1333" s="10">
        <v>1471435554</v>
      </c>
      <c r="L1333" s="10">
        <v>1468843554</v>
      </c>
      <c r="M1333" t="b">
        <v>0</v>
      </c>
      <c r="N1333">
        <v>34</v>
      </c>
      <c r="O1333" t="b">
        <v>0</v>
      </c>
      <c r="P1333" t="s">
        <v>8273</v>
      </c>
      <c r="Q1333" s="13">
        <f t="shared" si="82"/>
        <v>1.3668</v>
      </c>
      <c r="R1333" s="14">
        <f t="shared" si="83"/>
        <v>100.5</v>
      </c>
      <c r="S1333" t="s">
        <v>8319</v>
      </c>
      <c r="T1333" t="s">
        <v>8321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 s="8">
        <f t="shared" si="80"/>
        <v>42761.726944444446</v>
      </c>
      <c r="J1334" s="8">
        <f t="shared" si="81"/>
        <v>42731.726944444446</v>
      </c>
      <c r="K1334" s="10">
        <v>1485480408</v>
      </c>
      <c r="L1334" s="10">
        <v>1482888408</v>
      </c>
      <c r="M1334" t="b">
        <v>0</v>
      </c>
      <c r="N1334">
        <v>0</v>
      </c>
      <c r="O1334" t="b">
        <v>0</v>
      </c>
      <c r="P1334" t="s">
        <v>8273</v>
      </c>
      <c r="Q1334" s="13">
        <f t="shared" si="82"/>
        <v>0</v>
      </c>
      <c r="R1334" s="14" t="e">
        <f t="shared" si="83"/>
        <v>#DIV/0!</v>
      </c>
      <c r="S1334" t="s">
        <v>8319</v>
      </c>
      <c r="T1334" t="s">
        <v>8321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 s="8">
        <f t="shared" si="80"/>
        <v>41835.7734375</v>
      </c>
      <c r="J1335" s="8">
        <f t="shared" si="81"/>
        <v>41805.7734375</v>
      </c>
      <c r="K1335" s="10">
        <v>1405478025</v>
      </c>
      <c r="L1335" s="10">
        <v>1402886025</v>
      </c>
      <c r="M1335" t="b">
        <v>0</v>
      </c>
      <c r="N1335">
        <v>0</v>
      </c>
      <c r="O1335" t="b">
        <v>0</v>
      </c>
      <c r="P1335" t="s">
        <v>8273</v>
      </c>
      <c r="Q1335" s="13">
        <f t="shared" si="82"/>
        <v>0</v>
      </c>
      <c r="R1335" s="14" t="e">
        <f t="shared" si="83"/>
        <v>#DIV/0!</v>
      </c>
      <c r="S1335" t="s">
        <v>8319</v>
      </c>
      <c r="T1335" t="s">
        <v>8321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 s="8">
        <f t="shared" si="80"/>
        <v>42440.440821759257</v>
      </c>
      <c r="J1336" s="8">
        <f t="shared" si="81"/>
        <v>42410.440821759257</v>
      </c>
      <c r="K1336" s="10">
        <v>1457721287</v>
      </c>
      <c r="L1336" s="10">
        <v>1455129287</v>
      </c>
      <c r="M1336" t="b">
        <v>0</v>
      </c>
      <c r="N1336">
        <v>276</v>
      </c>
      <c r="O1336" t="b">
        <v>0</v>
      </c>
      <c r="P1336" t="s">
        <v>8273</v>
      </c>
      <c r="Q1336" s="13">
        <f t="shared" si="82"/>
        <v>10.754135338345865</v>
      </c>
      <c r="R1336" s="14">
        <f t="shared" si="83"/>
        <v>51.822463768115945</v>
      </c>
      <c r="S1336" t="s">
        <v>8319</v>
      </c>
      <c r="T1336" t="s">
        <v>8321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 s="8">
        <f t="shared" si="80"/>
        <v>42343.603032407402</v>
      </c>
      <c r="J1337" s="8">
        <f t="shared" si="81"/>
        <v>42313.603032407402</v>
      </c>
      <c r="K1337" s="10">
        <v>1449354502</v>
      </c>
      <c r="L1337" s="10">
        <v>1446762502</v>
      </c>
      <c r="M1337" t="b">
        <v>0</v>
      </c>
      <c r="N1337">
        <v>16</v>
      </c>
      <c r="O1337" t="b">
        <v>0</v>
      </c>
      <c r="P1337" t="s">
        <v>8273</v>
      </c>
      <c r="Q1337" s="13">
        <f t="shared" si="82"/>
        <v>19.759999999999998</v>
      </c>
      <c r="R1337" s="14">
        <f t="shared" si="83"/>
        <v>308.75</v>
      </c>
      <c r="S1337" t="s">
        <v>8319</v>
      </c>
      <c r="T1337" t="s">
        <v>8321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 s="8">
        <f t="shared" si="80"/>
        <v>41990.530416666668</v>
      </c>
      <c r="J1338" s="8">
        <f t="shared" si="81"/>
        <v>41955.530416666668</v>
      </c>
      <c r="K1338" s="10">
        <v>1418849028</v>
      </c>
      <c r="L1338" s="10">
        <v>1415825028</v>
      </c>
      <c r="M1338" t="b">
        <v>0</v>
      </c>
      <c r="N1338">
        <v>224</v>
      </c>
      <c r="O1338" t="b">
        <v>0</v>
      </c>
      <c r="P1338" t="s">
        <v>8273</v>
      </c>
      <c r="Q1338" s="13">
        <f t="shared" si="82"/>
        <v>84.946999999999989</v>
      </c>
      <c r="R1338" s="14">
        <f t="shared" si="83"/>
        <v>379.22767857142856</v>
      </c>
      <c r="S1338" t="s">
        <v>8319</v>
      </c>
      <c r="T1338" t="s">
        <v>8321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 s="8">
        <f t="shared" si="80"/>
        <v>42797.243969907409</v>
      </c>
      <c r="J1339" s="8">
        <f t="shared" si="81"/>
        <v>42767.243969907409</v>
      </c>
      <c r="K1339" s="10">
        <v>1488549079</v>
      </c>
      <c r="L1339" s="10">
        <v>1485957079</v>
      </c>
      <c r="M1339" t="b">
        <v>0</v>
      </c>
      <c r="N1339">
        <v>140</v>
      </c>
      <c r="O1339" t="b">
        <v>0</v>
      </c>
      <c r="P1339" t="s">
        <v>8273</v>
      </c>
      <c r="Q1339" s="13">
        <f t="shared" si="82"/>
        <v>49.381999999999998</v>
      </c>
      <c r="R1339" s="14">
        <f t="shared" si="83"/>
        <v>176.36428571428573</v>
      </c>
      <c r="S1339" t="s">
        <v>8319</v>
      </c>
      <c r="T1339" t="s">
        <v>8321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 s="8">
        <f t="shared" si="80"/>
        <v>42218.470289351848</v>
      </c>
      <c r="J1340" s="8">
        <f t="shared" si="81"/>
        <v>42188.470289351848</v>
      </c>
      <c r="K1340" s="10">
        <v>1438543033</v>
      </c>
      <c r="L1340" s="10">
        <v>1435951033</v>
      </c>
      <c r="M1340" t="b">
        <v>0</v>
      </c>
      <c r="N1340">
        <v>15</v>
      </c>
      <c r="O1340" t="b">
        <v>0</v>
      </c>
      <c r="P1340" t="s">
        <v>8273</v>
      </c>
      <c r="Q1340" s="13">
        <f t="shared" si="82"/>
        <v>3.3033333333333332</v>
      </c>
      <c r="R1340" s="14">
        <f t="shared" si="83"/>
        <v>66.066666666666663</v>
      </c>
      <c r="S1340" t="s">
        <v>8319</v>
      </c>
      <c r="T1340" t="s">
        <v>8321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 s="8">
        <f t="shared" si="80"/>
        <v>41981.355497685181</v>
      </c>
      <c r="J1341" s="8">
        <f t="shared" si="81"/>
        <v>41936.313831018517</v>
      </c>
      <c r="K1341" s="10">
        <v>1418056315</v>
      </c>
      <c r="L1341" s="10">
        <v>1414164715</v>
      </c>
      <c r="M1341" t="b">
        <v>0</v>
      </c>
      <c r="N1341">
        <v>37</v>
      </c>
      <c r="O1341" t="b">
        <v>0</v>
      </c>
      <c r="P1341" t="s">
        <v>8273</v>
      </c>
      <c r="Q1341" s="13">
        <f t="shared" si="82"/>
        <v>6.6339999999999995</v>
      </c>
      <c r="R1341" s="14">
        <f t="shared" si="83"/>
        <v>89.648648648648646</v>
      </c>
      <c r="S1341" t="s">
        <v>8319</v>
      </c>
      <c r="T1341" t="s">
        <v>8321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 s="8">
        <f t="shared" si="80"/>
        <v>41866.262187499997</v>
      </c>
      <c r="J1342" s="8">
        <f t="shared" si="81"/>
        <v>41836.262187499997</v>
      </c>
      <c r="K1342" s="10">
        <v>1408112253</v>
      </c>
      <c r="L1342" s="10">
        <v>1405520253</v>
      </c>
      <c r="M1342" t="b">
        <v>0</v>
      </c>
      <c r="N1342">
        <v>0</v>
      </c>
      <c r="O1342" t="b">
        <v>0</v>
      </c>
      <c r="P1342" t="s">
        <v>8273</v>
      </c>
      <c r="Q1342" s="13">
        <f t="shared" si="82"/>
        <v>0</v>
      </c>
      <c r="R1342" s="14" t="e">
        <f t="shared" si="83"/>
        <v>#DIV/0!</v>
      </c>
      <c r="S1342" t="s">
        <v>8319</v>
      </c>
      <c r="T1342" t="s">
        <v>8321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 s="8">
        <f t="shared" si="80"/>
        <v>42644.290706018517</v>
      </c>
      <c r="J1343" s="8">
        <f t="shared" si="81"/>
        <v>42612.290706018517</v>
      </c>
      <c r="K1343" s="10">
        <v>1475333917</v>
      </c>
      <c r="L1343" s="10">
        <v>1472569117</v>
      </c>
      <c r="M1343" t="b">
        <v>0</v>
      </c>
      <c r="N1343">
        <v>46</v>
      </c>
      <c r="O1343" t="b">
        <v>0</v>
      </c>
      <c r="P1343" t="s">
        <v>8273</v>
      </c>
      <c r="Q1343" s="13">
        <f t="shared" si="82"/>
        <v>70.36</v>
      </c>
      <c r="R1343" s="14">
        <f t="shared" si="83"/>
        <v>382.39130434782606</v>
      </c>
      <c r="S1343" t="s">
        <v>8319</v>
      </c>
      <c r="T1343" t="s">
        <v>8321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 s="8">
        <f t="shared" si="80"/>
        <v>42202.483090277768</v>
      </c>
      <c r="J1344" s="8">
        <f t="shared" si="81"/>
        <v>42172.483090277768</v>
      </c>
      <c r="K1344" s="10">
        <v>1437161739</v>
      </c>
      <c r="L1344" s="10">
        <v>1434569739</v>
      </c>
      <c r="M1344" t="b">
        <v>0</v>
      </c>
      <c r="N1344">
        <v>1</v>
      </c>
      <c r="O1344" t="b">
        <v>0</v>
      </c>
      <c r="P1344" t="s">
        <v>8273</v>
      </c>
      <c r="Q1344" s="13">
        <f t="shared" si="82"/>
        <v>0.2</v>
      </c>
      <c r="R1344" s="14">
        <f t="shared" si="83"/>
        <v>100</v>
      </c>
      <c r="S1344" t="s">
        <v>8319</v>
      </c>
      <c r="T1344" t="s">
        <v>8321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 s="8">
        <f t="shared" si="80"/>
        <v>42600.832638888889</v>
      </c>
      <c r="J1345" s="8">
        <f t="shared" si="81"/>
        <v>42542.193090277775</v>
      </c>
      <c r="K1345" s="10">
        <v>1471579140</v>
      </c>
      <c r="L1345" s="10">
        <v>1466512683</v>
      </c>
      <c r="M1345" t="b">
        <v>0</v>
      </c>
      <c r="N1345">
        <v>323</v>
      </c>
      <c r="O1345" t="b">
        <v>0</v>
      </c>
      <c r="P1345" t="s">
        <v>8273</v>
      </c>
      <c r="Q1345" s="13">
        <f t="shared" si="82"/>
        <v>102.298</v>
      </c>
      <c r="R1345" s="14">
        <f t="shared" si="83"/>
        <v>158.35603715170279</v>
      </c>
      <c r="S1345" t="s">
        <v>8319</v>
      </c>
      <c r="T1345" t="s">
        <v>8321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 s="8">
        <f t="shared" si="80"/>
        <v>42551.456469907404</v>
      </c>
      <c r="J1346" s="8">
        <f t="shared" si="81"/>
        <v>42522.456469907404</v>
      </c>
      <c r="K1346" s="10">
        <v>1467313039</v>
      </c>
      <c r="L1346" s="10">
        <v>1464807439</v>
      </c>
      <c r="M1346" t="b">
        <v>0</v>
      </c>
      <c r="N1346">
        <v>139</v>
      </c>
      <c r="O1346" t="b">
        <v>1</v>
      </c>
      <c r="P1346" t="s">
        <v>8274</v>
      </c>
      <c r="Q1346" s="13">
        <f t="shared" si="82"/>
        <v>377.73333333333335</v>
      </c>
      <c r="R1346" s="14">
        <f t="shared" si="83"/>
        <v>40.762589928057551</v>
      </c>
      <c r="S1346" t="s">
        <v>8322</v>
      </c>
      <c r="T1346" t="s">
        <v>8323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 s="8">
        <f t="shared" ref="I1347:I1410" si="84">(((K1347/60)/60)/24)+DATE(1970,1,1)+(-8/24)</f>
        <v>41834.481006944443</v>
      </c>
      <c r="J1347" s="8">
        <f t="shared" ref="J1347:J1410" si="85">(((L1347/60)/60)/24)+DATE(1970,1,1)+(-8/24)</f>
        <v>41799.481006944443</v>
      </c>
      <c r="K1347" s="10">
        <v>1405366359</v>
      </c>
      <c r="L1347" s="10">
        <v>1402342359</v>
      </c>
      <c r="M1347" t="b">
        <v>0</v>
      </c>
      <c r="N1347">
        <v>7</v>
      </c>
      <c r="O1347" t="b">
        <v>1</v>
      </c>
      <c r="P1347" t="s">
        <v>8274</v>
      </c>
      <c r="Q1347" s="13">
        <f t="shared" ref="Q1347:Q1410" si="86">(E1347/D1347)*100</f>
        <v>125</v>
      </c>
      <c r="R1347" s="14">
        <f t="shared" ref="R1347:R1410" si="87">E1347/N1347</f>
        <v>53.571428571428569</v>
      </c>
      <c r="S1347" t="s">
        <v>8322</v>
      </c>
      <c r="T1347" t="s">
        <v>8323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 s="8">
        <f t="shared" si="84"/>
        <v>41451.742488425924</v>
      </c>
      <c r="J1348" s="8">
        <f t="shared" si="85"/>
        <v>41421.742488425924</v>
      </c>
      <c r="K1348" s="10">
        <v>1372297751</v>
      </c>
      <c r="L1348" s="10">
        <v>1369705751</v>
      </c>
      <c r="M1348" t="b">
        <v>0</v>
      </c>
      <c r="N1348">
        <v>149</v>
      </c>
      <c r="O1348" t="b">
        <v>1</v>
      </c>
      <c r="P1348" t="s">
        <v>8274</v>
      </c>
      <c r="Q1348" s="13">
        <f t="shared" si="86"/>
        <v>147.32653061224491</v>
      </c>
      <c r="R1348" s="14">
        <f t="shared" si="87"/>
        <v>48.449664429530202</v>
      </c>
      <c r="S1348" t="s">
        <v>8322</v>
      </c>
      <c r="T1348" t="s">
        <v>8323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 s="8">
        <f t="shared" si="84"/>
        <v>42070.304687499993</v>
      </c>
      <c r="J1349" s="8">
        <f t="shared" si="85"/>
        <v>42040.304687499993</v>
      </c>
      <c r="K1349" s="10">
        <v>1425741525</v>
      </c>
      <c r="L1349" s="10">
        <v>1423149525</v>
      </c>
      <c r="M1349" t="b">
        <v>0</v>
      </c>
      <c r="N1349">
        <v>31</v>
      </c>
      <c r="O1349" t="b">
        <v>1</v>
      </c>
      <c r="P1349" t="s">
        <v>8274</v>
      </c>
      <c r="Q1349" s="13">
        <f t="shared" si="86"/>
        <v>102.2</v>
      </c>
      <c r="R1349" s="14">
        <f t="shared" si="87"/>
        <v>82.41935483870968</v>
      </c>
      <c r="S1349" t="s">
        <v>8322</v>
      </c>
      <c r="T1349" t="s">
        <v>8323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 s="8">
        <f t="shared" si="84"/>
        <v>41991.17283564814</v>
      </c>
      <c r="J1350" s="8">
        <f t="shared" si="85"/>
        <v>41963.17283564814</v>
      </c>
      <c r="K1350" s="10">
        <v>1418904533</v>
      </c>
      <c r="L1350" s="10">
        <v>1416485333</v>
      </c>
      <c r="M1350" t="b">
        <v>0</v>
      </c>
      <c r="N1350">
        <v>26</v>
      </c>
      <c r="O1350" t="b">
        <v>1</v>
      </c>
      <c r="P1350" t="s">
        <v>8274</v>
      </c>
      <c r="Q1350" s="13">
        <f t="shared" si="86"/>
        <v>101.8723404255319</v>
      </c>
      <c r="R1350" s="14">
        <f t="shared" si="87"/>
        <v>230.19230769230768</v>
      </c>
      <c r="S1350" t="s">
        <v>8322</v>
      </c>
      <c r="T1350" t="s">
        <v>8323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 s="8">
        <f t="shared" si="84"/>
        <v>42353.957638888889</v>
      </c>
      <c r="J1351" s="8">
        <f t="shared" si="85"/>
        <v>42316.999247685184</v>
      </c>
      <c r="K1351" s="10">
        <v>1450249140</v>
      </c>
      <c r="L1351" s="10">
        <v>1447055935</v>
      </c>
      <c r="M1351" t="b">
        <v>0</v>
      </c>
      <c r="N1351">
        <v>172</v>
      </c>
      <c r="O1351" t="b">
        <v>1</v>
      </c>
      <c r="P1351" t="s">
        <v>8274</v>
      </c>
      <c r="Q1351" s="13">
        <f t="shared" si="86"/>
        <v>204.2</v>
      </c>
      <c r="R1351" s="14">
        <f t="shared" si="87"/>
        <v>59.360465116279073</v>
      </c>
      <c r="S1351" t="s">
        <v>8322</v>
      </c>
      <c r="T1351" t="s">
        <v>8323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 s="8">
        <f t="shared" si="84"/>
        <v>42363.679791666662</v>
      </c>
      <c r="J1352" s="8">
        <f t="shared" si="85"/>
        <v>42333.679791666662</v>
      </c>
      <c r="K1352" s="10">
        <v>1451089134</v>
      </c>
      <c r="L1352" s="10">
        <v>1448497134</v>
      </c>
      <c r="M1352" t="b">
        <v>0</v>
      </c>
      <c r="N1352">
        <v>78</v>
      </c>
      <c r="O1352" t="b">
        <v>1</v>
      </c>
      <c r="P1352" t="s">
        <v>8274</v>
      </c>
      <c r="Q1352" s="13">
        <f t="shared" si="86"/>
        <v>104.05</v>
      </c>
      <c r="R1352" s="14">
        <f t="shared" si="87"/>
        <v>66.698717948717942</v>
      </c>
      <c r="S1352" t="s">
        <v>8322</v>
      </c>
      <c r="T1352" t="s">
        <v>8323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 s="8">
        <f t="shared" si="84"/>
        <v>42412.406759259255</v>
      </c>
      <c r="J1353" s="8">
        <f t="shared" si="85"/>
        <v>42382.406759259255</v>
      </c>
      <c r="K1353" s="10">
        <v>1455299144</v>
      </c>
      <c r="L1353" s="10">
        <v>1452707144</v>
      </c>
      <c r="M1353" t="b">
        <v>0</v>
      </c>
      <c r="N1353">
        <v>120</v>
      </c>
      <c r="O1353" t="b">
        <v>1</v>
      </c>
      <c r="P1353" t="s">
        <v>8274</v>
      </c>
      <c r="Q1353" s="13">
        <f t="shared" si="86"/>
        <v>101.265</v>
      </c>
      <c r="R1353" s="14">
        <f t="shared" si="87"/>
        <v>168.77500000000001</v>
      </c>
      <c r="S1353" t="s">
        <v>8322</v>
      </c>
      <c r="T1353" t="s">
        <v>8323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 s="8">
        <f t="shared" si="84"/>
        <v>42251.832638888889</v>
      </c>
      <c r="J1354" s="8">
        <f t="shared" si="85"/>
        <v>42200.244976851849</v>
      </c>
      <c r="K1354" s="10">
        <v>1441425540</v>
      </c>
      <c r="L1354" s="10">
        <v>1436968366</v>
      </c>
      <c r="M1354" t="b">
        <v>0</v>
      </c>
      <c r="N1354">
        <v>227</v>
      </c>
      <c r="O1354" t="b">
        <v>1</v>
      </c>
      <c r="P1354" t="s">
        <v>8274</v>
      </c>
      <c r="Q1354" s="13">
        <f t="shared" si="86"/>
        <v>136.13999999999999</v>
      </c>
      <c r="R1354" s="14">
        <f t="shared" si="87"/>
        <v>59.973568281938327</v>
      </c>
      <c r="S1354" t="s">
        <v>8322</v>
      </c>
      <c r="T1354" t="s">
        <v>8323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 s="8">
        <f t="shared" si="84"/>
        <v>41343.666666666664</v>
      </c>
      <c r="J1355" s="8">
        <f t="shared" si="85"/>
        <v>41308.784583333334</v>
      </c>
      <c r="K1355" s="10">
        <v>1362960000</v>
      </c>
      <c r="L1355" s="10">
        <v>1359946188</v>
      </c>
      <c r="M1355" t="b">
        <v>0</v>
      </c>
      <c r="N1355">
        <v>42</v>
      </c>
      <c r="O1355" t="b">
        <v>1</v>
      </c>
      <c r="P1355" t="s">
        <v>8274</v>
      </c>
      <c r="Q1355" s="13">
        <f t="shared" si="86"/>
        <v>133.6</v>
      </c>
      <c r="R1355" s="14">
        <f t="shared" si="87"/>
        <v>31.80952380952381</v>
      </c>
      <c r="S1355" t="s">
        <v>8322</v>
      </c>
      <c r="T1355" t="s">
        <v>8323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 s="8">
        <f t="shared" si="84"/>
        <v>42532.474293981482</v>
      </c>
      <c r="J1356" s="8">
        <f t="shared" si="85"/>
        <v>42502.474293981482</v>
      </c>
      <c r="K1356" s="10">
        <v>1465672979</v>
      </c>
      <c r="L1356" s="10">
        <v>1463080979</v>
      </c>
      <c r="M1356" t="b">
        <v>0</v>
      </c>
      <c r="N1356">
        <v>64</v>
      </c>
      <c r="O1356" t="b">
        <v>1</v>
      </c>
      <c r="P1356" t="s">
        <v>8274</v>
      </c>
      <c r="Q1356" s="13">
        <f t="shared" si="86"/>
        <v>130.25</v>
      </c>
      <c r="R1356" s="14">
        <f t="shared" si="87"/>
        <v>24.421875</v>
      </c>
      <c r="S1356" t="s">
        <v>8322</v>
      </c>
      <c r="T1356" t="s">
        <v>8323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 s="8">
        <f t="shared" si="84"/>
        <v>41243.083333333328</v>
      </c>
      <c r="J1357" s="8">
        <f t="shared" si="85"/>
        <v>41212.921354166661</v>
      </c>
      <c r="K1357" s="10">
        <v>1354269600</v>
      </c>
      <c r="L1357" s="10">
        <v>1351663605</v>
      </c>
      <c r="M1357" t="b">
        <v>0</v>
      </c>
      <c r="N1357">
        <v>121</v>
      </c>
      <c r="O1357" t="b">
        <v>1</v>
      </c>
      <c r="P1357" t="s">
        <v>8274</v>
      </c>
      <c r="Q1357" s="13">
        <f t="shared" si="86"/>
        <v>122.67999999999999</v>
      </c>
      <c r="R1357" s="14">
        <f t="shared" si="87"/>
        <v>25.347107438016529</v>
      </c>
      <c r="S1357" t="s">
        <v>8322</v>
      </c>
      <c r="T1357" t="s">
        <v>8323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 s="8">
        <f t="shared" si="84"/>
        <v>41459.705555555556</v>
      </c>
      <c r="J1358" s="8">
        <f t="shared" si="85"/>
        <v>41429.705555555556</v>
      </c>
      <c r="K1358" s="10">
        <v>1372985760</v>
      </c>
      <c r="L1358" s="10">
        <v>1370393760</v>
      </c>
      <c r="M1358" t="b">
        <v>0</v>
      </c>
      <c r="N1358">
        <v>87</v>
      </c>
      <c r="O1358" t="b">
        <v>1</v>
      </c>
      <c r="P1358" t="s">
        <v>8274</v>
      </c>
      <c r="Q1358" s="13">
        <f t="shared" si="86"/>
        <v>182.81058823529412</v>
      </c>
      <c r="R1358" s="14">
        <f t="shared" si="87"/>
        <v>71.443218390804603</v>
      </c>
      <c r="S1358" t="s">
        <v>8322</v>
      </c>
      <c r="T1358" t="s">
        <v>8323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 s="8">
        <f t="shared" si="84"/>
        <v>41333.915972222218</v>
      </c>
      <c r="J1359" s="8">
        <f t="shared" si="85"/>
        <v>41304.628900462958</v>
      </c>
      <c r="K1359" s="10">
        <v>1362117540</v>
      </c>
      <c r="L1359" s="10">
        <v>1359587137</v>
      </c>
      <c r="M1359" t="b">
        <v>0</v>
      </c>
      <c r="N1359">
        <v>65</v>
      </c>
      <c r="O1359" t="b">
        <v>1</v>
      </c>
      <c r="P1359" t="s">
        <v>8274</v>
      </c>
      <c r="Q1359" s="13">
        <f t="shared" si="86"/>
        <v>125.29999999999998</v>
      </c>
      <c r="R1359" s="14">
        <f t="shared" si="87"/>
        <v>38.553846153846152</v>
      </c>
      <c r="S1359" t="s">
        <v>8322</v>
      </c>
      <c r="T1359" t="s">
        <v>8323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 s="8">
        <f t="shared" si="84"/>
        <v>40719.237534722219</v>
      </c>
      <c r="J1360" s="8">
        <f t="shared" si="85"/>
        <v>40689.237534722219</v>
      </c>
      <c r="K1360" s="10">
        <v>1309009323</v>
      </c>
      <c r="L1360" s="10">
        <v>1306417323</v>
      </c>
      <c r="M1360" t="b">
        <v>0</v>
      </c>
      <c r="N1360">
        <v>49</v>
      </c>
      <c r="O1360" t="b">
        <v>1</v>
      </c>
      <c r="P1360" t="s">
        <v>8274</v>
      </c>
      <c r="Q1360" s="13">
        <f t="shared" si="86"/>
        <v>111.66666666666667</v>
      </c>
      <c r="R1360" s="14">
        <f t="shared" si="87"/>
        <v>68.367346938775512</v>
      </c>
      <c r="S1360" t="s">
        <v>8322</v>
      </c>
      <c r="T1360" t="s">
        <v>8323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 s="8">
        <f t="shared" si="84"/>
        <v>40730.481365740736</v>
      </c>
      <c r="J1361" s="8">
        <f t="shared" si="85"/>
        <v>40668.481365740736</v>
      </c>
      <c r="K1361" s="10">
        <v>1309980790</v>
      </c>
      <c r="L1361" s="10">
        <v>1304623990</v>
      </c>
      <c r="M1361" t="b">
        <v>0</v>
      </c>
      <c r="N1361">
        <v>19</v>
      </c>
      <c r="O1361" t="b">
        <v>1</v>
      </c>
      <c r="P1361" t="s">
        <v>8274</v>
      </c>
      <c r="Q1361" s="13">
        <f t="shared" si="86"/>
        <v>115.75757575757575</v>
      </c>
      <c r="R1361" s="14">
        <f t="shared" si="87"/>
        <v>40.210526315789473</v>
      </c>
      <c r="S1361" t="s">
        <v>8322</v>
      </c>
      <c r="T1361" t="s">
        <v>8323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 s="8">
        <f t="shared" si="84"/>
        <v>41123.567361111105</v>
      </c>
      <c r="J1362" s="8">
        <f t="shared" si="85"/>
        <v>41095.567361111105</v>
      </c>
      <c r="K1362" s="10">
        <v>1343943420</v>
      </c>
      <c r="L1362" s="10">
        <v>1341524220</v>
      </c>
      <c r="M1362" t="b">
        <v>0</v>
      </c>
      <c r="N1362">
        <v>81</v>
      </c>
      <c r="O1362" t="b">
        <v>1</v>
      </c>
      <c r="P1362" t="s">
        <v>8274</v>
      </c>
      <c r="Q1362" s="13">
        <f t="shared" si="86"/>
        <v>173.2</v>
      </c>
      <c r="R1362" s="14">
        <f t="shared" si="87"/>
        <v>32.074074074074076</v>
      </c>
      <c r="S1362" t="s">
        <v>8322</v>
      </c>
      <c r="T1362" t="s">
        <v>8323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 s="8">
        <f t="shared" si="84"/>
        <v>41811.383935185186</v>
      </c>
      <c r="J1363" s="8">
        <f t="shared" si="85"/>
        <v>41781.383935185186</v>
      </c>
      <c r="K1363" s="10">
        <v>1403370772</v>
      </c>
      <c r="L1363" s="10">
        <v>1400778772</v>
      </c>
      <c r="M1363" t="b">
        <v>0</v>
      </c>
      <c r="N1363">
        <v>264</v>
      </c>
      <c r="O1363" t="b">
        <v>1</v>
      </c>
      <c r="P1363" t="s">
        <v>8274</v>
      </c>
      <c r="Q1363" s="13">
        <f t="shared" si="86"/>
        <v>125.98333333333333</v>
      </c>
      <c r="R1363" s="14">
        <f t="shared" si="87"/>
        <v>28.632575757575758</v>
      </c>
      <c r="S1363" t="s">
        <v>8322</v>
      </c>
      <c r="T1363" t="s">
        <v>8323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 s="8">
        <f t="shared" si="84"/>
        <v>41524.601053240738</v>
      </c>
      <c r="J1364" s="8">
        <f t="shared" si="85"/>
        <v>41464.601053240738</v>
      </c>
      <c r="K1364" s="10">
        <v>1378592731</v>
      </c>
      <c r="L1364" s="10">
        <v>1373408731</v>
      </c>
      <c r="M1364" t="b">
        <v>0</v>
      </c>
      <c r="N1364">
        <v>25</v>
      </c>
      <c r="O1364" t="b">
        <v>1</v>
      </c>
      <c r="P1364" t="s">
        <v>8274</v>
      </c>
      <c r="Q1364" s="13">
        <f t="shared" si="86"/>
        <v>109.1</v>
      </c>
      <c r="R1364" s="14">
        <f t="shared" si="87"/>
        <v>43.64</v>
      </c>
      <c r="S1364" t="s">
        <v>8322</v>
      </c>
      <c r="T1364" t="s">
        <v>8323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 s="8">
        <f t="shared" si="84"/>
        <v>42414.999305555553</v>
      </c>
      <c r="J1365" s="8">
        <f t="shared" si="85"/>
        <v>42396.510729166665</v>
      </c>
      <c r="K1365" s="10">
        <v>1455523140</v>
      </c>
      <c r="L1365" s="10">
        <v>1453925727</v>
      </c>
      <c r="M1365" t="b">
        <v>0</v>
      </c>
      <c r="N1365">
        <v>5</v>
      </c>
      <c r="O1365" t="b">
        <v>1</v>
      </c>
      <c r="P1365" t="s">
        <v>8274</v>
      </c>
      <c r="Q1365" s="13">
        <f t="shared" si="86"/>
        <v>100</v>
      </c>
      <c r="R1365" s="14">
        <f t="shared" si="87"/>
        <v>40</v>
      </c>
      <c r="S1365" t="s">
        <v>8322</v>
      </c>
      <c r="T1365" t="s">
        <v>8323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 s="8">
        <f t="shared" si="84"/>
        <v>42011.362337962964</v>
      </c>
      <c r="J1366" s="8">
        <f t="shared" si="85"/>
        <v>41951.362337962957</v>
      </c>
      <c r="K1366" s="10">
        <v>1420648906</v>
      </c>
      <c r="L1366" s="10">
        <v>1415464906</v>
      </c>
      <c r="M1366" t="b">
        <v>0</v>
      </c>
      <c r="N1366">
        <v>144</v>
      </c>
      <c r="O1366" t="b">
        <v>1</v>
      </c>
      <c r="P1366" t="s">
        <v>8276</v>
      </c>
      <c r="Q1366" s="13">
        <f t="shared" si="86"/>
        <v>118.64285714285714</v>
      </c>
      <c r="R1366" s="14">
        <f t="shared" si="87"/>
        <v>346.04166666666669</v>
      </c>
      <c r="S1366" t="s">
        <v>8325</v>
      </c>
      <c r="T1366" t="s">
        <v>8326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 s="8">
        <f t="shared" si="84"/>
        <v>42079.358240740738</v>
      </c>
      <c r="J1367" s="8">
        <f t="shared" si="85"/>
        <v>42049.399907407402</v>
      </c>
      <c r="K1367" s="10">
        <v>1426523752</v>
      </c>
      <c r="L1367" s="10">
        <v>1423935352</v>
      </c>
      <c r="M1367" t="b">
        <v>0</v>
      </c>
      <c r="N1367">
        <v>92</v>
      </c>
      <c r="O1367" t="b">
        <v>1</v>
      </c>
      <c r="P1367" t="s">
        <v>8276</v>
      </c>
      <c r="Q1367" s="13">
        <f t="shared" si="86"/>
        <v>100.26666666666667</v>
      </c>
      <c r="R1367" s="14">
        <f t="shared" si="87"/>
        <v>81.739130434782609</v>
      </c>
      <c r="S1367" t="s">
        <v>8325</v>
      </c>
      <c r="T1367" t="s">
        <v>8326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 s="8">
        <f t="shared" si="84"/>
        <v>41969.704432870371</v>
      </c>
      <c r="J1368" s="8">
        <f t="shared" si="85"/>
        <v>41924.662766203699</v>
      </c>
      <c r="K1368" s="10">
        <v>1417049663</v>
      </c>
      <c r="L1368" s="10">
        <v>1413158063</v>
      </c>
      <c r="M1368" t="b">
        <v>0</v>
      </c>
      <c r="N1368">
        <v>147</v>
      </c>
      <c r="O1368" t="b">
        <v>1</v>
      </c>
      <c r="P1368" t="s">
        <v>8276</v>
      </c>
      <c r="Q1368" s="13">
        <f t="shared" si="86"/>
        <v>126.48920000000001</v>
      </c>
      <c r="R1368" s="14">
        <f t="shared" si="87"/>
        <v>64.535306122448986</v>
      </c>
      <c r="S1368" t="s">
        <v>8325</v>
      </c>
      <c r="T1368" t="s">
        <v>8326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 s="8">
        <f t="shared" si="84"/>
        <v>42321.711226851847</v>
      </c>
      <c r="J1369" s="8">
        <f t="shared" si="85"/>
        <v>42291.669560185182</v>
      </c>
      <c r="K1369" s="10">
        <v>1447463050</v>
      </c>
      <c r="L1369" s="10">
        <v>1444867450</v>
      </c>
      <c r="M1369" t="b">
        <v>0</v>
      </c>
      <c r="N1369">
        <v>90</v>
      </c>
      <c r="O1369" t="b">
        <v>1</v>
      </c>
      <c r="P1369" t="s">
        <v>8276</v>
      </c>
      <c r="Q1369" s="13">
        <f t="shared" si="86"/>
        <v>114.26</v>
      </c>
      <c r="R1369" s="14">
        <f t="shared" si="87"/>
        <v>63.477777777777774</v>
      </c>
      <c r="S1369" t="s">
        <v>8325</v>
      </c>
      <c r="T1369" t="s">
        <v>8326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 s="8">
        <f t="shared" si="84"/>
        <v>42169.857569444437</v>
      </c>
      <c r="J1370" s="8">
        <f t="shared" si="85"/>
        <v>42145.857569444437</v>
      </c>
      <c r="K1370" s="10">
        <v>1434342894</v>
      </c>
      <c r="L1370" s="10">
        <v>1432269294</v>
      </c>
      <c r="M1370" t="b">
        <v>0</v>
      </c>
      <c r="N1370">
        <v>87</v>
      </c>
      <c r="O1370" t="b">
        <v>1</v>
      </c>
      <c r="P1370" t="s">
        <v>8276</v>
      </c>
      <c r="Q1370" s="13">
        <f t="shared" si="86"/>
        <v>110.7</v>
      </c>
      <c r="R1370" s="14">
        <f t="shared" si="87"/>
        <v>63.620689655172413</v>
      </c>
      <c r="S1370" t="s">
        <v>8325</v>
      </c>
      <c r="T1370" t="s">
        <v>8326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 s="8">
        <f t="shared" si="84"/>
        <v>41740.260949074072</v>
      </c>
      <c r="J1371" s="8">
        <f t="shared" si="85"/>
        <v>41710.260949074072</v>
      </c>
      <c r="K1371" s="10">
        <v>1397225746</v>
      </c>
      <c r="L1371" s="10">
        <v>1394633746</v>
      </c>
      <c r="M1371" t="b">
        <v>0</v>
      </c>
      <c r="N1371">
        <v>406</v>
      </c>
      <c r="O1371" t="b">
        <v>1</v>
      </c>
      <c r="P1371" t="s">
        <v>8276</v>
      </c>
      <c r="Q1371" s="13">
        <f t="shared" si="86"/>
        <v>105.34805315203954</v>
      </c>
      <c r="R1371" s="14">
        <f t="shared" si="87"/>
        <v>83.967068965517228</v>
      </c>
      <c r="S1371" t="s">
        <v>8325</v>
      </c>
      <c r="T1371" t="s">
        <v>8326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 s="8">
        <f t="shared" si="84"/>
        <v>41562.670023148145</v>
      </c>
      <c r="J1372" s="8">
        <f t="shared" si="85"/>
        <v>41547.670023148145</v>
      </c>
      <c r="K1372" s="10">
        <v>1381881890</v>
      </c>
      <c r="L1372" s="10">
        <v>1380585890</v>
      </c>
      <c r="M1372" t="b">
        <v>0</v>
      </c>
      <c r="N1372">
        <v>20</v>
      </c>
      <c r="O1372" t="b">
        <v>1</v>
      </c>
      <c r="P1372" t="s">
        <v>8276</v>
      </c>
      <c r="Q1372" s="13">
        <f t="shared" si="86"/>
        <v>103.66666666666666</v>
      </c>
      <c r="R1372" s="14">
        <f t="shared" si="87"/>
        <v>77.75</v>
      </c>
      <c r="S1372" t="s">
        <v>8325</v>
      </c>
      <c r="T1372" t="s">
        <v>8326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 s="8">
        <f t="shared" si="84"/>
        <v>42131.425254629627</v>
      </c>
      <c r="J1373" s="8">
        <f t="shared" si="85"/>
        <v>42101.425254629627</v>
      </c>
      <c r="K1373" s="10">
        <v>1431022342</v>
      </c>
      <c r="L1373" s="10">
        <v>1428430342</v>
      </c>
      <c r="M1373" t="b">
        <v>0</v>
      </c>
      <c r="N1373">
        <v>70</v>
      </c>
      <c r="O1373" t="b">
        <v>1</v>
      </c>
      <c r="P1373" t="s">
        <v>8276</v>
      </c>
      <c r="Q1373" s="13">
        <f t="shared" si="86"/>
        <v>107.08672667523933</v>
      </c>
      <c r="R1373" s="14">
        <f t="shared" si="87"/>
        <v>107.07142857142857</v>
      </c>
      <c r="S1373" t="s">
        <v>8325</v>
      </c>
      <c r="T1373" t="s">
        <v>8326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 s="8">
        <f t="shared" si="84"/>
        <v>41102.40662037037</v>
      </c>
      <c r="J1374" s="8">
        <f t="shared" si="85"/>
        <v>41072.40662037037</v>
      </c>
      <c r="K1374" s="10">
        <v>1342115132</v>
      </c>
      <c r="L1374" s="10">
        <v>1339523132</v>
      </c>
      <c r="M1374" t="b">
        <v>0</v>
      </c>
      <c r="N1374">
        <v>16</v>
      </c>
      <c r="O1374" t="b">
        <v>1</v>
      </c>
      <c r="P1374" t="s">
        <v>8276</v>
      </c>
      <c r="Q1374" s="13">
        <f t="shared" si="86"/>
        <v>124</v>
      </c>
      <c r="R1374" s="14">
        <f t="shared" si="87"/>
        <v>38.75</v>
      </c>
      <c r="S1374" t="s">
        <v>8325</v>
      </c>
      <c r="T1374" t="s">
        <v>8326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 s="8">
        <f t="shared" si="84"/>
        <v>42734.618437499994</v>
      </c>
      <c r="J1375" s="8">
        <f t="shared" si="85"/>
        <v>42704.618437499994</v>
      </c>
      <c r="K1375" s="10">
        <v>1483138233</v>
      </c>
      <c r="L1375" s="10">
        <v>1480546233</v>
      </c>
      <c r="M1375" t="b">
        <v>0</v>
      </c>
      <c r="N1375">
        <v>52</v>
      </c>
      <c r="O1375" t="b">
        <v>1</v>
      </c>
      <c r="P1375" t="s">
        <v>8276</v>
      </c>
      <c r="Q1375" s="13">
        <f t="shared" si="86"/>
        <v>105.01</v>
      </c>
      <c r="R1375" s="14">
        <f t="shared" si="87"/>
        <v>201.94230769230768</v>
      </c>
      <c r="S1375" t="s">
        <v>8325</v>
      </c>
      <c r="T1375" t="s">
        <v>8326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 s="8">
        <f t="shared" si="84"/>
        <v>42453.786898148144</v>
      </c>
      <c r="J1376" s="8">
        <f t="shared" si="85"/>
        <v>42423.828564814808</v>
      </c>
      <c r="K1376" s="10">
        <v>1458874388</v>
      </c>
      <c r="L1376" s="10">
        <v>1456285988</v>
      </c>
      <c r="M1376" t="b">
        <v>0</v>
      </c>
      <c r="N1376">
        <v>66</v>
      </c>
      <c r="O1376" t="b">
        <v>1</v>
      </c>
      <c r="P1376" t="s">
        <v>8276</v>
      </c>
      <c r="Q1376" s="13">
        <f t="shared" si="86"/>
        <v>189.46666666666667</v>
      </c>
      <c r="R1376" s="14">
        <f t="shared" si="87"/>
        <v>43.060606060606062</v>
      </c>
      <c r="S1376" t="s">
        <v>8325</v>
      </c>
      <c r="T1376" t="s">
        <v>8326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 s="8">
        <f t="shared" si="84"/>
        <v>42749.732858796291</v>
      </c>
      <c r="J1377" s="8">
        <f t="shared" si="85"/>
        <v>42719.732858796291</v>
      </c>
      <c r="K1377" s="10">
        <v>1484444119</v>
      </c>
      <c r="L1377" s="10">
        <v>1481852119</v>
      </c>
      <c r="M1377" t="b">
        <v>0</v>
      </c>
      <c r="N1377">
        <v>109</v>
      </c>
      <c r="O1377" t="b">
        <v>1</v>
      </c>
      <c r="P1377" t="s">
        <v>8276</v>
      </c>
      <c r="Q1377" s="13">
        <f t="shared" si="86"/>
        <v>171.32499999999999</v>
      </c>
      <c r="R1377" s="14">
        <f t="shared" si="87"/>
        <v>62.871559633027523</v>
      </c>
      <c r="S1377" t="s">
        <v>8325</v>
      </c>
      <c r="T1377" t="s">
        <v>8326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 s="8">
        <f t="shared" si="84"/>
        <v>42707.377384259256</v>
      </c>
      <c r="J1378" s="8">
        <f t="shared" si="85"/>
        <v>42677.335717592585</v>
      </c>
      <c r="K1378" s="10">
        <v>1480784606</v>
      </c>
      <c r="L1378" s="10">
        <v>1478189006</v>
      </c>
      <c r="M1378" t="b">
        <v>0</v>
      </c>
      <c r="N1378">
        <v>168</v>
      </c>
      <c r="O1378" t="b">
        <v>1</v>
      </c>
      <c r="P1378" t="s">
        <v>8276</v>
      </c>
      <c r="Q1378" s="13">
        <f t="shared" si="86"/>
        <v>252.48648648648651</v>
      </c>
      <c r="R1378" s="14">
        <f t="shared" si="87"/>
        <v>55.607142857142854</v>
      </c>
      <c r="S1378" t="s">
        <v>8325</v>
      </c>
      <c r="T1378" t="s">
        <v>8326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 s="8">
        <f t="shared" si="84"/>
        <v>42768.84097222222</v>
      </c>
      <c r="J1379" s="8">
        <f t="shared" si="85"/>
        <v>42746.88622685185</v>
      </c>
      <c r="K1379" s="10">
        <v>1486095060</v>
      </c>
      <c r="L1379" s="10">
        <v>1484198170</v>
      </c>
      <c r="M1379" t="b">
        <v>0</v>
      </c>
      <c r="N1379">
        <v>31</v>
      </c>
      <c r="O1379" t="b">
        <v>1</v>
      </c>
      <c r="P1379" t="s">
        <v>8276</v>
      </c>
      <c r="Q1379" s="13">
        <f t="shared" si="86"/>
        <v>116.15384615384616</v>
      </c>
      <c r="R1379" s="14">
        <f t="shared" si="87"/>
        <v>48.70967741935484</v>
      </c>
      <c r="S1379" t="s">
        <v>8325</v>
      </c>
      <c r="T1379" t="s">
        <v>8326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 s="8">
        <f t="shared" si="84"/>
        <v>42583.426041666658</v>
      </c>
      <c r="J1380" s="8">
        <f t="shared" si="85"/>
        <v>42568.426041666658</v>
      </c>
      <c r="K1380" s="10">
        <v>1470075210</v>
      </c>
      <c r="L1380" s="10">
        <v>1468779210</v>
      </c>
      <c r="M1380" t="b">
        <v>0</v>
      </c>
      <c r="N1380">
        <v>133</v>
      </c>
      <c r="O1380" t="b">
        <v>1</v>
      </c>
      <c r="P1380" t="s">
        <v>8276</v>
      </c>
      <c r="Q1380" s="13">
        <f t="shared" si="86"/>
        <v>203.35000000000002</v>
      </c>
      <c r="R1380" s="14">
        <f t="shared" si="87"/>
        <v>30.578947368421051</v>
      </c>
      <c r="S1380" t="s">
        <v>8325</v>
      </c>
      <c r="T1380" t="s">
        <v>8326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 s="8">
        <f t="shared" si="84"/>
        <v>42160.15828703704</v>
      </c>
      <c r="J1381" s="8">
        <f t="shared" si="85"/>
        <v>42130.15828703704</v>
      </c>
      <c r="K1381" s="10">
        <v>1433504876</v>
      </c>
      <c r="L1381" s="10">
        <v>1430912876</v>
      </c>
      <c r="M1381" t="b">
        <v>0</v>
      </c>
      <c r="N1381">
        <v>151</v>
      </c>
      <c r="O1381" t="b">
        <v>1</v>
      </c>
      <c r="P1381" t="s">
        <v>8276</v>
      </c>
      <c r="Q1381" s="13">
        <f t="shared" si="86"/>
        <v>111.60000000000001</v>
      </c>
      <c r="R1381" s="14">
        <f t="shared" si="87"/>
        <v>73.907284768211923</v>
      </c>
      <c r="S1381" t="s">
        <v>8325</v>
      </c>
      <c r="T1381" t="s">
        <v>8326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 s="8">
        <f t="shared" si="84"/>
        <v>42163.749999999993</v>
      </c>
      <c r="J1382" s="8">
        <f t="shared" si="85"/>
        <v>42141.429467592585</v>
      </c>
      <c r="K1382" s="10">
        <v>1433815200</v>
      </c>
      <c r="L1382" s="10">
        <v>1431886706</v>
      </c>
      <c r="M1382" t="b">
        <v>0</v>
      </c>
      <c r="N1382">
        <v>5</v>
      </c>
      <c r="O1382" t="b">
        <v>1</v>
      </c>
      <c r="P1382" t="s">
        <v>8276</v>
      </c>
      <c r="Q1382" s="13">
        <f t="shared" si="86"/>
        <v>424</v>
      </c>
      <c r="R1382" s="14">
        <f t="shared" si="87"/>
        <v>21.2</v>
      </c>
      <c r="S1382" t="s">
        <v>8325</v>
      </c>
      <c r="T1382" t="s">
        <v>8326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 s="8">
        <f t="shared" si="84"/>
        <v>42732.881076388883</v>
      </c>
      <c r="J1383" s="8">
        <f t="shared" si="85"/>
        <v>42702.881076388883</v>
      </c>
      <c r="K1383" s="10">
        <v>1482988125</v>
      </c>
      <c r="L1383" s="10">
        <v>1480396125</v>
      </c>
      <c r="M1383" t="b">
        <v>0</v>
      </c>
      <c r="N1383">
        <v>73</v>
      </c>
      <c r="O1383" t="b">
        <v>1</v>
      </c>
      <c r="P1383" t="s">
        <v>8276</v>
      </c>
      <c r="Q1383" s="13">
        <f t="shared" si="86"/>
        <v>107.1</v>
      </c>
      <c r="R1383" s="14">
        <f t="shared" si="87"/>
        <v>73.356164383561648</v>
      </c>
      <c r="S1383" t="s">
        <v>8325</v>
      </c>
      <c r="T1383" t="s">
        <v>8326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 s="8">
        <f t="shared" si="84"/>
        <v>41400.466851851852</v>
      </c>
      <c r="J1384" s="8">
        <f t="shared" si="85"/>
        <v>41370.466851851852</v>
      </c>
      <c r="K1384" s="10">
        <v>1367867536</v>
      </c>
      <c r="L1384" s="10">
        <v>1365275536</v>
      </c>
      <c r="M1384" t="b">
        <v>0</v>
      </c>
      <c r="N1384">
        <v>148</v>
      </c>
      <c r="O1384" t="b">
        <v>1</v>
      </c>
      <c r="P1384" t="s">
        <v>8276</v>
      </c>
      <c r="Q1384" s="13">
        <f t="shared" si="86"/>
        <v>104.3625</v>
      </c>
      <c r="R1384" s="14">
        <f t="shared" si="87"/>
        <v>56.412162162162161</v>
      </c>
      <c r="S1384" t="s">
        <v>8325</v>
      </c>
      <c r="T1384" t="s">
        <v>8326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 s="8">
        <f t="shared" si="84"/>
        <v>42726.741643518515</v>
      </c>
      <c r="J1385" s="8">
        <f t="shared" si="85"/>
        <v>42706.741643518515</v>
      </c>
      <c r="K1385" s="10">
        <v>1482457678</v>
      </c>
      <c r="L1385" s="10">
        <v>1480729678</v>
      </c>
      <c r="M1385" t="b">
        <v>0</v>
      </c>
      <c r="N1385">
        <v>93</v>
      </c>
      <c r="O1385" t="b">
        <v>1</v>
      </c>
      <c r="P1385" t="s">
        <v>8276</v>
      </c>
      <c r="Q1385" s="13">
        <f t="shared" si="86"/>
        <v>212.40909090909091</v>
      </c>
      <c r="R1385" s="14">
        <f t="shared" si="87"/>
        <v>50.247311827956992</v>
      </c>
      <c r="S1385" t="s">
        <v>8325</v>
      </c>
      <c r="T1385" t="s">
        <v>8326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 s="8">
        <f t="shared" si="84"/>
        <v>42190.401874999996</v>
      </c>
      <c r="J1386" s="8">
        <f t="shared" si="85"/>
        <v>42160.401874999996</v>
      </c>
      <c r="K1386" s="10">
        <v>1436117922</v>
      </c>
      <c r="L1386" s="10">
        <v>1433525922</v>
      </c>
      <c r="M1386" t="b">
        <v>0</v>
      </c>
      <c r="N1386">
        <v>63</v>
      </c>
      <c r="O1386" t="b">
        <v>1</v>
      </c>
      <c r="P1386" t="s">
        <v>8276</v>
      </c>
      <c r="Q1386" s="13">
        <f t="shared" si="86"/>
        <v>124.08571428571429</v>
      </c>
      <c r="R1386" s="14">
        <f t="shared" si="87"/>
        <v>68.936507936507937</v>
      </c>
      <c r="S1386" t="s">
        <v>8325</v>
      </c>
      <c r="T1386" t="s">
        <v>8326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 s="8">
        <f t="shared" si="84"/>
        <v>42489.174305555549</v>
      </c>
      <c r="J1387" s="8">
        <f t="shared" si="85"/>
        <v>42433.355567129627</v>
      </c>
      <c r="K1387" s="10">
        <v>1461931860</v>
      </c>
      <c r="L1387" s="10">
        <v>1457109121</v>
      </c>
      <c r="M1387" t="b">
        <v>0</v>
      </c>
      <c r="N1387">
        <v>134</v>
      </c>
      <c r="O1387" t="b">
        <v>1</v>
      </c>
      <c r="P1387" t="s">
        <v>8276</v>
      </c>
      <c r="Q1387" s="13">
        <f t="shared" si="86"/>
        <v>110.406125</v>
      </c>
      <c r="R1387" s="14">
        <f t="shared" si="87"/>
        <v>65.914104477611943</v>
      </c>
      <c r="S1387" t="s">
        <v>8325</v>
      </c>
      <c r="T1387" t="s">
        <v>8326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 s="8">
        <f t="shared" si="84"/>
        <v>42214.313530092586</v>
      </c>
      <c r="J1388" s="8">
        <f t="shared" si="85"/>
        <v>42184.313530092586</v>
      </c>
      <c r="K1388" s="10">
        <v>1438183889</v>
      </c>
      <c r="L1388" s="10">
        <v>1435591889</v>
      </c>
      <c r="M1388" t="b">
        <v>0</v>
      </c>
      <c r="N1388">
        <v>14</v>
      </c>
      <c r="O1388" t="b">
        <v>1</v>
      </c>
      <c r="P1388" t="s">
        <v>8276</v>
      </c>
      <c r="Q1388" s="13">
        <f t="shared" si="86"/>
        <v>218.75</v>
      </c>
      <c r="R1388" s="14">
        <f t="shared" si="87"/>
        <v>62.5</v>
      </c>
      <c r="S1388" t="s">
        <v>8325</v>
      </c>
      <c r="T1388" t="s">
        <v>8326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 s="8">
        <f t="shared" si="84"/>
        <v>42157.854166666664</v>
      </c>
      <c r="J1389" s="8">
        <f t="shared" si="85"/>
        <v>42126.587905092594</v>
      </c>
      <c r="K1389" s="10">
        <v>1433305800</v>
      </c>
      <c r="L1389" s="10">
        <v>1430604395</v>
      </c>
      <c r="M1389" t="b">
        <v>0</v>
      </c>
      <c r="N1389">
        <v>78</v>
      </c>
      <c r="O1389" t="b">
        <v>1</v>
      </c>
      <c r="P1389" t="s">
        <v>8276</v>
      </c>
      <c r="Q1389" s="13">
        <f t="shared" si="86"/>
        <v>136.625</v>
      </c>
      <c r="R1389" s="14">
        <f t="shared" si="87"/>
        <v>70.064102564102569</v>
      </c>
      <c r="S1389" t="s">
        <v>8325</v>
      </c>
      <c r="T1389" t="s">
        <v>8326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 s="8">
        <f t="shared" si="84"/>
        <v>42660.343055555553</v>
      </c>
      <c r="J1390" s="8">
        <f t="shared" si="85"/>
        <v>42634.281446759262</v>
      </c>
      <c r="K1390" s="10">
        <v>1476720840</v>
      </c>
      <c r="L1390" s="10">
        <v>1474469117</v>
      </c>
      <c r="M1390" t="b">
        <v>0</v>
      </c>
      <c r="N1390">
        <v>112</v>
      </c>
      <c r="O1390" t="b">
        <v>1</v>
      </c>
      <c r="P1390" t="s">
        <v>8276</v>
      </c>
      <c r="Q1390" s="13">
        <f t="shared" si="86"/>
        <v>134.8074</v>
      </c>
      <c r="R1390" s="14">
        <f t="shared" si="87"/>
        <v>60.181874999999998</v>
      </c>
      <c r="S1390" t="s">
        <v>8325</v>
      </c>
      <c r="T1390" t="s">
        <v>8326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 s="8">
        <f t="shared" si="84"/>
        <v>42595.147650462961</v>
      </c>
      <c r="J1391" s="8">
        <f t="shared" si="85"/>
        <v>42565.147650462961</v>
      </c>
      <c r="K1391" s="10">
        <v>1471087957</v>
      </c>
      <c r="L1391" s="10">
        <v>1468495957</v>
      </c>
      <c r="M1391" t="b">
        <v>0</v>
      </c>
      <c r="N1391">
        <v>34</v>
      </c>
      <c r="O1391" t="b">
        <v>1</v>
      </c>
      <c r="P1391" t="s">
        <v>8276</v>
      </c>
      <c r="Q1391" s="13">
        <f t="shared" si="86"/>
        <v>145.4</v>
      </c>
      <c r="R1391" s="14">
        <f t="shared" si="87"/>
        <v>21.382352941176471</v>
      </c>
      <c r="S1391" t="s">
        <v>8325</v>
      </c>
      <c r="T1391" t="s">
        <v>8326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 s="8">
        <f t="shared" si="84"/>
        <v>42121.383333333331</v>
      </c>
      <c r="J1392" s="8">
        <f t="shared" si="85"/>
        <v>42087.469976851848</v>
      </c>
      <c r="K1392" s="10">
        <v>1430154720</v>
      </c>
      <c r="L1392" s="10">
        <v>1427224606</v>
      </c>
      <c r="M1392" t="b">
        <v>0</v>
      </c>
      <c r="N1392">
        <v>19</v>
      </c>
      <c r="O1392" t="b">
        <v>1</v>
      </c>
      <c r="P1392" t="s">
        <v>8276</v>
      </c>
      <c r="Q1392" s="13">
        <f t="shared" si="86"/>
        <v>109.10714285714285</v>
      </c>
      <c r="R1392" s="14">
        <f t="shared" si="87"/>
        <v>160.78947368421052</v>
      </c>
      <c r="S1392" t="s">
        <v>8325</v>
      </c>
      <c r="T1392" t="s">
        <v>8326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 s="8">
        <f t="shared" si="84"/>
        <v>42237.874305555553</v>
      </c>
      <c r="J1393" s="8">
        <f t="shared" si="85"/>
        <v>42193.317337962959</v>
      </c>
      <c r="K1393" s="10">
        <v>1440219540</v>
      </c>
      <c r="L1393" s="10">
        <v>1436369818</v>
      </c>
      <c r="M1393" t="b">
        <v>0</v>
      </c>
      <c r="N1393">
        <v>13</v>
      </c>
      <c r="O1393" t="b">
        <v>1</v>
      </c>
      <c r="P1393" t="s">
        <v>8276</v>
      </c>
      <c r="Q1393" s="13">
        <f t="shared" si="86"/>
        <v>110.2</v>
      </c>
      <c r="R1393" s="14">
        <f t="shared" si="87"/>
        <v>42.384615384615387</v>
      </c>
      <c r="S1393" t="s">
        <v>8325</v>
      </c>
      <c r="T1393" t="s">
        <v>8326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 s="8">
        <f t="shared" si="84"/>
        <v>42431.821597222217</v>
      </c>
      <c r="J1394" s="8">
        <f t="shared" si="85"/>
        <v>42400.821597222217</v>
      </c>
      <c r="K1394" s="10">
        <v>1456976586</v>
      </c>
      <c r="L1394" s="10">
        <v>1454298186</v>
      </c>
      <c r="M1394" t="b">
        <v>0</v>
      </c>
      <c r="N1394">
        <v>104</v>
      </c>
      <c r="O1394" t="b">
        <v>1</v>
      </c>
      <c r="P1394" t="s">
        <v>8276</v>
      </c>
      <c r="Q1394" s="13">
        <f t="shared" si="86"/>
        <v>113.64000000000001</v>
      </c>
      <c r="R1394" s="14">
        <f t="shared" si="87"/>
        <v>27.317307692307693</v>
      </c>
      <c r="S1394" t="s">
        <v>8325</v>
      </c>
      <c r="T1394" t="s">
        <v>8326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 s="8">
        <f t="shared" si="84"/>
        <v>42583.348645833328</v>
      </c>
      <c r="J1395" s="8">
        <f t="shared" si="85"/>
        <v>42553.348645833328</v>
      </c>
      <c r="K1395" s="10">
        <v>1470068523</v>
      </c>
      <c r="L1395" s="10">
        <v>1467476523</v>
      </c>
      <c r="M1395" t="b">
        <v>0</v>
      </c>
      <c r="N1395">
        <v>52</v>
      </c>
      <c r="O1395" t="b">
        <v>1</v>
      </c>
      <c r="P1395" t="s">
        <v>8276</v>
      </c>
      <c r="Q1395" s="13">
        <f t="shared" si="86"/>
        <v>102.35000000000001</v>
      </c>
      <c r="R1395" s="14">
        <f t="shared" si="87"/>
        <v>196.82692307692307</v>
      </c>
      <c r="S1395" t="s">
        <v>8325</v>
      </c>
      <c r="T1395" t="s">
        <v>8326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 s="8">
        <f t="shared" si="84"/>
        <v>42794.791666666664</v>
      </c>
      <c r="J1396" s="8">
        <f t="shared" si="85"/>
        <v>42751.811643518515</v>
      </c>
      <c r="K1396" s="10">
        <v>1488337200</v>
      </c>
      <c r="L1396" s="10">
        <v>1484623726</v>
      </c>
      <c r="M1396" t="b">
        <v>0</v>
      </c>
      <c r="N1396">
        <v>17</v>
      </c>
      <c r="O1396" t="b">
        <v>1</v>
      </c>
      <c r="P1396" t="s">
        <v>8276</v>
      </c>
      <c r="Q1396" s="13">
        <f t="shared" si="86"/>
        <v>122.13333333333334</v>
      </c>
      <c r="R1396" s="14">
        <f t="shared" si="87"/>
        <v>53.882352941176471</v>
      </c>
      <c r="S1396" t="s">
        <v>8325</v>
      </c>
      <c r="T1396" t="s">
        <v>8326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 s="8">
        <f t="shared" si="84"/>
        <v>42749.575011574074</v>
      </c>
      <c r="J1397" s="8">
        <f t="shared" si="85"/>
        <v>42719.575011574074</v>
      </c>
      <c r="K1397" s="10">
        <v>1484430481</v>
      </c>
      <c r="L1397" s="10">
        <v>1481838481</v>
      </c>
      <c r="M1397" t="b">
        <v>0</v>
      </c>
      <c r="N1397">
        <v>82</v>
      </c>
      <c r="O1397" t="b">
        <v>1</v>
      </c>
      <c r="P1397" t="s">
        <v>8276</v>
      </c>
      <c r="Q1397" s="13">
        <f t="shared" si="86"/>
        <v>111.88571428571427</v>
      </c>
      <c r="R1397" s="14">
        <f t="shared" si="87"/>
        <v>47.756097560975611</v>
      </c>
      <c r="S1397" t="s">
        <v>8325</v>
      </c>
      <c r="T1397" t="s">
        <v>8326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 s="8">
        <f t="shared" si="84"/>
        <v>42048.665300925924</v>
      </c>
      <c r="J1398" s="8">
        <f t="shared" si="85"/>
        <v>42018.665300925924</v>
      </c>
      <c r="K1398" s="10">
        <v>1423871882</v>
      </c>
      <c r="L1398" s="10">
        <v>1421279882</v>
      </c>
      <c r="M1398" t="b">
        <v>0</v>
      </c>
      <c r="N1398">
        <v>73</v>
      </c>
      <c r="O1398" t="b">
        <v>1</v>
      </c>
      <c r="P1398" t="s">
        <v>8276</v>
      </c>
      <c r="Q1398" s="13">
        <f t="shared" si="86"/>
        <v>107.3</v>
      </c>
      <c r="R1398" s="14">
        <f t="shared" si="87"/>
        <v>88.191780821917803</v>
      </c>
      <c r="S1398" t="s">
        <v>8325</v>
      </c>
      <c r="T1398" t="s">
        <v>8326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 s="8">
        <f t="shared" si="84"/>
        <v>42670.554861111108</v>
      </c>
      <c r="J1399" s="8">
        <f t="shared" si="85"/>
        <v>42640.584606481476</v>
      </c>
      <c r="K1399" s="10">
        <v>1477603140</v>
      </c>
      <c r="L1399" s="10">
        <v>1475013710</v>
      </c>
      <c r="M1399" t="b">
        <v>0</v>
      </c>
      <c r="N1399">
        <v>158</v>
      </c>
      <c r="O1399" t="b">
        <v>1</v>
      </c>
      <c r="P1399" t="s">
        <v>8276</v>
      </c>
      <c r="Q1399" s="13">
        <f t="shared" si="86"/>
        <v>113.85000000000001</v>
      </c>
      <c r="R1399" s="14">
        <f t="shared" si="87"/>
        <v>72.056962025316452</v>
      </c>
      <c r="S1399" t="s">
        <v>8325</v>
      </c>
      <c r="T1399" t="s">
        <v>8326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 s="8">
        <f t="shared" si="84"/>
        <v>42556.540902777771</v>
      </c>
      <c r="J1400" s="8">
        <f t="shared" si="85"/>
        <v>42526.540902777771</v>
      </c>
      <c r="K1400" s="10">
        <v>1467752334</v>
      </c>
      <c r="L1400" s="10">
        <v>1465160334</v>
      </c>
      <c r="M1400" t="b">
        <v>0</v>
      </c>
      <c r="N1400">
        <v>65</v>
      </c>
      <c r="O1400" t="b">
        <v>1</v>
      </c>
      <c r="P1400" t="s">
        <v>8276</v>
      </c>
      <c r="Q1400" s="13">
        <f t="shared" si="86"/>
        <v>109.68181818181819</v>
      </c>
      <c r="R1400" s="14">
        <f t="shared" si="87"/>
        <v>74.246153846153845</v>
      </c>
      <c r="S1400" t="s">
        <v>8325</v>
      </c>
      <c r="T1400" t="s">
        <v>8326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 s="8">
        <f t="shared" si="84"/>
        <v>41918.670983796292</v>
      </c>
      <c r="J1401" s="8">
        <f t="shared" si="85"/>
        <v>41888.670983796292</v>
      </c>
      <c r="K1401" s="10">
        <v>1412640373</v>
      </c>
      <c r="L1401" s="10">
        <v>1410048373</v>
      </c>
      <c r="M1401" t="b">
        <v>0</v>
      </c>
      <c r="N1401">
        <v>184</v>
      </c>
      <c r="O1401" t="b">
        <v>1</v>
      </c>
      <c r="P1401" t="s">
        <v>8276</v>
      </c>
      <c r="Q1401" s="13">
        <f t="shared" si="86"/>
        <v>126.14444444444443</v>
      </c>
      <c r="R1401" s="14">
        <f t="shared" si="87"/>
        <v>61.701086956521742</v>
      </c>
      <c r="S1401" t="s">
        <v>8325</v>
      </c>
      <c r="T1401" t="s">
        <v>8326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 s="8">
        <f t="shared" si="84"/>
        <v>42532.895833333336</v>
      </c>
      <c r="J1402" s="8">
        <f t="shared" si="85"/>
        <v>42498.007789351854</v>
      </c>
      <c r="K1402" s="10">
        <v>1465709400</v>
      </c>
      <c r="L1402" s="10">
        <v>1462695073</v>
      </c>
      <c r="M1402" t="b">
        <v>0</v>
      </c>
      <c r="N1402">
        <v>34</v>
      </c>
      <c r="O1402" t="b">
        <v>1</v>
      </c>
      <c r="P1402" t="s">
        <v>8276</v>
      </c>
      <c r="Q1402" s="13">
        <f t="shared" si="86"/>
        <v>167.42857142857144</v>
      </c>
      <c r="R1402" s="14">
        <f t="shared" si="87"/>
        <v>17.235294117647058</v>
      </c>
      <c r="S1402" t="s">
        <v>8325</v>
      </c>
      <c r="T1402" t="s">
        <v>8326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 s="8">
        <f t="shared" si="84"/>
        <v>41420.662893518514</v>
      </c>
      <c r="J1403" s="8">
        <f t="shared" si="85"/>
        <v>41399.662893518514</v>
      </c>
      <c r="K1403" s="10">
        <v>1369612474</v>
      </c>
      <c r="L1403" s="10">
        <v>1367798074</v>
      </c>
      <c r="M1403" t="b">
        <v>0</v>
      </c>
      <c r="N1403">
        <v>240</v>
      </c>
      <c r="O1403" t="b">
        <v>1</v>
      </c>
      <c r="P1403" t="s">
        <v>8276</v>
      </c>
      <c r="Q1403" s="13">
        <f t="shared" si="86"/>
        <v>496.52000000000004</v>
      </c>
      <c r="R1403" s="14">
        <f t="shared" si="87"/>
        <v>51.720833333333331</v>
      </c>
      <c r="S1403" t="s">
        <v>8325</v>
      </c>
      <c r="T1403" t="s">
        <v>8326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 s="8">
        <f t="shared" si="84"/>
        <v>42124.67836805556</v>
      </c>
      <c r="J1404" s="8">
        <f t="shared" si="85"/>
        <v>42064.720034722217</v>
      </c>
      <c r="K1404" s="10">
        <v>1430439411</v>
      </c>
      <c r="L1404" s="10">
        <v>1425259011</v>
      </c>
      <c r="M1404" t="b">
        <v>0</v>
      </c>
      <c r="N1404">
        <v>113</v>
      </c>
      <c r="O1404" t="b">
        <v>1</v>
      </c>
      <c r="P1404" t="s">
        <v>8276</v>
      </c>
      <c r="Q1404" s="13">
        <f t="shared" si="86"/>
        <v>109.16</v>
      </c>
      <c r="R1404" s="14">
        <f t="shared" si="87"/>
        <v>24.150442477876105</v>
      </c>
      <c r="S1404" t="s">
        <v>8325</v>
      </c>
      <c r="T1404" t="s">
        <v>8326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 s="8">
        <f t="shared" si="84"/>
        <v>41480.729571759257</v>
      </c>
      <c r="J1405" s="8">
        <f t="shared" si="85"/>
        <v>41450.729571759257</v>
      </c>
      <c r="K1405" s="10">
        <v>1374802235</v>
      </c>
      <c r="L1405" s="10">
        <v>1372210235</v>
      </c>
      <c r="M1405" t="b">
        <v>0</v>
      </c>
      <c r="N1405">
        <v>66</v>
      </c>
      <c r="O1405" t="b">
        <v>1</v>
      </c>
      <c r="P1405" t="s">
        <v>8276</v>
      </c>
      <c r="Q1405" s="13">
        <f t="shared" si="86"/>
        <v>102.57499999999999</v>
      </c>
      <c r="R1405" s="14">
        <f t="shared" si="87"/>
        <v>62.166666666666664</v>
      </c>
      <c r="S1405" t="s">
        <v>8325</v>
      </c>
      <c r="T1405" t="s">
        <v>8326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 s="8">
        <f t="shared" si="84"/>
        <v>42057.17690972222</v>
      </c>
      <c r="J1406" s="8">
        <f t="shared" si="85"/>
        <v>42032.17690972222</v>
      </c>
      <c r="K1406" s="10">
        <v>1424607285</v>
      </c>
      <c r="L1406" s="10">
        <v>1422447285</v>
      </c>
      <c r="M1406" t="b">
        <v>1</v>
      </c>
      <c r="N1406">
        <v>5</v>
      </c>
      <c r="O1406" t="b">
        <v>0</v>
      </c>
      <c r="P1406" t="s">
        <v>8287</v>
      </c>
      <c r="Q1406" s="13">
        <f t="shared" si="86"/>
        <v>1.6620689655172414</v>
      </c>
      <c r="R1406" s="14">
        <f t="shared" si="87"/>
        <v>48.2</v>
      </c>
      <c r="S1406" t="s">
        <v>8322</v>
      </c>
      <c r="T1406" t="s">
        <v>8341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 s="8">
        <f t="shared" si="84"/>
        <v>41971.38890046296</v>
      </c>
      <c r="J1407" s="8">
        <f t="shared" si="85"/>
        <v>41941.347233796296</v>
      </c>
      <c r="K1407" s="10">
        <v>1417195201</v>
      </c>
      <c r="L1407" s="10">
        <v>1414599601</v>
      </c>
      <c r="M1407" t="b">
        <v>1</v>
      </c>
      <c r="N1407">
        <v>17</v>
      </c>
      <c r="O1407" t="b">
        <v>0</v>
      </c>
      <c r="P1407" t="s">
        <v>8287</v>
      </c>
      <c r="Q1407" s="13">
        <f t="shared" si="86"/>
        <v>0.42</v>
      </c>
      <c r="R1407" s="14">
        <f t="shared" si="87"/>
        <v>6.1764705882352944</v>
      </c>
      <c r="S1407" t="s">
        <v>8322</v>
      </c>
      <c r="T1407" t="s">
        <v>8341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 s="8">
        <f t="shared" si="84"/>
        <v>42350.083333333336</v>
      </c>
      <c r="J1408" s="8">
        <f t="shared" si="85"/>
        <v>42297.099618055552</v>
      </c>
      <c r="K1408" s="10">
        <v>1449914400</v>
      </c>
      <c r="L1408" s="10">
        <v>1445336607</v>
      </c>
      <c r="M1408" t="b">
        <v>0</v>
      </c>
      <c r="N1408">
        <v>3</v>
      </c>
      <c r="O1408" t="b">
        <v>0</v>
      </c>
      <c r="P1408" t="s">
        <v>8287</v>
      </c>
      <c r="Q1408" s="13">
        <f t="shared" si="86"/>
        <v>0.125</v>
      </c>
      <c r="R1408" s="14">
        <f t="shared" si="87"/>
        <v>5</v>
      </c>
      <c r="S1408" t="s">
        <v>8322</v>
      </c>
      <c r="T1408" t="s">
        <v>8341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 s="8">
        <f t="shared" si="84"/>
        <v>41863.20344907407</v>
      </c>
      <c r="J1409" s="8">
        <f t="shared" si="85"/>
        <v>41838.20344907407</v>
      </c>
      <c r="K1409" s="10">
        <v>1407847978</v>
      </c>
      <c r="L1409" s="10">
        <v>1405687978</v>
      </c>
      <c r="M1409" t="b">
        <v>0</v>
      </c>
      <c r="N1409">
        <v>2</v>
      </c>
      <c r="O1409" t="b">
        <v>0</v>
      </c>
      <c r="P1409" t="s">
        <v>8287</v>
      </c>
      <c r="Q1409" s="13">
        <f t="shared" si="86"/>
        <v>0.5</v>
      </c>
      <c r="R1409" s="14">
        <f t="shared" si="87"/>
        <v>7.5</v>
      </c>
      <c r="S1409" t="s">
        <v>8322</v>
      </c>
      <c r="T1409" t="s">
        <v>8341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 s="8">
        <f t="shared" si="84"/>
        <v>42321.580509259256</v>
      </c>
      <c r="J1410" s="8">
        <f t="shared" si="85"/>
        <v>42291.538842592585</v>
      </c>
      <c r="K1410" s="10">
        <v>1447451756</v>
      </c>
      <c r="L1410" s="10">
        <v>1444856156</v>
      </c>
      <c r="M1410" t="b">
        <v>0</v>
      </c>
      <c r="N1410">
        <v>6</v>
      </c>
      <c r="O1410" t="b">
        <v>0</v>
      </c>
      <c r="P1410" t="s">
        <v>8287</v>
      </c>
      <c r="Q1410" s="13">
        <f t="shared" si="86"/>
        <v>7.1999999999999993</v>
      </c>
      <c r="R1410" s="14">
        <f t="shared" si="87"/>
        <v>12</v>
      </c>
      <c r="S1410" t="s">
        <v>8322</v>
      </c>
      <c r="T1410" t="s">
        <v>8341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 s="8">
        <f t="shared" ref="I1411:I1474" si="88">(((K1411/60)/60)/24)+DATE(1970,1,1)+(-8/24)</f>
        <v>42004.841840277775</v>
      </c>
      <c r="J1411" s="8">
        <f t="shared" ref="J1411:J1474" si="89">(((L1411/60)/60)/24)+DATE(1970,1,1)+(-8/24)</f>
        <v>41944.800173611111</v>
      </c>
      <c r="K1411" s="10">
        <v>1420085535</v>
      </c>
      <c r="L1411" s="10">
        <v>1414897935</v>
      </c>
      <c r="M1411" t="b">
        <v>0</v>
      </c>
      <c r="N1411">
        <v>0</v>
      </c>
      <c r="O1411" t="b">
        <v>0</v>
      </c>
      <c r="P1411" t="s">
        <v>8287</v>
      </c>
      <c r="Q1411" s="13">
        <f t="shared" ref="Q1411:Q1474" si="90">(E1411/D1411)*100</f>
        <v>0</v>
      </c>
      <c r="R1411" s="14" t="e">
        <f t="shared" ref="R1411:R1474" si="91">E1411/N1411</f>
        <v>#DIV/0!</v>
      </c>
      <c r="S1411" t="s">
        <v>8322</v>
      </c>
      <c r="T1411" t="s">
        <v>8341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 s="8">
        <f t="shared" si="88"/>
        <v>42523.985185185178</v>
      </c>
      <c r="J1412" s="8">
        <f t="shared" si="89"/>
        <v>42478.985185185178</v>
      </c>
      <c r="K1412" s="10">
        <v>1464939520</v>
      </c>
      <c r="L1412" s="10">
        <v>1461051520</v>
      </c>
      <c r="M1412" t="b">
        <v>0</v>
      </c>
      <c r="N1412">
        <v>1</v>
      </c>
      <c r="O1412" t="b">
        <v>0</v>
      </c>
      <c r="P1412" t="s">
        <v>8287</v>
      </c>
      <c r="Q1412" s="13">
        <f t="shared" si="90"/>
        <v>1.6666666666666666E-2</v>
      </c>
      <c r="R1412" s="14">
        <f t="shared" si="91"/>
        <v>1</v>
      </c>
      <c r="S1412" t="s">
        <v>8322</v>
      </c>
      <c r="T1412" t="s">
        <v>8341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 s="8">
        <f t="shared" si="88"/>
        <v>42040.725694444445</v>
      </c>
      <c r="J1413" s="8">
        <f t="shared" si="89"/>
        <v>42012.725694444445</v>
      </c>
      <c r="K1413" s="10">
        <v>1423185900</v>
      </c>
      <c r="L1413" s="10">
        <v>1420766700</v>
      </c>
      <c r="M1413" t="b">
        <v>0</v>
      </c>
      <c r="N1413">
        <v>3</v>
      </c>
      <c r="O1413" t="b">
        <v>0</v>
      </c>
      <c r="P1413" t="s">
        <v>8287</v>
      </c>
      <c r="Q1413" s="13">
        <f t="shared" si="90"/>
        <v>0.23333333333333336</v>
      </c>
      <c r="R1413" s="14">
        <f t="shared" si="91"/>
        <v>2.3333333333333335</v>
      </c>
      <c r="S1413" t="s">
        <v>8322</v>
      </c>
      <c r="T1413" t="s">
        <v>8341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 s="8">
        <f t="shared" si="88"/>
        <v>41976.730312499996</v>
      </c>
      <c r="J1414" s="8">
        <f t="shared" si="89"/>
        <v>41946.730312499996</v>
      </c>
      <c r="K1414" s="10">
        <v>1417656699</v>
      </c>
      <c r="L1414" s="10">
        <v>1415064699</v>
      </c>
      <c r="M1414" t="b">
        <v>0</v>
      </c>
      <c r="N1414">
        <v>13</v>
      </c>
      <c r="O1414" t="b">
        <v>0</v>
      </c>
      <c r="P1414" t="s">
        <v>8287</v>
      </c>
      <c r="Q1414" s="13">
        <f t="shared" si="90"/>
        <v>4.5714285714285712</v>
      </c>
      <c r="R1414" s="14">
        <f t="shared" si="91"/>
        <v>24.615384615384617</v>
      </c>
      <c r="S1414" t="s">
        <v>8322</v>
      </c>
      <c r="T1414" t="s">
        <v>8341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 s="8">
        <f t="shared" si="88"/>
        <v>42420.103819444441</v>
      </c>
      <c r="J1415" s="8">
        <f t="shared" si="89"/>
        <v>42360.103819444441</v>
      </c>
      <c r="K1415" s="10">
        <v>1455964170</v>
      </c>
      <c r="L1415" s="10">
        <v>1450780170</v>
      </c>
      <c r="M1415" t="b">
        <v>0</v>
      </c>
      <c r="N1415">
        <v>1</v>
      </c>
      <c r="O1415" t="b">
        <v>0</v>
      </c>
      <c r="P1415" t="s">
        <v>8287</v>
      </c>
      <c r="Q1415" s="13">
        <f t="shared" si="90"/>
        <v>5</v>
      </c>
      <c r="R1415" s="14">
        <f t="shared" si="91"/>
        <v>100</v>
      </c>
      <c r="S1415" t="s">
        <v>8322</v>
      </c>
      <c r="T1415" t="s">
        <v>8341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 s="8">
        <f t="shared" si="88"/>
        <v>42737.919756944444</v>
      </c>
      <c r="J1416" s="8">
        <f t="shared" si="89"/>
        <v>42707.919756944444</v>
      </c>
      <c r="K1416" s="10">
        <v>1483423467</v>
      </c>
      <c r="L1416" s="10">
        <v>1480831467</v>
      </c>
      <c r="M1416" t="b">
        <v>0</v>
      </c>
      <c r="N1416">
        <v>1</v>
      </c>
      <c r="O1416" t="b">
        <v>0</v>
      </c>
      <c r="P1416" t="s">
        <v>8287</v>
      </c>
      <c r="Q1416" s="13">
        <f t="shared" si="90"/>
        <v>0.2</v>
      </c>
      <c r="R1416" s="14">
        <f t="shared" si="91"/>
        <v>1</v>
      </c>
      <c r="S1416" t="s">
        <v>8322</v>
      </c>
      <c r="T1416" t="s">
        <v>8341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 s="8">
        <f t="shared" si="88"/>
        <v>42232.342488425922</v>
      </c>
      <c r="J1417" s="8">
        <f t="shared" si="89"/>
        <v>42192.342488425922</v>
      </c>
      <c r="K1417" s="10">
        <v>1439741591</v>
      </c>
      <c r="L1417" s="10">
        <v>1436285591</v>
      </c>
      <c r="M1417" t="b">
        <v>0</v>
      </c>
      <c r="N1417">
        <v>9</v>
      </c>
      <c r="O1417" t="b">
        <v>0</v>
      </c>
      <c r="P1417" t="s">
        <v>8287</v>
      </c>
      <c r="Q1417" s="13">
        <f t="shared" si="90"/>
        <v>18.181818181818183</v>
      </c>
      <c r="R1417" s="14">
        <f t="shared" si="91"/>
        <v>88.888888888888886</v>
      </c>
      <c r="S1417" t="s">
        <v>8322</v>
      </c>
      <c r="T1417" t="s">
        <v>8341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 s="8">
        <f t="shared" si="88"/>
        <v>42329.634479166663</v>
      </c>
      <c r="J1418" s="8">
        <f t="shared" si="89"/>
        <v>42299.592812499999</v>
      </c>
      <c r="K1418" s="10">
        <v>1448147619</v>
      </c>
      <c r="L1418" s="10">
        <v>1445552019</v>
      </c>
      <c r="M1418" t="b">
        <v>0</v>
      </c>
      <c r="N1418">
        <v>0</v>
      </c>
      <c r="O1418" t="b">
        <v>0</v>
      </c>
      <c r="P1418" t="s">
        <v>8287</v>
      </c>
      <c r="Q1418" s="13">
        <f t="shared" si="90"/>
        <v>0</v>
      </c>
      <c r="R1418" s="14" t="e">
        <f t="shared" si="91"/>
        <v>#DIV/0!</v>
      </c>
      <c r="S1418" t="s">
        <v>8322</v>
      </c>
      <c r="T1418" t="s">
        <v>8341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 s="8">
        <f t="shared" si="88"/>
        <v>42262.132638888892</v>
      </c>
      <c r="J1419" s="8">
        <f t="shared" si="89"/>
        <v>42231.816828703704</v>
      </c>
      <c r="K1419" s="10">
        <v>1442315460</v>
      </c>
      <c r="L1419" s="10">
        <v>1439696174</v>
      </c>
      <c r="M1419" t="b">
        <v>0</v>
      </c>
      <c r="N1419">
        <v>2</v>
      </c>
      <c r="O1419" t="b">
        <v>0</v>
      </c>
      <c r="P1419" t="s">
        <v>8287</v>
      </c>
      <c r="Q1419" s="13">
        <f t="shared" si="90"/>
        <v>1.2222222222222223</v>
      </c>
      <c r="R1419" s="14">
        <f t="shared" si="91"/>
        <v>27.5</v>
      </c>
      <c r="S1419" t="s">
        <v>8322</v>
      </c>
      <c r="T1419" t="s">
        <v>8341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 s="8">
        <f t="shared" si="88"/>
        <v>42425.123078703698</v>
      </c>
      <c r="J1420" s="8">
        <f t="shared" si="89"/>
        <v>42395.123078703698</v>
      </c>
      <c r="K1420" s="10">
        <v>1456397834</v>
      </c>
      <c r="L1420" s="10">
        <v>1453805834</v>
      </c>
      <c r="M1420" t="b">
        <v>0</v>
      </c>
      <c r="N1420">
        <v>1</v>
      </c>
      <c r="O1420" t="b">
        <v>0</v>
      </c>
      <c r="P1420" t="s">
        <v>8287</v>
      </c>
      <c r="Q1420" s="13">
        <f t="shared" si="90"/>
        <v>0.2</v>
      </c>
      <c r="R1420" s="14">
        <f t="shared" si="91"/>
        <v>6</v>
      </c>
      <c r="S1420" t="s">
        <v>8322</v>
      </c>
      <c r="T1420" t="s">
        <v>8341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 s="8">
        <f t="shared" si="88"/>
        <v>42652.12290509259</v>
      </c>
      <c r="J1421" s="8">
        <f t="shared" si="89"/>
        <v>42622.12290509259</v>
      </c>
      <c r="K1421" s="10">
        <v>1476010619</v>
      </c>
      <c r="L1421" s="10">
        <v>1473418619</v>
      </c>
      <c r="M1421" t="b">
        <v>0</v>
      </c>
      <c r="N1421">
        <v>10</v>
      </c>
      <c r="O1421" t="b">
        <v>0</v>
      </c>
      <c r="P1421" t="s">
        <v>8287</v>
      </c>
      <c r="Q1421" s="13">
        <f t="shared" si="90"/>
        <v>7.0634920634920633</v>
      </c>
      <c r="R1421" s="14">
        <f t="shared" si="91"/>
        <v>44.5</v>
      </c>
      <c r="S1421" t="s">
        <v>8322</v>
      </c>
      <c r="T1421" t="s">
        <v>8341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 s="8">
        <f t="shared" si="88"/>
        <v>42549.334328703706</v>
      </c>
      <c r="J1422" s="8">
        <f t="shared" si="89"/>
        <v>42524.334328703706</v>
      </c>
      <c r="K1422" s="10">
        <v>1467129686</v>
      </c>
      <c r="L1422" s="10">
        <v>1464969686</v>
      </c>
      <c r="M1422" t="b">
        <v>0</v>
      </c>
      <c r="N1422">
        <v>3</v>
      </c>
      <c r="O1422" t="b">
        <v>0</v>
      </c>
      <c r="P1422" t="s">
        <v>8287</v>
      </c>
      <c r="Q1422" s="13">
        <f t="shared" si="90"/>
        <v>2.7272727272727271</v>
      </c>
      <c r="R1422" s="14">
        <f t="shared" si="91"/>
        <v>1</v>
      </c>
      <c r="S1422" t="s">
        <v>8322</v>
      </c>
      <c r="T1422" t="s">
        <v>8341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 s="8">
        <f t="shared" si="88"/>
        <v>42043.582280092589</v>
      </c>
      <c r="J1423" s="8">
        <f t="shared" si="89"/>
        <v>42013.582280092589</v>
      </c>
      <c r="K1423" s="10">
        <v>1423432709</v>
      </c>
      <c r="L1423" s="10">
        <v>1420840709</v>
      </c>
      <c r="M1423" t="b">
        <v>0</v>
      </c>
      <c r="N1423">
        <v>2</v>
      </c>
      <c r="O1423" t="b">
        <v>0</v>
      </c>
      <c r="P1423" t="s">
        <v>8287</v>
      </c>
      <c r="Q1423" s="13">
        <f t="shared" si="90"/>
        <v>0.1</v>
      </c>
      <c r="R1423" s="14">
        <f t="shared" si="91"/>
        <v>100</v>
      </c>
      <c r="S1423" t="s">
        <v>8322</v>
      </c>
      <c r="T1423" t="s">
        <v>8341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 s="8">
        <f t="shared" si="88"/>
        <v>42633.906296296293</v>
      </c>
      <c r="J1424" s="8">
        <f t="shared" si="89"/>
        <v>42603.906296296293</v>
      </c>
      <c r="K1424" s="10">
        <v>1474436704</v>
      </c>
      <c r="L1424" s="10">
        <v>1471844704</v>
      </c>
      <c r="M1424" t="b">
        <v>0</v>
      </c>
      <c r="N1424">
        <v>2</v>
      </c>
      <c r="O1424" t="b">
        <v>0</v>
      </c>
      <c r="P1424" t="s">
        <v>8287</v>
      </c>
      <c r="Q1424" s="13">
        <f t="shared" si="90"/>
        <v>0.104</v>
      </c>
      <c r="R1424" s="14">
        <f t="shared" si="91"/>
        <v>13</v>
      </c>
      <c r="S1424" t="s">
        <v>8322</v>
      </c>
      <c r="T1424" t="s">
        <v>8341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 s="8">
        <f t="shared" si="88"/>
        <v>42370.026979166665</v>
      </c>
      <c r="J1425" s="8">
        <f t="shared" si="89"/>
        <v>42340.026979166665</v>
      </c>
      <c r="K1425" s="10">
        <v>1451637531</v>
      </c>
      <c r="L1425" s="10">
        <v>1449045531</v>
      </c>
      <c r="M1425" t="b">
        <v>0</v>
      </c>
      <c r="N1425">
        <v>1</v>
      </c>
      <c r="O1425" t="b">
        <v>0</v>
      </c>
      <c r="P1425" t="s">
        <v>8287</v>
      </c>
      <c r="Q1425" s="13">
        <f t="shared" si="90"/>
        <v>0.33333333333333337</v>
      </c>
      <c r="R1425" s="14">
        <f t="shared" si="91"/>
        <v>100</v>
      </c>
      <c r="S1425" t="s">
        <v>8322</v>
      </c>
      <c r="T1425" t="s">
        <v>8341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 s="8">
        <f t="shared" si="88"/>
        <v>42689.425949074073</v>
      </c>
      <c r="J1426" s="8">
        <f t="shared" si="89"/>
        <v>42676.384282407402</v>
      </c>
      <c r="K1426" s="10">
        <v>1479233602</v>
      </c>
      <c r="L1426" s="10">
        <v>1478106802</v>
      </c>
      <c r="M1426" t="b">
        <v>0</v>
      </c>
      <c r="N1426">
        <v>14</v>
      </c>
      <c r="O1426" t="b">
        <v>0</v>
      </c>
      <c r="P1426" t="s">
        <v>8287</v>
      </c>
      <c r="Q1426" s="13">
        <f t="shared" si="90"/>
        <v>20.36</v>
      </c>
      <c r="R1426" s="14">
        <f t="shared" si="91"/>
        <v>109.07142857142857</v>
      </c>
      <c r="S1426" t="s">
        <v>8322</v>
      </c>
      <c r="T1426" t="s">
        <v>8341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 s="8">
        <f t="shared" si="88"/>
        <v>42122.798136574071</v>
      </c>
      <c r="J1427" s="8">
        <f t="shared" si="89"/>
        <v>42092.798136574071</v>
      </c>
      <c r="K1427" s="10">
        <v>1430276959</v>
      </c>
      <c r="L1427" s="10">
        <v>1427684959</v>
      </c>
      <c r="M1427" t="b">
        <v>0</v>
      </c>
      <c r="N1427">
        <v>0</v>
      </c>
      <c r="O1427" t="b">
        <v>0</v>
      </c>
      <c r="P1427" t="s">
        <v>8287</v>
      </c>
      <c r="Q1427" s="13">
        <f t="shared" si="90"/>
        <v>0</v>
      </c>
      <c r="R1427" s="14" t="e">
        <f t="shared" si="91"/>
        <v>#DIV/0!</v>
      </c>
      <c r="S1427" t="s">
        <v>8322</v>
      </c>
      <c r="T1427" t="s">
        <v>8341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 s="8">
        <f t="shared" si="88"/>
        <v>42240.056944444441</v>
      </c>
      <c r="J1428" s="8">
        <f t="shared" si="89"/>
        <v>42180.056944444441</v>
      </c>
      <c r="K1428" s="10">
        <v>1440408120</v>
      </c>
      <c r="L1428" s="10">
        <v>1435224120</v>
      </c>
      <c r="M1428" t="b">
        <v>0</v>
      </c>
      <c r="N1428">
        <v>0</v>
      </c>
      <c r="O1428" t="b">
        <v>0</v>
      </c>
      <c r="P1428" t="s">
        <v>8287</v>
      </c>
      <c r="Q1428" s="13">
        <f t="shared" si="90"/>
        <v>0</v>
      </c>
      <c r="R1428" s="14" t="e">
        <f t="shared" si="91"/>
        <v>#DIV/0!</v>
      </c>
      <c r="S1428" t="s">
        <v>8322</v>
      </c>
      <c r="T1428" t="s">
        <v>8341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 s="8">
        <f t="shared" si="88"/>
        <v>42631.518344907403</v>
      </c>
      <c r="J1429" s="8">
        <f t="shared" si="89"/>
        <v>42601.518344907403</v>
      </c>
      <c r="K1429" s="10">
        <v>1474230385</v>
      </c>
      <c r="L1429" s="10">
        <v>1471638385</v>
      </c>
      <c r="M1429" t="b">
        <v>0</v>
      </c>
      <c r="N1429">
        <v>4</v>
      </c>
      <c r="O1429" t="b">
        <v>0</v>
      </c>
      <c r="P1429" t="s">
        <v>8287</v>
      </c>
      <c r="Q1429" s="13">
        <f t="shared" si="90"/>
        <v>8.3800000000000008</v>
      </c>
      <c r="R1429" s="14">
        <f t="shared" si="91"/>
        <v>104.75</v>
      </c>
      <c r="S1429" t="s">
        <v>8322</v>
      </c>
      <c r="T1429" t="s">
        <v>8341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 s="8">
        <f t="shared" si="88"/>
        <v>42462.004826388882</v>
      </c>
      <c r="J1430" s="8">
        <f t="shared" si="89"/>
        <v>42432.046493055554</v>
      </c>
      <c r="K1430" s="10">
        <v>1459584417</v>
      </c>
      <c r="L1430" s="10">
        <v>1456996017</v>
      </c>
      <c r="M1430" t="b">
        <v>0</v>
      </c>
      <c r="N1430">
        <v>3</v>
      </c>
      <c r="O1430" t="b">
        <v>0</v>
      </c>
      <c r="P1430" t="s">
        <v>8287</v>
      </c>
      <c r="Q1430" s="13">
        <f t="shared" si="90"/>
        <v>4.5</v>
      </c>
      <c r="R1430" s="14">
        <f t="shared" si="91"/>
        <v>15</v>
      </c>
      <c r="S1430" t="s">
        <v>8322</v>
      </c>
      <c r="T1430" t="s">
        <v>8341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 s="8">
        <f t="shared" si="88"/>
        <v>42103.727337962955</v>
      </c>
      <c r="J1431" s="8">
        <f t="shared" si="89"/>
        <v>42073.727337962955</v>
      </c>
      <c r="K1431" s="10">
        <v>1428629242</v>
      </c>
      <c r="L1431" s="10">
        <v>1426037242</v>
      </c>
      <c r="M1431" t="b">
        <v>0</v>
      </c>
      <c r="N1431">
        <v>0</v>
      </c>
      <c r="O1431" t="b">
        <v>0</v>
      </c>
      <c r="P1431" t="s">
        <v>8287</v>
      </c>
      <c r="Q1431" s="13">
        <f t="shared" si="90"/>
        <v>0</v>
      </c>
      <c r="R1431" s="14" t="e">
        <f t="shared" si="91"/>
        <v>#DIV/0!</v>
      </c>
      <c r="S1431" t="s">
        <v>8322</v>
      </c>
      <c r="T1431" t="s">
        <v>8341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 s="8">
        <f t="shared" si="88"/>
        <v>41992.480185185181</v>
      </c>
      <c r="J1432" s="8">
        <f t="shared" si="89"/>
        <v>41961.480185185181</v>
      </c>
      <c r="K1432" s="10">
        <v>1419017488</v>
      </c>
      <c r="L1432" s="10">
        <v>1416339088</v>
      </c>
      <c r="M1432" t="b">
        <v>0</v>
      </c>
      <c r="N1432">
        <v>5</v>
      </c>
      <c r="O1432" t="b">
        <v>0</v>
      </c>
      <c r="P1432" t="s">
        <v>8287</v>
      </c>
      <c r="Q1432" s="13">
        <f t="shared" si="90"/>
        <v>8.06</v>
      </c>
      <c r="R1432" s="14">
        <f t="shared" si="91"/>
        <v>80.599999999999994</v>
      </c>
      <c r="S1432" t="s">
        <v>8322</v>
      </c>
      <c r="T1432" t="s">
        <v>8341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 s="8">
        <f t="shared" si="88"/>
        <v>42333.919166666667</v>
      </c>
      <c r="J1433" s="8">
        <f t="shared" si="89"/>
        <v>42303.877499999995</v>
      </c>
      <c r="K1433" s="10">
        <v>1448517816</v>
      </c>
      <c r="L1433" s="10">
        <v>1445922216</v>
      </c>
      <c r="M1433" t="b">
        <v>0</v>
      </c>
      <c r="N1433">
        <v>47</v>
      </c>
      <c r="O1433" t="b">
        <v>0</v>
      </c>
      <c r="P1433" t="s">
        <v>8287</v>
      </c>
      <c r="Q1433" s="13">
        <f t="shared" si="90"/>
        <v>31.94705882352941</v>
      </c>
      <c r="R1433" s="14">
        <f t="shared" si="91"/>
        <v>115.55319148936171</v>
      </c>
      <c r="S1433" t="s">
        <v>8322</v>
      </c>
      <c r="T1433" t="s">
        <v>8341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 s="8">
        <f t="shared" si="88"/>
        <v>42205.447083333333</v>
      </c>
      <c r="J1434" s="8">
        <f t="shared" si="89"/>
        <v>42175.447083333333</v>
      </c>
      <c r="K1434" s="10">
        <v>1437417828</v>
      </c>
      <c r="L1434" s="10">
        <v>1434825828</v>
      </c>
      <c r="M1434" t="b">
        <v>0</v>
      </c>
      <c r="N1434">
        <v>0</v>
      </c>
      <c r="O1434" t="b">
        <v>0</v>
      </c>
      <c r="P1434" t="s">
        <v>8287</v>
      </c>
      <c r="Q1434" s="13">
        <f t="shared" si="90"/>
        <v>0</v>
      </c>
      <c r="R1434" s="14" t="e">
        <f t="shared" si="91"/>
        <v>#DIV/0!</v>
      </c>
      <c r="S1434" t="s">
        <v>8322</v>
      </c>
      <c r="T1434" t="s">
        <v>8341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 s="8">
        <f t="shared" si="88"/>
        <v>42714.124999999993</v>
      </c>
      <c r="J1435" s="8">
        <f t="shared" si="89"/>
        <v>42673.292534722219</v>
      </c>
      <c r="K1435" s="10">
        <v>1481367600</v>
      </c>
      <c r="L1435" s="10">
        <v>1477839675</v>
      </c>
      <c r="M1435" t="b">
        <v>0</v>
      </c>
      <c r="N1435">
        <v>10</v>
      </c>
      <c r="O1435" t="b">
        <v>0</v>
      </c>
      <c r="P1435" t="s">
        <v>8287</v>
      </c>
      <c r="Q1435" s="13">
        <f t="shared" si="90"/>
        <v>6.708333333333333</v>
      </c>
      <c r="R1435" s="14">
        <f t="shared" si="91"/>
        <v>80.5</v>
      </c>
      <c r="S1435" t="s">
        <v>8322</v>
      </c>
      <c r="T1435" t="s">
        <v>8341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 s="8">
        <f t="shared" si="88"/>
        <v>42163.291666666664</v>
      </c>
      <c r="J1436" s="8">
        <f t="shared" si="89"/>
        <v>42142.433773148143</v>
      </c>
      <c r="K1436" s="10">
        <v>1433775600</v>
      </c>
      <c r="L1436" s="10">
        <v>1431973478</v>
      </c>
      <c r="M1436" t="b">
        <v>0</v>
      </c>
      <c r="N1436">
        <v>11</v>
      </c>
      <c r="O1436" t="b">
        <v>0</v>
      </c>
      <c r="P1436" t="s">
        <v>8287</v>
      </c>
      <c r="Q1436" s="13">
        <f t="shared" si="90"/>
        <v>9.9878048780487809</v>
      </c>
      <c r="R1436" s="14">
        <f t="shared" si="91"/>
        <v>744.5454545454545</v>
      </c>
      <c r="S1436" t="s">
        <v>8322</v>
      </c>
      <c r="T1436" t="s">
        <v>8341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 s="8">
        <f t="shared" si="88"/>
        <v>42288.44699074074</v>
      </c>
      <c r="J1437" s="8">
        <f t="shared" si="89"/>
        <v>42258.44699074074</v>
      </c>
      <c r="K1437" s="10">
        <v>1444589020</v>
      </c>
      <c r="L1437" s="10">
        <v>1441997020</v>
      </c>
      <c r="M1437" t="b">
        <v>0</v>
      </c>
      <c r="N1437">
        <v>2</v>
      </c>
      <c r="O1437" t="b">
        <v>0</v>
      </c>
      <c r="P1437" t="s">
        <v>8287</v>
      </c>
      <c r="Q1437" s="13">
        <f t="shared" si="90"/>
        <v>0.1</v>
      </c>
      <c r="R1437" s="14">
        <f t="shared" si="91"/>
        <v>7.5</v>
      </c>
      <c r="S1437" t="s">
        <v>8322</v>
      </c>
      <c r="T1437" t="s">
        <v>8341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 s="8">
        <f t="shared" si="88"/>
        <v>42421.016863425924</v>
      </c>
      <c r="J1438" s="8">
        <f t="shared" si="89"/>
        <v>42391.016863425924</v>
      </c>
      <c r="K1438" s="10">
        <v>1456043057</v>
      </c>
      <c r="L1438" s="10">
        <v>1453451057</v>
      </c>
      <c r="M1438" t="b">
        <v>0</v>
      </c>
      <c r="N1438">
        <v>2</v>
      </c>
      <c r="O1438" t="b">
        <v>0</v>
      </c>
      <c r="P1438" t="s">
        <v>8287</v>
      </c>
      <c r="Q1438" s="13">
        <f t="shared" si="90"/>
        <v>0.77</v>
      </c>
      <c r="R1438" s="14">
        <f t="shared" si="91"/>
        <v>38.5</v>
      </c>
      <c r="S1438" t="s">
        <v>8322</v>
      </c>
      <c r="T1438" t="s">
        <v>8341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 s="8">
        <f t="shared" si="88"/>
        <v>41832.874305555553</v>
      </c>
      <c r="J1439" s="8">
        <f t="shared" si="89"/>
        <v>41796.19836805555</v>
      </c>
      <c r="K1439" s="10">
        <v>1405227540</v>
      </c>
      <c r="L1439" s="10">
        <v>1402058739</v>
      </c>
      <c r="M1439" t="b">
        <v>0</v>
      </c>
      <c r="N1439">
        <v>22</v>
      </c>
      <c r="O1439" t="b">
        <v>0</v>
      </c>
      <c r="P1439" t="s">
        <v>8287</v>
      </c>
      <c r="Q1439" s="13">
        <f t="shared" si="90"/>
        <v>26.900000000000002</v>
      </c>
      <c r="R1439" s="14">
        <f t="shared" si="91"/>
        <v>36.68181818181818</v>
      </c>
      <c r="S1439" t="s">
        <v>8322</v>
      </c>
      <c r="T1439" t="s">
        <v>8341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 s="8">
        <f t="shared" si="88"/>
        <v>42487.246527777774</v>
      </c>
      <c r="J1440" s="8">
        <f t="shared" si="89"/>
        <v>42457.538182870368</v>
      </c>
      <c r="K1440" s="10">
        <v>1461765300</v>
      </c>
      <c r="L1440" s="10">
        <v>1459198499</v>
      </c>
      <c r="M1440" t="b">
        <v>0</v>
      </c>
      <c r="N1440">
        <v>8</v>
      </c>
      <c r="O1440" t="b">
        <v>0</v>
      </c>
      <c r="P1440" t="s">
        <v>8287</v>
      </c>
      <c r="Q1440" s="13">
        <f t="shared" si="90"/>
        <v>3</v>
      </c>
      <c r="R1440" s="14">
        <f t="shared" si="91"/>
        <v>75</v>
      </c>
      <c r="S1440" t="s">
        <v>8322</v>
      </c>
      <c r="T1440" t="s">
        <v>8341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 s="8">
        <f t="shared" si="88"/>
        <v>42070.496539351843</v>
      </c>
      <c r="J1441" s="8">
        <f t="shared" si="89"/>
        <v>42040.496539351843</v>
      </c>
      <c r="K1441" s="10">
        <v>1425758101</v>
      </c>
      <c r="L1441" s="10">
        <v>1423166101</v>
      </c>
      <c r="M1441" t="b">
        <v>0</v>
      </c>
      <c r="N1441">
        <v>6</v>
      </c>
      <c r="O1441" t="b">
        <v>0</v>
      </c>
      <c r="P1441" t="s">
        <v>8287</v>
      </c>
      <c r="Q1441" s="13">
        <f t="shared" si="90"/>
        <v>6.6055045871559637</v>
      </c>
      <c r="R1441" s="14">
        <f t="shared" si="91"/>
        <v>30</v>
      </c>
      <c r="S1441" t="s">
        <v>8322</v>
      </c>
      <c r="T1441" t="s">
        <v>8341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 s="8">
        <f t="shared" si="88"/>
        <v>42516.415081018517</v>
      </c>
      <c r="J1442" s="8">
        <f t="shared" si="89"/>
        <v>42486.415081018517</v>
      </c>
      <c r="K1442" s="10">
        <v>1464285463</v>
      </c>
      <c r="L1442" s="10">
        <v>1461693463</v>
      </c>
      <c r="M1442" t="b">
        <v>0</v>
      </c>
      <c r="N1442">
        <v>1</v>
      </c>
      <c r="O1442" t="b">
        <v>0</v>
      </c>
      <c r="P1442" t="s">
        <v>8287</v>
      </c>
      <c r="Q1442" s="13">
        <f t="shared" si="90"/>
        <v>7.6923076923076927E-3</v>
      </c>
      <c r="R1442" s="14">
        <f t="shared" si="91"/>
        <v>1</v>
      </c>
      <c r="S1442" t="s">
        <v>8322</v>
      </c>
      <c r="T1442" t="s">
        <v>8341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 s="8">
        <f t="shared" si="88"/>
        <v>42258.432511574072</v>
      </c>
      <c r="J1443" s="8">
        <f t="shared" si="89"/>
        <v>42198.432511574072</v>
      </c>
      <c r="K1443" s="10">
        <v>1441995769</v>
      </c>
      <c r="L1443" s="10">
        <v>1436811769</v>
      </c>
      <c r="M1443" t="b">
        <v>0</v>
      </c>
      <c r="N1443">
        <v>3</v>
      </c>
      <c r="O1443" t="b">
        <v>0</v>
      </c>
      <c r="P1443" t="s">
        <v>8287</v>
      </c>
      <c r="Q1443" s="13">
        <f t="shared" si="90"/>
        <v>1.1222222222222222</v>
      </c>
      <c r="R1443" s="14">
        <f t="shared" si="91"/>
        <v>673.33333333333337</v>
      </c>
      <c r="S1443" t="s">
        <v>8322</v>
      </c>
      <c r="T1443" t="s">
        <v>8341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 s="8">
        <f t="shared" si="88"/>
        <v>42515.312013888884</v>
      </c>
      <c r="J1444" s="8">
        <f t="shared" si="89"/>
        <v>42485.312013888884</v>
      </c>
      <c r="K1444" s="10">
        <v>1464190158</v>
      </c>
      <c r="L1444" s="10">
        <v>1461598158</v>
      </c>
      <c r="M1444" t="b">
        <v>0</v>
      </c>
      <c r="N1444">
        <v>0</v>
      </c>
      <c r="O1444" t="b">
        <v>0</v>
      </c>
      <c r="P1444" t="s">
        <v>8287</v>
      </c>
      <c r="Q1444" s="13">
        <f t="shared" si="90"/>
        <v>0</v>
      </c>
      <c r="R1444" s="14" t="e">
        <f t="shared" si="91"/>
        <v>#DIV/0!</v>
      </c>
      <c r="S1444" t="s">
        <v>8322</v>
      </c>
      <c r="T1444" t="s">
        <v>8341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 s="8">
        <f t="shared" si="88"/>
        <v>42737.59269675926</v>
      </c>
      <c r="J1445" s="8">
        <f t="shared" si="89"/>
        <v>42707.59269675926</v>
      </c>
      <c r="K1445" s="10">
        <v>1483395209</v>
      </c>
      <c r="L1445" s="10">
        <v>1480803209</v>
      </c>
      <c r="M1445" t="b">
        <v>0</v>
      </c>
      <c r="N1445">
        <v>0</v>
      </c>
      <c r="O1445" t="b">
        <v>0</v>
      </c>
      <c r="P1445" t="s">
        <v>8287</v>
      </c>
      <c r="Q1445" s="13">
        <f t="shared" si="90"/>
        <v>0</v>
      </c>
      <c r="R1445" s="14" t="e">
        <f t="shared" si="91"/>
        <v>#DIV/0!</v>
      </c>
      <c r="S1445" t="s">
        <v>8322</v>
      </c>
      <c r="T1445" t="s">
        <v>8341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 s="8">
        <f t="shared" si="88"/>
        <v>42259.540069444447</v>
      </c>
      <c r="J1446" s="8">
        <f t="shared" si="89"/>
        <v>42199.540069444447</v>
      </c>
      <c r="K1446" s="10">
        <v>1442091462</v>
      </c>
      <c r="L1446" s="10">
        <v>1436907462</v>
      </c>
      <c r="M1446" t="b">
        <v>0</v>
      </c>
      <c r="N1446">
        <v>0</v>
      </c>
      <c r="O1446" t="b">
        <v>0</v>
      </c>
      <c r="P1446" t="s">
        <v>8287</v>
      </c>
      <c r="Q1446" s="13">
        <f t="shared" si="90"/>
        <v>0</v>
      </c>
      <c r="R1446" s="14" t="e">
        <f t="shared" si="91"/>
        <v>#DIV/0!</v>
      </c>
      <c r="S1446" t="s">
        <v>8322</v>
      </c>
      <c r="T1446" t="s">
        <v>8341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 s="8">
        <f t="shared" si="88"/>
        <v>42169.208969907406</v>
      </c>
      <c r="J1447" s="8">
        <f t="shared" si="89"/>
        <v>42139.208969907406</v>
      </c>
      <c r="K1447" s="10">
        <v>1434286855</v>
      </c>
      <c r="L1447" s="10">
        <v>1431694855</v>
      </c>
      <c r="M1447" t="b">
        <v>0</v>
      </c>
      <c r="N1447">
        <v>0</v>
      </c>
      <c r="O1447" t="b">
        <v>0</v>
      </c>
      <c r="P1447" t="s">
        <v>8287</v>
      </c>
      <c r="Q1447" s="13">
        <f t="shared" si="90"/>
        <v>0</v>
      </c>
      <c r="R1447" s="14" t="e">
        <f t="shared" si="91"/>
        <v>#DIV/0!</v>
      </c>
      <c r="S1447" t="s">
        <v>8322</v>
      </c>
      <c r="T1447" t="s">
        <v>8341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 s="8">
        <f t="shared" si="88"/>
        <v>42481.114328703705</v>
      </c>
      <c r="J1448" s="8">
        <f t="shared" si="89"/>
        <v>42461.114328703705</v>
      </c>
      <c r="K1448" s="10">
        <v>1461235478</v>
      </c>
      <c r="L1448" s="10">
        <v>1459507478</v>
      </c>
      <c r="M1448" t="b">
        <v>0</v>
      </c>
      <c r="N1448">
        <v>0</v>
      </c>
      <c r="O1448" t="b">
        <v>0</v>
      </c>
      <c r="P1448" t="s">
        <v>8287</v>
      </c>
      <c r="Q1448" s="13">
        <f t="shared" si="90"/>
        <v>0</v>
      </c>
      <c r="R1448" s="14" t="e">
        <f t="shared" si="91"/>
        <v>#DIV/0!</v>
      </c>
      <c r="S1448" t="s">
        <v>8322</v>
      </c>
      <c r="T1448" t="s">
        <v>8341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 s="8">
        <f t="shared" si="88"/>
        <v>42559.39738425926</v>
      </c>
      <c r="J1449" s="8">
        <f t="shared" si="89"/>
        <v>42529.39738425926</v>
      </c>
      <c r="K1449" s="10">
        <v>1467999134</v>
      </c>
      <c r="L1449" s="10">
        <v>1465407134</v>
      </c>
      <c r="M1449" t="b">
        <v>0</v>
      </c>
      <c r="N1449">
        <v>3</v>
      </c>
      <c r="O1449" t="b">
        <v>0</v>
      </c>
      <c r="P1449" t="s">
        <v>8287</v>
      </c>
      <c r="Q1449" s="13">
        <f t="shared" si="90"/>
        <v>1.4999999999999999E-2</v>
      </c>
      <c r="R1449" s="14">
        <f t="shared" si="91"/>
        <v>25</v>
      </c>
      <c r="S1449" t="s">
        <v>8322</v>
      </c>
      <c r="T1449" t="s">
        <v>8341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 s="8">
        <f t="shared" si="88"/>
        <v>42145.892361111109</v>
      </c>
      <c r="J1450" s="8">
        <f t="shared" si="89"/>
        <v>42115.603217592587</v>
      </c>
      <c r="K1450" s="10">
        <v>1432272300</v>
      </c>
      <c r="L1450" s="10">
        <v>1429655318</v>
      </c>
      <c r="M1450" t="b">
        <v>0</v>
      </c>
      <c r="N1450">
        <v>0</v>
      </c>
      <c r="O1450" t="b">
        <v>0</v>
      </c>
      <c r="P1450" t="s">
        <v>8287</v>
      </c>
      <c r="Q1450" s="13">
        <f t="shared" si="90"/>
        <v>0</v>
      </c>
      <c r="R1450" s="14" t="e">
        <f t="shared" si="91"/>
        <v>#DIV/0!</v>
      </c>
      <c r="S1450" t="s">
        <v>8322</v>
      </c>
      <c r="T1450" t="s">
        <v>8341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 s="8">
        <f t="shared" si="88"/>
        <v>42134.478067129625</v>
      </c>
      <c r="J1451" s="8">
        <f t="shared" si="89"/>
        <v>42086.478067129625</v>
      </c>
      <c r="K1451" s="10">
        <v>1431286105</v>
      </c>
      <c r="L1451" s="10">
        <v>1427138905</v>
      </c>
      <c r="M1451" t="b">
        <v>0</v>
      </c>
      <c r="N1451">
        <v>0</v>
      </c>
      <c r="O1451" t="b">
        <v>0</v>
      </c>
      <c r="P1451" t="s">
        <v>8287</v>
      </c>
      <c r="Q1451" s="13">
        <f t="shared" si="90"/>
        <v>0</v>
      </c>
      <c r="R1451" s="14" t="e">
        <f t="shared" si="91"/>
        <v>#DIV/0!</v>
      </c>
      <c r="S1451" t="s">
        <v>8322</v>
      </c>
      <c r="T1451" t="s">
        <v>8341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 s="8">
        <f t="shared" si="88"/>
        <v>42419.837928240733</v>
      </c>
      <c r="J1452" s="8">
        <f t="shared" si="89"/>
        <v>42389.837928240733</v>
      </c>
      <c r="K1452" s="10">
        <v>1455941197</v>
      </c>
      <c r="L1452" s="10">
        <v>1453349197</v>
      </c>
      <c r="M1452" t="b">
        <v>0</v>
      </c>
      <c r="N1452">
        <v>1</v>
      </c>
      <c r="O1452" t="b">
        <v>0</v>
      </c>
      <c r="P1452" t="s">
        <v>8287</v>
      </c>
      <c r="Q1452" s="13">
        <f t="shared" si="90"/>
        <v>1E-3</v>
      </c>
      <c r="R1452" s="14">
        <f t="shared" si="91"/>
        <v>1</v>
      </c>
      <c r="S1452" t="s">
        <v>8322</v>
      </c>
      <c r="T1452" t="s">
        <v>8341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 s="8">
        <f t="shared" si="88"/>
        <v>41961.667349537034</v>
      </c>
      <c r="J1453" s="8">
        <f t="shared" si="89"/>
        <v>41931.62568287037</v>
      </c>
      <c r="K1453" s="10">
        <v>1416355259</v>
      </c>
      <c r="L1453" s="10">
        <v>1413759659</v>
      </c>
      <c r="M1453" t="b">
        <v>0</v>
      </c>
      <c r="N1453">
        <v>2</v>
      </c>
      <c r="O1453" t="b">
        <v>0</v>
      </c>
      <c r="P1453" t="s">
        <v>8287</v>
      </c>
      <c r="Q1453" s="13">
        <f t="shared" si="90"/>
        <v>1.0554089709762533E-2</v>
      </c>
      <c r="R1453" s="14">
        <f t="shared" si="91"/>
        <v>1</v>
      </c>
      <c r="S1453" t="s">
        <v>8322</v>
      </c>
      <c r="T1453" t="s">
        <v>8341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 s="8">
        <f t="shared" si="88"/>
        <v>41848.369942129626</v>
      </c>
      <c r="J1454" s="8">
        <f t="shared" si="89"/>
        <v>41818.369942129626</v>
      </c>
      <c r="K1454" s="10">
        <v>1406566363</v>
      </c>
      <c r="L1454" s="10">
        <v>1403974363</v>
      </c>
      <c r="M1454" t="b">
        <v>0</v>
      </c>
      <c r="N1454">
        <v>0</v>
      </c>
      <c r="O1454" t="b">
        <v>0</v>
      </c>
      <c r="P1454" t="s">
        <v>8287</v>
      </c>
      <c r="Q1454" s="13">
        <f t="shared" si="90"/>
        <v>0</v>
      </c>
      <c r="R1454" s="14" t="e">
        <f t="shared" si="91"/>
        <v>#DIV/0!</v>
      </c>
      <c r="S1454" t="s">
        <v>8322</v>
      </c>
      <c r="T1454" t="s">
        <v>8341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 s="8">
        <f t="shared" si="88"/>
        <v>42840.321145833332</v>
      </c>
      <c r="J1455" s="8">
        <f t="shared" si="89"/>
        <v>42795.362812499996</v>
      </c>
      <c r="K1455" s="10">
        <v>1492270947</v>
      </c>
      <c r="L1455" s="10">
        <v>1488386547</v>
      </c>
      <c r="M1455" t="b">
        <v>0</v>
      </c>
      <c r="N1455">
        <v>0</v>
      </c>
      <c r="O1455" t="b">
        <v>0</v>
      </c>
      <c r="P1455" t="s">
        <v>8287</v>
      </c>
      <c r="Q1455" s="13">
        <f t="shared" si="90"/>
        <v>0</v>
      </c>
      <c r="R1455" s="14" t="e">
        <f t="shared" si="91"/>
        <v>#DIV/0!</v>
      </c>
      <c r="S1455" t="s">
        <v>8322</v>
      </c>
      <c r="T1455" t="s">
        <v>8341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 s="8">
        <f t="shared" si="88"/>
        <v>42484.582638888889</v>
      </c>
      <c r="J1456" s="8">
        <f t="shared" si="89"/>
        <v>42463.533333333333</v>
      </c>
      <c r="K1456" s="10">
        <v>1461535140</v>
      </c>
      <c r="L1456" s="10">
        <v>1459716480</v>
      </c>
      <c r="M1456" t="b">
        <v>0</v>
      </c>
      <c r="N1456">
        <v>1</v>
      </c>
      <c r="O1456" t="b">
        <v>0</v>
      </c>
      <c r="P1456" t="s">
        <v>8287</v>
      </c>
      <c r="Q1456" s="13">
        <f t="shared" si="90"/>
        <v>0.85714285714285721</v>
      </c>
      <c r="R1456" s="14">
        <f t="shared" si="91"/>
        <v>15</v>
      </c>
      <c r="S1456" t="s">
        <v>8322</v>
      </c>
      <c r="T1456" t="s">
        <v>8341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 s="8">
        <f t="shared" si="88"/>
        <v>41887.235416666663</v>
      </c>
      <c r="J1457" s="8">
        <f t="shared" si="89"/>
        <v>41832.33935185185</v>
      </c>
      <c r="K1457" s="10">
        <v>1409924340</v>
      </c>
      <c r="L1457" s="10">
        <v>1405181320</v>
      </c>
      <c r="M1457" t="b">
        <v>0</v>
      </c>
      <c r="N1457">
        <v>7</v>
      </c>
      <c r="O1457" t="b">
        <v>0</v>
      </c>
      <c r="P1457" t="s">
        <v>8287</v>
      </c>
      <c r="Q1457" s="13">
        <f t="shared" si="90"/>
        <v>10.5</v>
      </c>
      <c r="R1457" s="14">
        <f t="shared" si="91"/>
        <v>225</v>
      </c>
      <c r="S1457" t="s">
        <v>8322</v>
      </c>
      <c r="T1457" t="s">
        <v>8341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 s="8">
        <f t="shared" si="88"/>
        <v>42738.335243055553</v>
      </c>
      <c r="J1458" s="8">
        <f t="shared" si="89"/>
        <v>42708.335243055553</v>
      </c>
      <c r="K1458" s="10">
        <v>1483459365</v>
      </c>
      <c r="L1458" s="10">
        <v>1480867365</v>
      </c>
      <c r="M1458" t="b">
        <v>0</v>
      </c>
      <c r="N1458">
        <v>3</v>
      </c>
      <c r="O1458" t="b">
        <v>0</v>
      </c>
      <c r="P1458" t="s">
        <v>8287</v>
      </c>
      <c r="Q1458" s="13">
        <f t="shared" si="90"/>
        <v>2.9000000000000004</v>
      </c>
      <c r="R1458" s="14">
        <f t="shared" si="91"/>
        <v>48.333333333333336</v>
      </c>
      <c r="S1458" t="s">
        <v>8322</v>
      </c>
      <c r="T1458" t="s">
        <v>8341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 s="8">
        <f t="shared" si="88"/>
        <v>42319.604675925926</v>
      </c>
      <c r="J1459" s="8">
        <f t="shared" si="89"/>
        <v>42289.563009259255</v>
      </c>
      <c r="K1459" s="10">
        <v>1447281044</v>
      </c>
      <c r="L1459" s="10">
        <v>1444685444</v>
      </c>
      <c r="M1459" t="b">
        <v>0</v>
      </c>
      <c r="N1459">
        <v>0</v>
      </c>
      <c r="O1459" t="b">
        <v>0</v>
      </c>
      <c r="P1459" t="s">
        <v>8287</v>
      </c>
      <c r="Q1459" s="13">
        <f t="shared" si="90"/>
        <v>0</v>
      </c>
      <c r="R1459" s="14" t="e">
        <f t="shared" si="91"/>
        <v>#DIV/0!</v>
      </c>
      <c r="S1459" t="s">
        <v>8322</v>
      </c>
      <c r="T1459" t="s">
        <v>8341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 s="8">
        <f t="shared" si="88"/>
        <v>41861.833333333328</v>
      </c>
      <c r="J1460" s="8">
        <f t="shared" si="89"/>
        <v>41831.37222222222</v>
      </c>
      <c r="K1460" s="10">
        <v>1407729600</v>
      </c>
      <c r="L1460" s="10">
        <v>1405097760</v>
      </c>
      <c r="M1460" t="b">
        <v>0</v>
      </c>
      <c r="N1460">
        <v>0</v>
      </c>
      <c r="O1460" t="b">
        <v>0</v>
      </c>
      <c r="P1460" t="s">
        <v>8287</v>
      </c>
      <c r="Q1460" s="13">
        <f t="shared" si="90"/>
        <v>0</v>
      </c>
      <c r="R1460" s="14" t="e">
        <f t="shared" si="91"/>
        <v>#DIV/0!</v>
      </c>
      <c r="S1460" t="s">
        <v>8322</v>
      </c>
      <c r="T1460" t="s">
        <v>8341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 s="8">
        <f t="shared" si="88"/>
        <v>42340.392361111109</v>
      </c>
      <c r="J1461" s="8">
        <f t="shared" si="89"/>
        <v>42311.871481481481</v>
      </c>
      <c r="K1461" s="10">
        <v>1449077100</v>
      </c>
      <c r="L1461" s="10">
        <v>1446612896</v>
      </c>
      <c r="M1461" t="b">
        <v>0</v>
      </c>
      <c r="N1461">
        <v>0</v>
      </c>
      <c r="O1461" t="b">
        <v>0</v>
      </c>
      <c r="P1461" t="s">
        <v>8287</v>
      </c>
      <c r="Q1461" s="13">
        <f t="shared" si="90"/>
        <v>0</v>
      </c>
      <c r="R1461" s="14" t="e">
        <f t="shared" si="91"/>
        <v>#DIV/0!</v>
      </c>
      <c r="S1461" t="s">
        <v>8322</v>
      </c>
      <c r="T1461" t="s">
        <v>8341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 s="8">
        <f t="shared" si="88"/>
        <v>41973.656249999993</v>
      </c>
      <c r="J1462" s="8">
        <f t="shared" si="89"/>
        <v>41915.563634259255</v>
      </c>
      <c r="K1462" s="10">
        <v>1417391100</v>
      </c>
      <c r="L1462" s="10">
        <v>1412371898</v>
      </c>
      <c r="M1462" t="b">
        <v>0</v>
      </c>
      <c r="N1462">
        <v>0</v>
      </c>
      <c r="O1462" t="b">
        <v>0</v>
      </c>
      <c r="P1462" t="s">
        <v>8287</v>
      </c>
      <c r="Q1462" s="13">
        <f t="shared" si="90"/>
        <v>0</v>
      </c>
      <c r="R1462" s="14" t="e">
        <f t="shared" si="91"/>
        <v>#DIV/0!</v>
      </c>
      <c r="S1462" t="s">
        <v>8322</v>
      </c>
      <c r="T1462" t="s">
        <v>8341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 s="8">
        <f t="shared" si="88"/>
        <v>41932.666666666664</v>
      </c>
      <c r="J1463" s="8">
        <f t="shared" si="89"/>
        <v>41899.311967592592</v>
      </c>
      <c r="K1463" s="10">
        <v>1413849600</v>
      </c>
      <c r="L1463" s="10">
        <v>1410967754</v>
      </c>
      <c r="M1463" t="b">
        <v>1</v>
      </c>
      <c r="N1463">
        <v>340</v>
      </c>
      <c r="O1463" t="b">
        <v>1</v>
      </c>
      <c r="P1463" t="s">
        <v>8288</v>
      </c>
      <c r="Q1463" s="13">
        <f t="shared" si="90"/>
        <v>101.24459999999999</v>
      </c>
      <c r="R1463" s="14">
        <f t="shared" si="91"/>
        <v>44.66673529411765</v>
      </c>
      <c r="S1463" t="s">
        <v>8322</v>
      </c>
      <c r="T1463" t="s">
        <v>8342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 s="8">
        <f t="shared" si="88"/>
        <v>41374.329525462963</v>
      </c>
      <c r="J1464" s="8">
        <f t="shared" si="89"/>
        <v>41344.329525462963</v>
      </c>
      <c r="K1464" s="10">
        <v>1365609271</v>
      </c>
      <c r="L1464" s="10">
        <v>1363017271</v>
      </c>
      <c r="M1464" t="b">
        <v>1</v>
      </c>
      <c r="N1464">
        <v>150</v>
      </c>
      <c r="O1464" t="b">
        <v>1</v>
      </c>
      <c r="P1464" t="s">
        <v>8288</v>
      </c>
      <c r="Q1464" s="13">
        <f t="shared" si="90"/>
        <v>108.5175</v>
      </c>
      <c r="R1464" s="14">
        <f t="shared" si="91"/>
        <v>28.937999999999999</v>
      </c>
      <c r="S1464" t="s">
        <v>8322</v>
      </c>
      <c r="T1464" t="s">
        <v>8342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 s="8">
        <f t="shared" si="88"/>
        <v>41371.536319444444</v>
      </c>
      <c r="J1465" s="8">
        <f t="shared" si="89"/>
        <v>41326.577986111108</v>
      </c>
      <c r="K1465" s="10">
        <v>1365367938</v>
      </c>
      <c r="L1465" s="10">
        <v>1361483538</v>
      </c>
      <c r="M1465" t="b">
        <v>1</v>
      </c>
      <c r="N1465">
        <v>25</v>
      </c>
      <c r="O1465" t="b">
        <v>1</v>
      </c>
      <c r="P1465" t="s">
        <v>8288</v>
      </c>
      <c r="Q1465" s="13">
        <f t="shared" si="90"/>
        <v>147.66666666666666</v>
      </c>
      <c r="R1465" s="14">
        <f t="shared" si="91"/>
        <v>35.44</v>
      </c>
      <c r="S1465" t="s">
        <v>8322</v>
      </c>
      <c r="T1465" t="s">
        <v>8342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 s="8">
        <f t="shared" si="88"/>
        <v>41321.328217592592</v>
      </c>
      <c r="J1466" s="8">
        <f t="shared" si="89"/>
        <v>41291.328217592592</v>
      </c>
      <c r="K1466" s="10">
        <v>1361029958</v>
      </c>
      <c r="L1466" s="10">
        <v>1358437958</v>
      </c>
      <c r="M1466" t="b">
        <v>1</v>
      </c>
      <c r="N1466">
        <v>234</v>
      </c>
      <c r="O1466" t="b">
        <v>1</v>
      </c>
      <c r="P1466" t="s">
        <v>8288</v>
      </c>
      <c r="Q1466" s="13">
        <f t="shared" si="90"/>
        <v>163.19999999999999</v>
      </c>
      <c r="R1466" s="14">
        <f t="shared" si="91"/>
        <v>34.871794871794869</v>
      </c>
      <c r="S1466" t="s">
        <v>8322</v>
      </c>
      <c r="T1466" t="s">
        <v>8342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 s="8">
        <f t="shared" si="88"/>
        <v>40989.791666666664</v>
      </c>
      <c r="J1467" s="8">
        <f t="shared" si="89"/>
        <v>40959.401064814811</v>
      </c>
      <c r="K1467" s="10">
        <v>1332385200</v>
      </c>
      <c r="L1467" s="10">
        <v>1329759452</v>
      </c>
      <c r="M1467" t="b">
        <v>1</v>
      </c>
      <c r="N1467">
        <v>2602</v>
      </c>
      <c r="O1467" t="b">
        <v>1</v>
      </c>
      <c r="P1467" t="s">
        <v>8288</v>
      </c>
      <c r="Q1467" s="13">
        <f t="shared" si="90"/>
        <v>456.41449999999998</v>
      </c>
      <c r="R1467" s="14">
        <f t="shared" si="91"/>
        <v>52.622732513451197</v>
      </c>
      <c r="S1467" t="s">
        <v>8322</v>
      </c>
      <c r="T1467" t="s">
        <v>8342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 s="8">
        <f t="shared" si="88"/>
        <v>42380.874999999993</v>
      </c>
      <c r="J1468" s="8">
        <f t="shared" si="89"/>
        <v>42339.838726851849</v>
      </c>
      <c r="K1468" s="10">
        <v>1452574800</v>
      </c>
      <c r="L1468" s="10">
        <v>1449029266</v>
      </c>
      <c r="M1468" t="b">
        <v>1</v>
      </c>
      <c r="N1468">
        <v>248</v>
      </c>
      <c r="O1468" t="b">
        <v>1</v>
      </c>
      <c r="P1468" t="s">
        <v>8288</v>
      </c>
      <c r="Q1468" s="13">
        <f t="shared" si="90"/>
        <v>107.87731249999999</v>
      </c>
      <c r="R1468" s="14">
        <f t="shared" si="91"/>
        <v>69.598266129032254</v>
      </c>
      <c r="S1468" t="s">
        <v>8322</v>
      </c>
      <c r="T1468" t="s">
        <v>8342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 s="8">
        <f t="shared" si="88"/>
        <v>40993.42690972222</v>
      </c>
      <c r="J1469" s="8">
        <f t="shared" si="89"/>
        <v>40933.468576388885</v>
      </c>
      <c r="K1469" s="10">
        <v>1332699285</v>
      </c>
      <c r="L1469" s="10">
        <v>1327518885</v>
      </c>
      <c r="M1469" t="b">
        <v>1</v>
      </c>
      <c r="N1469">
        <v>600</v>
      </c>
      <c r="O1469" t="b">
        <v>1</v>
      </c>
      <c r="P1469" t="s">
        <v>8288</v>
      </c>
      <c r="Q1469" s="13">
        <f t="shared" si="90"/>
        <v>115.08</v>
      </c>
      <c r="R1469" s="14">
        <f t="shared" si="91"/>
        <v>76.72</v>
      </c>
      <c r="S1469" t="s">
        <v>8322</v>
      </c>
      <c r="T1469" t="s">
        <v>8342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 s="8">
        <f t="shared" si="88"/>
        <v>40705.681122685186</v>
      </c>
      <c r="J1470" s="8">
        <f t="shared" si="89"/>
        <v>40645.681122685186</v>
      </c>
      <c r="K1470" s="10">
        <v>1307838049</v>
      </c>
      <c r="L1470" s="10">
        <v>1302654049</v>
      </c>
      <c r="M1470" t="b">
        <v>1</v>
      </c>
      <c r="N1470">
        <v>293</v>
      </c>
      <c r="O1470" t="b">
        <v>1</v>
      </c>
      <c r="P1470" t="s">
        <v>8288</v>
      </c>
      <c r="Q1470" s="13">
        <f t="shared" si="90"/>
        <v>102.36842105263158</v>
      </c>
      <c r="R1470" s="14">
        <f t="shared" si="91"/>
        <v>33.191126279863482</v>
      </c>
      <c r="S1470" t="s">
        <v>8322</v>
      </c>
      <c r="T1470" t="s">
        <v>8342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 s="8">
        <f t="shared" si="88"/>
        <v>41320.265150462961</v>
      </c>
      <c r="J1471" s="8">
        <f t="shared" si="89"/>
        <v>41290.265150462961</v>
      </c>
      <c r="K1471" s="10">
        <v>1360938109</v>
      </c>
      <c r="L1471" s="10">
        <v>1358346109</v>
      </c>
      <c r="M1471" t="b">
        <v>1</v>
      </c>
      <c r="N1471">
        <v>321</v>
      </c>
      <c r="O1471" t="b">
        <v>1</v>
      </c>
      <c r="P1471" t="s">
        <v>8288</v>
      </c>
      <c r="Q1471" s="13">
        <f t="shared" si="90"/>
        <v>108.42485875706214</v>
      </c>
      <c r="R1471" s="14">
        <f t="shared" si="91"/>
        <v>149.46417445482865</v>
      </c>
      <c r="S1471" t="s">
        <v>8322</v>
      </c>
      <c r="T1471" t="s">
        <v>8342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 s="8">
        <f t="shared" si="88"/>
        <v>41271.493784722217</v>
      </c>
      <c r="J1472" s="8">
        <f t="shared" si="89"/>
        <v>41250.493784722217</v>
      </c>
      <c r="K1472" s="10">
        <v>1356724263</v>
      </c>
      <c r="L1472" s="10">
        <v>1354909863</v>
      </c>
      <c r="M1472" t="b">
        <v>1</v>
      </c>
      <c r="N1472">
        <v>81</v>
      </c>
      <c r="O1472" t="b">
        <v>1</v>
      </c>
      <c r="P1472" t="s">
        <v>8288</v>
      </c>
      <c r="Q1472" s="13">
        <f t="shared" si="90"/>
        <v>125.13333333333334</v>
      </c>
      <c r="R1472" s="14">
        <f t="shared" si="91"/>
        <v>23.172839506172838</v>
      </c>
      <c r="S1472" t="s">
        <v>8322</v>
      </c>
      <c r="T1472" t="s">
        <v>8342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 s="8">
        <f t="shared" si="88"/>
        <v>42103.624236111107</v>
      </c>
      <c r="J1473" s="8">
        <f t="shared" si="89"/>
        <v>42073.624236111107</v>
      </c>
      <c r="K1473" s="10">
        <v>1428620334</v>
      </c>
      <c r="L1473" s="10">
        <v>1426028334</v>
      </c>
      <c r="M1473" t="b">
        <v>1</v>
      </c>
      <c r="N1473">
        <v>343</v>
      </c>
      <c r="O1473" t="b">
        <v>1</v>
      </c>
      <c r="P1473" t="s">
        <v>8288</v>
      </c>
      <c r="Q1473" s="13">
        <f t="shared" si="90"/>
        <v>103.840625</v>
      </c>
      <c r="R1473" s="14">
        <f t="shared" si="91"/>
        <v>96.877551020408163</v>
      </c>
      <c r="S1473" t="s">
        <v>8322</v>
      </c>
      <c r="T1473" t="s">
        <v>8342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 s="8">
        <f t="shared" si="88"/>
        <v>41563.20952546296</v>
      </c>
      <c r="J1474" s="8">
        <f t="shared" si="89"/>
        <v>41533.20952546296</v>
      </c>
      <c r="K1474" s="10">
        <v>1381928503</v>
      </c>
      <c r="L1474" s="10">
        <v>1379336503</v>
      </c>
      <c r="M1474" t="b">
        <v>1</v>
      </c>
      <c r="N1474">
        <v>336</v>
      </c>
      <c r="O1474" t="b">
        <v>1</v>
      </c>
      <c r="P1474" t="s">
        <v>8288</v>
      </c>
      <c r="Q1474" s="13">
        <f t="shared" si="90"/>
        <v>138.70400000000001</v>
      </c>
      <c r="R1474" s="14">
        <f t="shared" si="91"/>
        <v>103.20238095238095</v>
      </c>
      <c r="S1474" t="s">
        <v>8322</v>
      </c>
      <c r="T1474" t="s">
        <v>8342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 s="8">
        <f t="shared" ref="I1475:I1538" si="92">(((K1475/60)/60)/24)+DATE(1970,1,1)+(-8/24)</f>
        <v>40969.646284722221</v>
      </c>
      <c r="J1475" s="8">
        <f t="shared" ref="J1475:J1538" si="93">(((L1475/60)/60)/24)+DATE(1970,1,1)+(-8/24)</f>
        <v>40939.646284722221</v>
      </c>
      <c r="K1475" s="10">
        <v>1330644639</v>
      </c>
      <c r="L1475" s="10">
        <v>1328052639</v>
      </c>
      <c r="M1475" t="b">
        <v>1</v>
      </c>
      <c r="N1475">
        <v>47</v>
      </c>
      <c r="O1475" t="b">
        <v>1</v>
      </c>
      <c r="P1475" t="s">
        <v>8288</v>
      </c>
      <c r="Q1475" s="13">
        <f t="shared" ref="Q1475:Q1538" si="94">(E1475/D1475)*100</f>
        <v>120.51600000000001</v>
      </c>
      <c r="R1475" s="14">
        <f t="shared" ref="R1475:R1538" si="95">E1475/N1475</f>
        <v>38.462553191489363</v>
      </c>
      <c r="S1475" t="s">
        <v>8322</v>
      </c>
      <c r="T1475" t="s">
        <v>8342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 s="8">
        <f t="shared" si="92"/>
        <v>41530.394583333327</v>
      </c>
      <c r="J1476" s="8">
        <f t="shared" si="93"/>
        <v>41500.394583333327</v>
      </c>
      <c r="K1476" s="10">
        <v>1379093292</v>
      </c>
      <c r="L1476" s="10">
        <v>1376501292</v>
      </c>
      <c r="M1476" t="b">
        <v>1</v>
      </c>
      <c r="N1476">
        <v>76</v>
      </c>
      <c r="O1476" t="b">
        <v>1</v>
      </c>
      <c r="P1476" t="s">
        <v>8288</v>
      </c>
      <c r="Q1476" s="13">
        <f t="shared" si="94"/>
        <v>112.26666666666667</v>
      </c>
      <c r="R1476" s="14">
        <f t="shared" si="95"/>
        <v>44.315789473684212</v>
      </c>
      <c r="S1476" t="s">
        <v>8322</v>
      </c>
      <c r="T1476" t="s">
        <v>8342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 s="8">
        <f t="shared" si="92"/>
        <v>41992.874305555553</v>
      </c>
      <c r="J1477" s="8">
        <f t="shared" si="93"/>
        <v>41960.389618055553</v>
      </c>
      <c r="K1477" s="10">
        <v>1419051540</v>
      </c>
      <c r="L1477" s="10">
        <v>1416244863</v>
      </c>
      <c r="M1477" t="b">
        <v>1</v>
      </c>
      <c r="N1477">
        <v>441</v>
      </c>
      <c r="O1477" t="b">
        <v>1</v>
      </c>
      <c r="P1477" t="s">
        <v>8288</v>
      </c>
      <c r="Q1477" s="13">
        <f t="shared" si="94"/>
        <v>188.66966666666667</v>
      </c>
      <c r="R1477" s="14">
        <f t="shared" si="95"/>
        <v>64.173356009070289</v>
      </c>
      <c r="S1477" t="s">
        <v>8322</v>
      </c>
      <c r="T1477" t="s">
        <v>8342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 s="8">
        <f t="shared" si="92"/>
        <v>40795.708587962959</v>
      </c>
      <c r="J1478" s="8">
        <f t="shared" si="93"/>
        <v>40765.708587962959</v>
      </c>
      <c r="K1478" s="10">
        <v>1315616422</v>
      </c>
      <c r="L1478" s="10">
        <v>1313024422</v>
      </c>
      <c r="M1478" t="b">
        <v>1</v>
      </c>
      <c r="N1478">
        <v>916</v>
      </c>
      <c r="O1478" t="b">
        <v>1</v>
      </c>
      <c r="P1478" t="s">
        <v>8288</v>
      </c>
      <c r="Q1478" s="13">
        <f t="shared" si="94"/>
        <v>661.55466666666666</v>
      </c>
      <c r="R1478" s="14">
        <f t="shared" si="95"/>
        <v>43.333275109170302</v>
      </c>
      <c r="S1478" t="s">
        <v>8322</v>
      </c>
      <c r="T1478" t="s">
        <v>8342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 s="8">
        <f t="shared" si="92"/>
        <v>40899.791666666664</v>
      </c>
      <c r="J1479" s="8">
        <f t="shared" si="93"/>
        <v>40840.282453703701</v>
      </c>
      <c r="K1479" s="10">
        <v>1324609200</v>
      </c>
      <c r="L1479" s="10">
        <v>1319467604</v>
      </c>
      <c r="M1479" t="b">
        <v>1</v>
      </c>
      <c r="N1479">
        <v>369</v>
      </c>
      <c r="O1479" t="b">
        <v>1</v>
      </c>
      <c r="P1479" t="s">
        <v>8288</v>
      </c>
      <c r="Q1479" s="13">
        <f t="shared" si="94"/>
        <v>111.31</v>
      </c>
      <c r="R1479" s="14">
        <f t="shared" si="95"/>
        <v>90.495934959349597</v>
      </c>
      <c r="S1479" t="s">
        <v>8322</v>
      </c>
      <c r="T1479" t="s">
        <v>8342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 s="8">
        <f t="shared" si="92"/>
        <v>41408.538344907407</v>
      </c>
      <c r="J1480" s="8">
        <f t="shared" si="93"/>
        <v>41394.538344907407</v>
      </c>
      <c r="K1480" s="10">
        <v>1368564913</v>
      </c>
      <c r="L1480" s="10">
        <v>1367355313</v>
      </c>
      <c r="M1480" t="b">
        <v>1</v>
      </c>
      <c r="N1480">
        <v>20242</v>
      </c>
      <c r="O1480" t="b">
        <v>1</v>
      </c>
      <c r="P1480" t="s">
        <v>8288</v>
      </c>
      <c r="Q1480" s="13">
        <f t="shared" si="94"/>
        <v>1181.6142199999999</v>
      </c>
      <c r="R1480" s="14">
        <f t="shared" si="95"/>
        <v>29.187190495010373</v>
      </c>
      <c r="S1480" t="s">
        <v>8322</v>
      </c>
      <c r="T1480" t="s">
        <v>8342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 s="8">
        <f t="shared" si="92"/>
        <v>41768.832638888889</v>
      </c>
      <c r="J1481" s="8">
        <f t="shared" si="93"/>
        <v>41754.411909722221</v>
      </c>
      <c r="K1481" s="10">
        <v>1399694340</v>
      </c>
      <c r="L1481" s="10">
        <v>1398448389</v>
      </c>
      <c r="M1481" t="b">
        <v>1</v>
      </c>
      <c r="N1481">
        <v>71</v>
      </c>
      <c r="O1481" t="b">
        <v>1</v>
      </c>
      <c r="P1481" t="s">
        <v>8288</v>
      </c>
      <c r="Q1481" s="13">
        <f t="shared" si="94"/>
        <v>137.375</v>
      </c>
      <c r="R1481" s="14">
        <f t="shared" si="95"/>
        <v>30.95774647887324</v>
      </c>
      <c r="S1481" t="s">
        <v>8322</v>
      </c>
      <c r="T1481" t="s">
        <v>8342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 s="8">
        <f t="shared" si="92"/>
        <v>41481.375</v>
      </c>
      <c r="J1482" s="8">
        <f t="shared" si="93"/>
        <v>41464.600682870368</v>
      </c>
      <c r="K1482" s="10">
        <v>1374858000</v>
      </c>
      <c r="L1482" s="10">
        <v>1373408699</v>
      </c>
      <c r="M1482" t="b">
        <v>1</v>
      </c>
      <c r="N1482">
        <v>635</v>
      </c>
      <c r="O1482" t="b">
        <v>1</v>
      </c>
      <c r="P1482" t="s">
        <v>8288</v>
      </c>
      <c r="Q1482" s="13">
        <f t="shared" si="94"/>
        <v>117.04040000000001</v>
      </c>
      <c r="R1482" s="14">
        <f t="shared" si="95"/>
        <v>92.157795275590544</v>
      </c>
      <c r="S1482" t="s">
        <v>8322</v>
      </c>
      <c r="T1482" t="s">
        <v>8342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 s="8">
        <f t="shared" si="92"/>
        <v>41580.589641203704</v>
      </c>
      <c r="J1483" s="8">
        <f t="shared" si="93"/>
        <v>41550.589641203704</v>
      </c>
      <c r="K1483" s="10">
        <v>1383430145</v>
      </c>
      <c r="L1483" s="10">
        <v>1380838145</v>
      </c>
      <c r="M1483" t="b">
        <v>0</v>
      </c>
      <c r="N1483">
        <v>6</v>
      </c>
      <c r="O1483" t="b">
        <v>0</v>
      </c>
      <c r="P1483" t="s">
        <v>8275</v>
      </c>
      <c r="Q1483" s="13">
        <f t="shared" si="94"/>
        <v>2.1</v>
      </c>
      <c r="R1483" s="14">
        <f t="shared" si="95"/>
        <v>17.5</v>
      </c>
      <c r="S1483" t="s">
        <v>8322</v>
      </c>
      <c r="T1483" t="s">
        <v>8324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 s="8">
        <f t="shared" si="92"/>
        <v>41158.993749999994</v>
      </c>
      <c r="J1484" s="8">
        <f t="shared" si="93"/>
        <v>41136.524722222224</v>
      </c>
      <c r="K1484" s="10">
        <v>1347004260</v>
      </c>
      <c r="L1484" s="10">
        <v>1345062936</v>
      </c>
      <c r="M1484" t="b">
        <v>0</v>
      </c>
      <c r="N1484">
        <v>1</v>
      </c>
      <c r="O1484" t="b">
        <v>0</v>
      </c>
      <c r="P1484" t="s">
        <v>8275</v>
      </c>
      <c r="Q1484" s="13">
        <f t="shared" si="94"/>
        <v>0.1</v>
      </c>
      <c r="R1484" s="14">
        <f t="shared" si="95"/>
        <v>5</v>
      </c>
      <c r="S1484" t="s">
        <v>8322</v>
      </c>
      <c r="T1484" t="s">
        <v>8324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 s="8">
        <f t="shared" si="92"/>
        <v>42572.859664351847</v>
      </c>
      <c r="J1485" s="8">
        <f t="shared" si="93"/>
        <v>42547.859664351847</v>
      </c>
      <c r="K1485" s="10">
        <v>1469162275</v>
      </c>
      <c r="L1485" s="10">
        <v>1467002275</v>
      </c>
      <c r="M1485" t="b">
        <v>0</v>
      </c>
      <c r="N1485">
        <v>2</v>
      </c>
      <c r="O1485" t="b">
        <v>0</v>
      </c>
      <c r="P1485" t="s">
        <v>8275</v>
      </c>
      <c r="Q1485" s="13">
        <f t="shared" si="94"/>
        <v>0.7142857142857143</v>
      </c>
      <c r="R1485" s="14">
        <f t="shared" si="95"/>
        <v>25</v>
      </c>
      <c r="S1485" t="s">
        <v>8322</v>
      </c>
      <c r="T1485" t="s">
        <v>8324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 s="8">
        <f t="shared" si="92"/>
        <v>41111.285416666666</v>
      </c>
      <c r="J1486" s="8">
        <f t="shared" si="93"/>
        <v>41052.867627314808</v>
      </c>
      <c r="K1486" s="10">
        <v>1342882260</v>
      </c>
      <c r="L1486" s="10">
        <v>1337834963</v>
      </c>
      <c r="M1486" t="b">
        <v>0</v>
      </c>
      <c r="N1486">
        <v>0</v>
      </c>
      <c r="O1486" t="b">
        <v>0</v>
      </c>
      <c r="P1486" t="s">
        <v>8275</v>
      </c>
      <c r="Q1486" s="13">
        <f t="shared" si="94"/>
        <v>0</v>
      </c>
      <c r="R1486" s="14" t="e">
        <f t="shared" si="95"/>
        <v>#DIV/0!</v>
      </c>
      <c r="S1486" t="s">
        <v>8322</v>
      </c>
      <c r="T1486" t="s">
        <v>8324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 s="8">
        <f t="shared" si="92"/>
        <v>42175.462650462963</v>
      </c>
      <c r="J1487" s="8">
        <f t="shared" si="93"/>
        <v>42130.462650462963</v>
      </c>
      <c r="K1487" s="10">
        <v>1434827173</v>
      </c>
      <c r="L1487" s="10">
        <v>1430939173</v>
      </c>
      <c r="M1487" t="b">
        <v>0</v>
      </c>
      <c r="N1487">
        <v>3</v>
      </c>
      <c r="O1487" t="b">
        <v>0</v>
      </c>
      <c r="P1487" t="s">
        <v>8275</v>
      </c>
      <c r="Q1487" s="13">
        <f t="shared" si="94"/>
        <v>2.2388059701492535</v>
      </c>
      <c r="R1487" s="14">
        <f t="shared" si="95"/>
        <v>50</v>
      </c>
      <c r="S1487" t="s">
        <v>8322</v>
      </c>
      <c r="T1487" t="s">
        <v>8324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 s="8">
        <f t="shared" si="92"/>
        <v>42061.835196759253</v>
      </c>
      <c r="J1488" s="8">
        <f t="shared" si="93"/>
        <v>42031.835196759253</v>
      </c>
      <c r="K1488" s="10">
        <v>1425009761</v>
      </c>
      <c r="L1488" s="10">
        <v>1422417761</v>
      </c>
      <c r="M1488" t="b">
        <v>0</v>
      </c>
      <c r="N1488">
        <v>3</v>
      </c>
      <c r="O1488" t="b">
        <v>0</v>
      </c>
      <c r="P1488" t="s">
        <v>8275</v>
      </c>
      <c r="Q1488" s="13">
        <f t="shared" si="94"/>
        <v>0.24</v>
      </c>
      <c r="R1488" s="14">
        <f t="shared" si="95"/>
        <v>16</v>
      </c>
      <c r="S1488" t="s">
        <v>8322</v>
      </c>
      <c r="T1488" t="s">
        <v>8324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 s="8">
        <f t="shared" si="92"/>
        <v>42584.584155092591</v>
      </c>
      <c r="J1489" s="8">
        <f t="shared" si="93"/>
        <v>42554.584155092591</v>
      </c>
      <c r="K1489" s="10">
        <v>1470175271</v>
      </c>
      <c r="L1489" s="10">
        <v>1467583271</v>
      </c>
      <c r="M1489" t="b">
        <v>0</v>
      </c>
      <c r="N1489">
        <v>0</v>
      </c>
      <c r="O1489" t="b">
        <v>0</v>
      </c>
      <c r="P1489" t="s">
        <v>8275</v>
      </c>
      <c r="Q1489" s="13">
        <f t="shared" si="94"/>
        <v>0</v>
      </c>
      <c r="R1489" s="14" t="e">
        <f t="shared" si="95"/>
        <v>#DIV/0!</v>
      </c>
      <c r="S1489" t="s">
        <v>8322</v>
      </c>
      <c r="T1489" t="s">
        <v>8324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 s="8">
        <f t="shared" si="92"/>
        <v>41644.229861111111</v>
      </c>
      <c r="J1490" s="8">
        <f t="shared" si="93"/>
        <v>41614.229861111111</v>
      </c>
      <c r="K1490" s="10">
        <v>1388928660</v>
      </c>
      <c r="L1490" s="10">
        <v>1386336660</v>
      </c>
      <c r="M1490" t="b">
        <v>0</v>
      </c>
      <c r="N1490">
        <v>6</v>
      </c>
      <c r="O1490" t="b">
        <v>0</v>
      </c>
      <c r="P1490" t="s">
        <v>8275</v>
      </c>
      <c r="Q1490" s="13">
        <f t="shared" si="94"/>
        <v>2.4</v>
      </c>
      <c r="R1490" s="14">
        <f t="shared" si="95"/>
        <v>60</v>
      </c>
      <c r="S1490" t="s">
        <v>8322</v>
      </c>
      <c r="T1490" t="s">
        <v>8324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 s="8">
        <f t="shared" si="92"/>
        <v>41228.320046296292</v>
      </c>
      <c r="J1491" s="8">
        <f t="shared" si="93"/>
        <v>41198.278379629628</v>
      </c>
      <c r="K1491" s="10">
        <v>1352994052</v>
      </c>
      <c r="L1491" s="10">
        <v>1350398452</v>
      </c>
      <c r="M1491" t="b">
        <v>0</v>
      </c>
      <c r="N1491">
        <v>0</v>
      </c>
      <c r="O1491" t="b">
        <v>0</v>
      </c>
      <c r="P1491" t="s">
        <v>8275</v>
      </c>
      <c r="Q1491" s="13">
        <f t="shared" si="94"/>
        <v>0</v>
      </c>
      <c r="R1491" s="14" t="e">
        <f t="shared" si="95"/>
        <v>#DIV/0!</v>
      </c>
      <c r="S1491" t="s">
        <v>8322</v>
      </c>
      <c r="T1491" t="s">
        <v>8324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 s="8">
        <f t="shared" si="92"/>
        <v>41549.227708333332</v>
      </c>
      <c r="J1492" s="8">
        <f t="shared" si="93"/>
        <v>41520.227708333332</v>
      </c>
      <c r="K1492" s="10">
        <v>1380720474</v>
      </c>
      <c r="L1492" s="10">
        <v>1378214874</v>
      </c>
      <c r="M1492" t="b">
        <v>0</v>
      </c>
      <c r="N1492">
        <v>19</v>
      </c>
      <c r="O1492" t="b">
        <v>0</v>
      </c>
      <c r="P1492" t="s">
        <v>8275</v>
      </c>
      <c r="Q1492" s="13">
        <f t="shared" si="94"/>
        <v>30.862068965517242</v>
      </c>
      <c r="R1492" s="14">
        <f t="shared" si="95"/>
        <v>47.10526315789474</v>
      </c>
      <c r="S1492" t="s">
        <v>8322</v>
      </c>
      <c r="T1492" t="s">
        <v>8324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 s="8">
        <f t="shared" si="92"/>
        <v>42050.318055555552</v>
      </c>
      <c r="J1493" s="8">
        <f t="shared" si="93"/>
        <v>41991.380127314813</v>
      </c>
      <c r="K1493" s="10">
        <v>1424014680</v>
      </c>
      <c r="L1493" s="10">
        <v>1418922443</v>
      </c>
      <c r="M1493" t="b">
        <v>0</v>
      </c>
      <c r="N1493">
        <v>1</v>
      </c>
      <c r="O1493" t="b">
        <v>0</v>
      </c>
      <c r="P1493" t="s">
        <v>8275</v>
      </c>
      <c r="Q1493" s="13">
        <f t="shared" si="94"/>
        <v>8.3333333333333321</v>
      </c>
      <c r="R1493" s="14">
        <f t="shared" si="95"/>
        <v>100</v>
      </c>
      <c r="S1493" t="s">
        <v>8322</v>
      </c>
      <c r="T1493" t="s">
        <v>8324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 s="8">
        <f t="shared" si="92"/>
        <v>40712.551458333335</v>
      </c>
      <c r="J1494" s="8">
        <f t="shared" si="93"/>
        <v>40682.551458333335</v>
      </c>
      <c r="K1494" s="10">
        <v>1308431646</v>
      </c>
      <c r="L1494" s="10">
        <v>1305839646</v>
      </c>
      <c r="M1494" t="b">
        <v>0</v>
      </c>
      <c r="N1494">
        <v>2</v>
      </c>
      <c r="O1494" t="b">
        <v>0</v>
      </c>
      <c r="P1494" t="s">
        <v>8275</v>
      </c>
      <c r="Q1494" s="13">
        <f t="shared" si="94"/>
        <v>0.75</v>
      </c>
      <c r="R1494" s="14">
        <f t="shared" si="95"/>
        <v>15</v>
      </c>
      <c r="S1494" t="s">
        <v>8322</v>
      </c>
      <c r="T1494" t="s">
        <v>8324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 s="8">
        <f t="shared" si="92"/>
        <v>41441.533275462964</v>
      </c>
      <c r="J1495" s="8">
        <f t="shared" si="93"/>
        <v>41411.533275462964</v>
      </c>
      <c r="K1495" s="10">
        <v>1371415675</v>
      </c>
      <c r="L1495" s="10">
        <v>1368823675</v>
      </c>
      <c r="M1495" t="b">
        <v>0</v>
      </c>
      <c r="N1495">
        <v>0</v>
      </c>
      <c r="O1495" t="b">
        <v>0</v>
      </c>
      <c r="P1495" t="s">
        <v>8275</v>
      </c>
      <c r="Q1495" s="13">
        <f t="shared" si="94"/>
        <v>0</v>
      </c>
      <c r="R1495" s="14" t="e">
        <f t="shared" si="95"/>
        <v>#DIV/0!</v>
      </c>
      <c r="S1495" t="s">
        <v>8322</v>
      </c>
      <c r="T1495" t="s">
        <v>8324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 s="8">
        <f t="shared" si="92"/>
        <v>42097.318055555552</v>
      </c>
      <c r="J1496" s="8">
        <f t="shared" si="93"/>
        <v>42067.389039351845</v>
      </c>
      <c r="K1496" s="10">
        <v>1428075480</v>
      </c>
      <c r="L1496" s="10">
        <v>1425489613</v>
      </c>
      <c r="M1496" t="b">
        <v>0</v>
      </c>
      <c r="N1496">
        <v>11</v>
      </c>
      <c r="O1496" t="b">
        <v>0</v>
      </c>
      <c r="P1496" t="s">
        <v>8275</v>
      </c>
      <c r="Q1496" s="13">
        <f t="shared" si="94"/>
        <v>8.9</v>
      </c>
      <c r="R1496" s="14">
        <f t="shared" si="95"/>
        <v>40.454545454545453</v>
      </c>
      <c r="S1496" t="s">
        <v>8322</v>
      </c>
      <c r="T1496" t="s">
        <v>8324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 s="8">
        <f t="shared" si="92"/>
        <v>40782.456377314811</v>
      </c>
      <c r="J1497" s="8">
        <f t="shared" si="93"/>
        <v>40752.456377314811</v>
      </c>
      <c r="K1497" s="10">
        <v>1314471431</v>
      </c>
      <c r="L1497" s="10">
        <v>1311879431</v>
      </c>
      <c r="M1497" t="b">
        <v>0</v>
      </c>
      <c r="N1497">
        <v>0</v>
      </c>
      <c r="O1497" t="b">
        <v>0</v>
      </c>
      <c r="P1497" t="s">
        <v>8275</v>
      </c>
      <c r="Q1497" s="13">
        <f t="shared" si="94"/>
        <v>0</v>
      </c>
      <c r="R1497" s="14" t="e">
        <f t="shared" si="95"/>
        <v>#DIV/0!</v>
      </c>
      <c r="S1497" t="s">
        <v>8322</v>
      </c>
      <c r="T1497" t="s">
        <v>8324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 s="8">
        <f t="shared" si="92"/>
        <v>41898.141886574071</v>
      </c>
      <c r="J1498" s="8">
        <f t="shared" si="93"/>
        <v>41838.141886574071</v>
      </c>
      <c r="K1498" s="10">
        <v>1410866659</v>
      </c>
      <c r="L1498" s="10">
        <v>1405682659</v>
      </c>
      <c r="M1498" t="b">
        <v>0</v>
      </c>
      <c r="N1498">
        <v>0</v>
      </c>
      <c r="O1498" t="b">
        <v>0</v>
      </c>
      <c r="P1498" t="s">
        <v>8275</v>
      </c>
      <c r="Q1498" s="13">
        <f t="shared" si="94"/>
        <v>0</v>
      </c>
      <c r="R1498" s="14" t="e">
        <f t="shared" si="95"/>
        <v>#DIV/0!</v>
      </c>
      <c r="S1498" t="s">
        <v>8322</v>
      </c>
      <c r="T1498" t="s">
        <v>8324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 s="8">
        <f t="shared" si="92"/>
        <v>41486.488194444442</v>
      </c>
      <c r="J1499" s="8">
        <f t="shared" si="93"/>
        <v>41444.309282407405</v>
      </c>
      <c r="K1499" s="10">
        <v>1375299780</v>
      </c>
      <c r="L1499" s="10">
        <v>1371655522</v>
      </c>
      <c r="M1499" t="b">
        <v>0</v>
      </c>
      <c r="N1499">
        <v>1</v>
      </c>
      <c r="O1499" t="b">
        <v>0</v>
      </c>
      <c r="P1499" t="s">
        <v>8275</v>
      </c>
      <c r="Q1499" s="13">
        <f t="shared" si="94"/>
        <v>6.6666666666666671E-3</v>
      </c>
      <c r="R1499" s="14">
        <f t="shared" si="95"/>
        <v>1</v>
      </c>
      <c r="S1499" t="s">
        <v>8322</v>
      </c>
      <c r="T1499" t="s">
        <v>8324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 s="8">
        <f t="shared" si="92"/>
        <v>41885.650208333333</v>
      </c>
      <c r="J1500" s="8">
        <f t="shared" si="93"/>
        <v>41840.650208333333</v>
      </c>
      <c r="K1500" s="10">
        <v>1409787378</v>
      </c>
      <c r="L1500" s="10">
        <v>1405899378</v>
      </c>
      <c r="M1500" t="b">
        <v>0</v>
      </c>
      <c r="N1500">
        <v>3</v>
      </c>
      <c r="O1500" t="b">
        <v>0</v>
      </c>
      <c r="P1500" t="s">
        <v>8275</v>
      </c>
      <c r="Q1500" s="13">
        <f t="shared" si="94"/>
        <v>1.9</v>
      </c>
      <c r="R1500" s="14">
        <f t="shared" si="95"/>
        <v>19</v>
      </c>
      <c r="S1500" t="s">
        <v>8322</v>
      </c>
      <c r="T1500" t="s">
        <v>8324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 s="8">
        <f t="shared" si="92"/>
        <v>42586.673993055556</v>
      </c>
      <c r="J1501" s="8">
        <f t="shared" si="93"/>
        <v>42526.673993055556</v>
      </c>
      <c r="K1501" s="10">
        <v>1470355833</v>
      </c>
      <c r="L1501" s="10">
        <v>1465171833</v>
      </c>
      <c r="M1501" t="b">
        <v>0</v>
      </c>
      <c r="N1501">
        <v>1</v>
      </c>
      <c r="O1501" t="b">
        <v>0</v>
      </c>
      <c r="P1501" t="s">
        <v>8275</v>
      </c>
      <c r="Q1501" s="13">
        <f t="shared" si="94"/>
        <v>0.25</v>
      </c>
      <c r="R1501" s="14">
        <f t="shared" si="95"/>
        <v>5</v>
      </c>
      <c r="S1501" t="s">
        <v>8322</v>
      </c>
      <c r="T1501" t="s">
        <v>8324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 s="8">
        <f t="shared" si="92"/>
        <v>41395.57126157407</v>
      </c>
      <c r="J1502" s="8">
        <f t="shared" si="93"/>
        <v>41365.57126157407</v>
      </c>
      <c r="K1502" s="10">
        <v>1367444557</v>
      </c>
      <c r="L1502" s="10">
        <v>1364852557</v>
      </c>
      <c r="M1502" t="b">
        <v>0</v>
      </c>
      <c r="N1502">
        <v>15</v>
      </c>
      <c r="O1502" t="b">
        <v>0</v>
      </c>
      <c r="P1502" t="s">
        <v>8275</v>
      </c>
      <c r="Q1502" s="13">
        <f t="shared" si="94"/>
        <v>25.035714285714285</v>
      </c>
      <c r="R1502" s="14">
        <f t="shared" si="95"/>
        <v>46.733333333333334</v>
      </c>
      <c r="S1502" t="s">
        <v>8322</v>
      </c>
      <c r="T1502" t="s">
        <v>8324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 s="8">
        <f t="shared" si="92"/>
        <v>42193.2502662037</v>
      </c>
      <c r="J1503" s="8">
        <f t="shared" si="93"/>
        <v>42163.2502662037</v>
      </c>
      <c r="K1503" s="10">
        <v>1436364023</v>
      </c>
      <c r="L1503" s="10">
        <v>1433772023</v>
      </c>
      <c r="M1503" t="b">
        <v>1</v>
      </c>
      <c r="N1503">
        <v>885</v>
      </c>
      <c r="O1503" t="b">
        <v>1</v>
      </c>
      <c r="P1503" t="s">
        <v>8285</v>
      </c>
      <c r="Q1503" s="13">
        <f t="shared" si="94"/>
        <v>166.33076923076925</v>
      </c>
      <c r="R1503" s="14">
        <f t="shared" si="95"/>
        <v>97.731073446327684</v>
      </c>
      <c r="S1503" t="s">
        <v>8338</v>
      </c>
      <c r="T1503" t="s">
        <v>8339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 s="8">
        <f t="shared" si="92"/>
        <v>42454.583333333336</v>
      </c>
      <c r="J1504" s="8">
        <f t="shared" si="93"/>
        <v>42426.20925925926</v>
      </c>
      <c r="K1504" s="10">
        <v>1458943200</v>
      </c>
      <c r="L1504" s="10">
        <v>1456491680</v>
      </c>
      <c r="M1504" t="b">
        <v>1</v>
      </c>
      <c r="N1504">
        <v>329</v>
      </c>
      <c r="O1504" t="b">
        <v>1</v>
      </c>
      <c r="P1504" t="s">
        <v>8285</v>
      </c>
      <c r="Q1504" s="13">
        <f t="shared" si="94"/>
        <v>101.44545454545455</v>
      </c>
      <c r="R1504" s="14">
        <f t="shared" si="95"/>
        <v>67.835866261398181</v>
      </c>
      <c r="S1504" t="s">
        <v>8338</v>
      </c>
      <c r="T1504" t="s">
        <v>8339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 s="8">
        <f t="shared" si="92"/>
        <v>42666.01390046296</v>
      </c>
      <c r="J1505" s="8">
        <f t="shared" si="93"/>
        <v>42606.01390046296</v>
      </c>
      <c r="K1505" s="10">
        <v>1477210801</v>
      </c>
      <c r="L1505" s="10">
        <v>1472026801</v>
      </c>
      <c r="M1505" t="b">
        <v>1</v>
      </c>
      <c r="N1505">
        <v>71</v>
      </c>
      <c r="O1505" t="b">
        <v>1</v>
      </c>
      <c r="P1505" t="s">
        <v>8285</v>
      </c>
      <c r="Q1505" s="13">
        <f t="shared" si="94"/>
        <v>107.89146666666667</v>
      </c>
      <c r="R1505" s="14">
        <f t="shared" si="95"/>
        <v>56.98492957746479</v>
      </c>
      <c r="S1505" t="s">
        <v>8338</v>
      </c>
      <c r="T1505" t="s">
        <v>8339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 s="8">
        <f t="shared" si="92"/>
        <v>41800.022916666661</v>
      </c>
      <c r="J1506" s="8">
        <f t="shared" si="93"/>
        <v>41772.32435185185</v>
      </c>
      <c r="K1506" s="10">
        <v>1402389180</v>
      </c>
      <c r="L1506" s="10">
        <v>1399996024</v>
      </c>
      <c r="M1506" t="b">
        <v>1</v>
      </c>
      <c r="N1506">
        <v>269</v>
      </c>
      <c r="O1506" t="b">
        <v>1</v>
      </c>
      <c r="P1506" t="s">
        <v>8285</v>
      </c>
      <c r="Q1506" s="13">
        <f t="shared" si="94"/>
        <v>277.93846153846158</v>
      </c>
      <c r="R1506" s="14">
        <f t="shared" si="95"/>
        <v>67.159851301115239</v>
      </c>
      <c r="S1506" t="s">
        <v>8338</v>
      </c>
      <c r="T1506" t="s">
        <v>8339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 s="8">
        <f t="shared" si="92"/>
        <v>42451.500694444439</v>
      </c>
      <c r="J1507" s="8">
        <f t="shared" si="93"/>
        <v>42414.109988425924</v>
      </c>
      <c r="K1507" s="10">
        <v>1458676860</v>
      </c>
      <c r="L1507" s="10">
        <v>1455446303</v>
      </c>
      <c r="M1507" t="b">
        <v>1</v>
      </c>
      <c r="N1507">
        <v>345</v>
      </c>
      <c r="O1507" t="b">
        <v>1</v>
      </c>
      <c r="P1507" t="s">
        <v>8285</v>
      </c>
      <c r="Q1507" s="13">
        <f t="shared" si="94"/>
        <v>103.58125</v>
      </c>
      <c r="R1507" s="14">
        <f t="shared" si="95"/>
        <v>48.037681159420288</v>
      </c>
      <c r="S1507" t="s">
        <v>8338</v>
      </c>
      <c r="T1507" t="s">
        <v>8339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 s="8">
        <f t="shared" si="92"/>
        <v>41844.452592592592</v>
      </c>
      <c r="J1508" s="8">
        <f t="shared" si="93"/>
        <v>41814.452592592592</v>
      </c>
      <c r="K1508" s="10">
        <v>1406227904</v>
      </c>
      <c r="L1508" s="10">
        <v>1403635904</v>
      </c>
      <c r="M1508" t="b">
        <v>1</v>
      </c>
      <c r="N1508">
        <v>43</v>
      </c>
      <c r="O1508" t="b">
        <v>1</v>
      </c>
      <c r="P1508" t="s">
        <v>8285</v>
      </c>
      <c r="Q1508" s="13">
        <f t="shared" si="94"/>
        <v>111.4</v>
      </c>
      <c r="R1508" s="14">
        <f t="shared" si="95"/>
        <v>38.860465116279073</v>
      </c>
      <c r="S1508" t="s">
        <v>8338</v>
      </c>
      <c r="T1508" t="s">
        <v>8339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 s="8">
        <f t="shared" si="92"/>
        <v>40313.006944444445</v>
      </c>
      <c r="J1509" s="8">
        <f t="shared" si="93"/>
        <v>40254.117002314815</v>
      </c>
      <c r="K1509" s="10">
        <v>1273911000</v>
      </c>
      <c r="L1509" s="10">
        <v>1268822909</v>
      </c>
      <c r="M1509" t="b">
        <v>1</v>
      </c>
      <c r="N1509">
        <v>33</v>
      </c>
      <c r="O1509" t="b">
        <v>1</v>
      </c>
      <c r="P1509" t="s">
        <v>8285</v>
      </c>
      <c r="Q1509" s="13">
        <f t="shared" si="94"/>
        <v>215</v>
      </c>
      <c r="R1509" s="14">
        <f t="shared" si="95"/>
        <v>78.181818181818187</v>
      </c>
      <c r="S1509" t="s">
        <v>8338</v>
      </c>
      <c r="T1509" t="s">
        <v>8339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 s="8">
        <f t="shared" si="92"/>
        <v>41817.281030092592</v>
      </c>
      <c r="J1510" s="8">
        <f t="shared" si="93"/>
        <v>41786.281030092592</v>
      </c>
      <c r="K1510" s="10">
        <v>1403880281</v>
      </c>
      <c r="L1510" s="10">
        <v>1401201881</v>
      </c>
      <c r="M1510" t="b">
        <v>1</v>
      </c>
      <c r="N1510">
        <v>211</v>
      </c>
      <c r="O1510" t="b">
        <v>1</v>
      </c>
      <c r="P1510" t="s">
        <v>8285</v>
      </c>
      <c r="Q1510" s="13">
        <f t="shared" si="94"/>
        <v>110.76216216216217</v>
      </c>
      <c r="R1510" s="14">
        <f t="shared" si="95"/>
        <v>97.113744075829388</v>
      </c>
      <c r="S1510" t="s">
        <v>8338</v>
      </c>
      <c r="T1510" t="s">
        <v>8339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 s="8">
        <f t="shared" si="92"/>
        <v>42780.624305555553</v>
      </c>
      <c r="J1511" s="8">
        <f t="shared" si="93"/>
        <v>42751.200057870366</v>
      </c>
      <c r="K1511" s="10">
        <v>1487113140</v>
      </c>
      <c r="L1511" s="10">
        <v>1484570885</v>
      </c>
      <c r="M1511" t="b">
        <v>1</v>
      </c>
      <c r="N1511">
        <v>196</v>
      </c>
      <c r="O1511" t="b">
        <v>1</v>
      </c>
      <c r="P1511" t="s">
        <v>8285</v>
      </c>
      <c r="Q1511" s="13">
        <f t="shared" si="94"/>
        <v>123.64125714285714</v>
      </c>
      <c r="R1511" s="14">
        <f t="shared" si="95"/>
        <v>110.39397959183674</v>
      </c>
      <c r="S1511" t="s">
        <v>8338</v>
      </c>
      <c r="T1511" t="s">
        <v>8339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 s="8">
        <f t="shared" si="92"/>
        <v>41839.051828703698</v>
      </c>
      <c r="J1512" s="8">
        <f t="shared" si="93"/>
        <v>41809.051828703698</v>
      </c>
      <c r="K1512" s="10">
        <v>1405761278</v>
      </c>
      <c r="L1512" s="10">
        <v>1403169278</v>
      </c>
      <c r="M1512" t="b">
        <v>1</v>
      </c>
      <c r="N1512">
        <v>405</v>
      </c>
      <c r="O1512" t="b">
        <v>1</v>
      </c>
      <c r="P1512" t="s">
        <v>8285</v>
      </c>
      <c r="Q1512" s="13">
        <f t="shared" si="94"/>
        <v>101.03500000000001</v>
      </c>
      <c r="R1512" s="14">
        <f t="shared" si="95"/>
        <v>39.91506172839506</v>
      </c>
      <c r="S1512" t="s">
        <v>8338</v>
      </c>
      <c r="T1512" t="s">
        <v>8339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 s="8">
        <f t="shared" si="92"/>
        <v>42326.291712962957</v>
      </c>
      <c r="J1513" s="8">
        <f t="shared" si="93"/>
        <v>42296.250046296293</v>
      </c>
      <c r="K1513" s="10">
        <v>1447858804</v>
      </c>
      <c r="L1513" s="10">
        <v>1445263204</v>
      </c>
      <c r="M1513" t="b">
        <v>1</v>
      </c>
      <c r="N1513">
        <v>206</v>
      </c>
      <c r="O1513" t="b">
        <v>1</v>
      </c>
      <c r="P1513" t="s">
        <v>8285</v>
      </c>
      <c r="Q1513" s="13">
        <f t="shared" si="94"/>
        <v>111.79285714285714</v>
      </c>
      <c r="R1513" s="14">
        <f t="shared" si="95"/>
        <v>75.975728155339809</v>
      </c>
      <c r="S1513" t="s">
        <v>8338</v>
      </c>
      <c r="T1513" t="s">
        <v>8339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 s="8">
        <f t="shared" si="92"/>
        <v>42771.351145833331</v>
      </c>
      <c r="J1514" s="8">
        <f t="shared" si="93"/>
        <v>42741.351145833331</v>
      </c>
      <c r="K1514" s="10">
        <v>1486311939</v>
      </c>
      <c r="L1514" s="10">
        <v>1483719939</v>
      </c>
      <c r="M1514" t="b">
        <v>1</v>
      </c>
      <c r="N1514">
        <v>335</v>
      </c>
      <c r="O1514" t="b">
        <v>1</v>
      </c>
      <c r="P1514" t="s">
        <v>8285</v>
      </c>
      <c r="Q1514" s="13">
        <f t="shared" si="94"/>
        <v>558.7714285714286</v>
      </c>
      <c r="R1514" s="14">
        <f t="shared" si="95"/>
        <v>58.379104477611939</v>
      </c>
      <c r="S1514" t="s">
        <v>8338</v>
      </c>
      <c r="T1514" t="s">
        <v>8339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 s="8">
        <f t="shared" si="92"/>
        <v>41836.30400462963</v>
      </c>
      <c r="J1515" s="8">
        <f t="shared" si="93"/>
        <v>41806.30400462963</v>
      </c>
      <c r="K1515" s="10">
        <v>1405523866</v>
      </c>
      <c r="L1515" s="10">
        <v>1402931866</v>
      </c>
      <c r="M1515" t="b">
        <v>1</v>
      </c>
      <c r="N1515">
        <v>215</v>
      </c>
      <c r="O1515" t="b">
        <v>1</v>
      </c>
      <c r="P1515" t="s">
        <v>8285</v>
      </c>
      <c r="Q1515" s="13">
        <f t="shared" si="94"/>
        <v>150.01875000000001</v>
      </c>
      <c r="R1515" s="14">
        <f t="shared" si="95"/>
        <v>55.82093023255814</v>
      </c>
      <c r="S1515" t="s">
        <v>8338</v>
      </c>
      <c r="T1515" t="s">
        <v>8339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 s="8">
        <f t="shared" si="92"/>
        <v>42274.264351851853</v>
      </c>
      <c r="J1516" s="8">
        <f t="shared" si="93"/>
        <v>42234.264351851853</v>
      </c>
      <c r="K1516" s="10">
        <v>1443363640</v>
      </c>
      <c r="L1516" s="10">
        <v>1439907640</v>
      </c>
      <c r="M1516" t="b">
        <v>1</v>
      </c>
      <c r="N1516">
        <v>176</v>
      </c>
      <c r="O1516" t="b">
        <v>1</v>
      </c>
      <c r="P1516" t="s">
        <v>8285</v>
      </c>
      <c r="Q1516" s="13">
        <f t="shared" si="94"/>
        <v>106.476</v>
      </c>
      <c r="R1516" s="14">
        <f t="shared" si="95"/>
        <v>151.24431818181819</v>
      </c>
      <c r="S1516" t="s">
        <v>8338</v>
      </c>
      <c r="T1516" t="s">
        <v>8339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 s="8">
        <f t="shared" si="92"/>
        <v>42444.878437499996</v>
      </c>
      <c r="J1517" s="8">
        <f t="shared" si="93"/>
        <v>42414.92010416666</v>
      </c>
      <c r="K1517" s="10">
        <v>1458104697</v>
      </c>
      <c r="L1517" s="10">
        <v>1455516297</v>
      </c>
      <c r="M1517" t="b">
        <v>1</v>
      </c>
      <c r="N1517">
        <v>555</v>
      </c>
      <c r="O1517" t="b">
        <v>1</v>
      </c>
      <c r="P1517" t="s">
        <v>8285</v>
      </c>
      <c r="Q1517" s="13">
        <f t="shared" si="94"/>
        <v>157.18899999999999</v>
      </c>
      <c r="R1517" s="14">
        <f t="shared" si="95"/>
        <v>849.67027027027029</v>
      </c>
      <c r="S1517" t="s">
        <v>8338</v>
      </c>
      <c r="T1517" t="s">
        <v>8339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 s="8">
        <f t="shared" si="92"/>
        <v>42649.249999999993</v>
      </c>
      <c r="J1518" s="8">
        <f t="shared" si="93"/>
        <v>42619.133009259262</v>
      </c>
      <c r="K1518" s="10">
        <v>1475762400</v>
      </c>
      <c r="L1518" s="10">
        <v>1473160292</v>
      </c>
      <c r="M1518" t="b">
        <v>1</v>
      </c>
      <c r="N1518">
        <v>116</v>
      </c>
      <c r="O1518" t="b">
        <v>1</v>
      </c>
      <c r="P1518" t="s">
        <v>8285</v>
      </c>
      <c r="Q1518" s="13">
        <f t="shared" si="94"/>
        <v>108.65882352941176</v>
      </c>
      <c r="R1518" s="14">
        <f t="shared" si="95"/>
        <v>159.24137931034483</v>
      </c>
      <c r="S1518" t="s">
        <v>8338</v>
      </c>
      <c r="T1518" t="s">
        <v>8339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 s="8">
        <f t="shared" si="92"/>
        <v>41978.916666666664</v>
      </c>
      <c r="J1519" s="8">
        <f t="shared" si="93"/>
        <v>41948.233252314814</v>
      </c>
      <c r="K1519" s="10">
        <v>1417845600</v>
      </c>
      <c r="L1519" s="10">
        <v>1415194553</v>
      </c>
      <c r="M1519" t="b">
        <v>1</v>
      </c>
      <c r="N1519">
        <v>615</v>
      </c>
      <c r="O1519" t="b">
        <v>1</v>
      </c>
      <c r="P1519" t="s">
        <v>8285</v>
      </c>
      <c r="Q1519" s="13">
        <f t="shared" si="94"/>
        <v>161.97999999999999</v>
      </c>
      <c r="R1519" s="14">
        <f t="shared" si="95"/>
        <v>39.507317073170732</v>
      </c>
      <c r="S1519" t="s">
        <v>8338</v>
      </c>
      <c r="T1519" t="s">
        <v>8339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 s="8">
        <f t="shared" si="92"/>
        <v>41790.486712962964</v>
      </c>
      <c r="J1520" s="8">
        <f t="shared" si="93"/>
        <v>41760.486712962964</v>
      </c>
      <c r="K1520" s="10">
        <v>1401565252</v>
      </c>
      <c r="L1520" s="10">
        <v>1398973252</v>
      </c>
      <c r="M1520" t="b">
        <v>1</v>
      </c>
      <c r="N1520">
        <v>236</v>
      </c>
      <c r="O1520" t="b">
        <v>1</v>
      </c>
      <c r="P1520" t="s">
        <v>8285</v>
      </c>
      <c r="Q1520" s="13">
        <f t="shared" si="94"/>
        <v>205.36666666666665</v>
      </c>
      <c r="R1520" s="14">
        <f t="shared" si="95"/>
        <v>130.52966101694915</v>
      </c>
      <c r="S1520" t="s">
        <v>8338</v>
      </c>
      <c r="T1520" t="s">
        <v>8339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 s="8">
        <f t="shared" si="92"/>
        <v>41810.582638888889</v>
      </c>
      <c r="J1521" s="8">
        <f t="shared" si="93"/>
        <v>41782.408368055556</v>
      </c>
      <c r="K1521" s="10">
        <v>1403301540</v>
      </c>
      <c r="L1521" s="10">
        <v>1400867283</v>
      </c>
      <c r="M1521" t="b">
        <v>1</v>
      </c>
      <c r="N1521">
        <v>145</v>
      </c>
      <c r="O1521" t="b">
        <v>1</v>
      </c>
      <c r="P1521" t="s">
        <v>8285</v>
      </c>
      <c r="Q1521" s="13">
        <f t="shared" si="94"/>
        <v>103.36388888888889</v>
      </c>
      <c r="R1521" s="14">
        <f t="shared" si="95"/>
        <v>64.156896551724131</v>
      </c>
      <c r="S1521" t="s">
        <v>8338</v>
      </c>
      <c r="T1521" t="s">
        <v>8339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 s="8">
        <f t="shared" si="92"/>
        <v>41991.833333333336</v>
      </c>
      <c r="J1522" s="8">
        <f t="shared" si="93"/>
        <v>41955.524456018517</v>
      </c>
      <c r="K1522" s="10">
        <v>1418961600</v>
      </c>
      <c r="L1522" s="10">
        <v>1415824513</v>
      </c>
      <c r="M1522" t="b">
        <v>1</v>
      </c>
      <c r="N1522">
        <v>167</v>
      </c>
      <c r="O1522" t="b">
        <v>1</v>
      </c>
      <c r="P1522" t="s">
        <v>8285</v>
      </c>
      <c r="Q1522" s="13">
        <f t="shared" si="94"/>
        <v>103.47222222222223</v>
      </c>
      <c r="R1522" s="14">
        <f t="shared" si="95"/>
        <v>111.52694610778443</v>
      </c>
      <c r="S1522" t="s">
        <v>8338</v>
      </c>
      <c r="T1522" t="s">
        <v>8339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 s="8">
        <f t="shared" si="92"/>
        <v>42527.834386574068</v>
      </c>
      <c r="J1523" s="8">
        <f t="shared" si="93"/>
        <v>42492.834386574068</v>
      </c>
      <c r="K1523" s="10">
        <v>1465272091</v>
      </c>
      <c r="L1523" s="10">
        <v>1462248091</v>
      </c>
      <c r="M1523" t="b">
        <v>1</v>
      </c>
      <c r="N1523">
        <v>235</v>
      </c>
      <c r="O1523" t="b">
        <v>1</v>
      </c>
      <c r="P1523" t="s">
        <v>8285</v>
      </c>
      <c r="Q1523" s="13">
        <f t="shared" si="94"/>
        <v>106.81333333333333</v>
      </c>
      <c r="R1523" s="14">
        <f t="shared" si="95"/>
        <v>170.44680851063831</v>
      </c>
      <c r="S1523" t="s">
        <v>8338</v>
      </c>
      <c r="T1523" t="s">
        <v>8339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 s="8">
        <f t="shared" si="92"/>
        <v>41929.496979166666</v>
      </c>
      <c r="J1524" s="8">
        <f t="shared" si="93"/>
        <v>41899.496979166666</v>
      </c>
      <c r="K1524" s="10">
        <v>1413575739</v>
      </c>
      <c r="L1524" s="10">
        <v>1410983739</v>
      </c>
      <c r="M1524" t="b">
        <v>1</v>
      </c>
      <c r="N1524">
        <v>452</v>
      </c>
      <c r="O1524" t="b">
        <v>1</v>
      </c>
      <c r="P1524" t="s">
        <v>8285</v>
      </c>
      <c r="Q1524" s="13">
        <f t="shared" si="94"/>
        <v>138.96574712643678</v>
      </c>
      <c r="R1524" s="14">
        <f t="shared" si="95"/>
        <v>133.7391592920354</v>
      </c>
      <c r="S1524" t="s">
        <v>8338</v>
      </c>
      <c r="T1524" t="s">
        <v>8339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 s="8">
        <f t="shared" si="92"/>
        <v>41995.666666666664</v>
      </c>
      <c r="J1525" s="8">
        <f t="shared" si="93"/>
        <v>41964.418009259258</v>
      </c>
      <c r="K1525" s="10">
        <v>1419292800</v>
      </c>
      <c r="L1525" s="10">
        <v>1416592916</v>
      </c>
      <c r="M1525" t="b">
        <v>1</v>
      </c>
      <c r="N1525">
        <v>241</v>
      </c>
      <c r="O1525" t="b">
        <v>1</v>
      </c>
      <c r="P1525" t="s">
        <v>8285</v>
      </c>
      <c r="Q1525" s="13">
        <f t="shared" si="94"/>
        <v>124.84324324324325</v>
      </c>
      <c r="R1525" s="14">
        <f t="shared" si="95"/>
        <v>95.834024896265561</v>
      </c>
      <c r="S1525" t="s">
        <v>8338</v>
      </c>
      <c r="T1525" t="s">
        <v>8339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 s="8">
        <f t="shared" si="92"/>
        <v>42786.167708333327</v>
      </c>
      <c r="J1526" s="8">
        <f t="shared" si="93"/>
        <v>42756.167708333327</v>
      </c>
      <c r="K1526" s="10">
        <v>1487592090</v>
      </c>
      <c r="L1526" s="10">
        <v>1485000090</v>
      </c>
      <c r="M1526" t="b">
        <v>1</v>
      </c>
      <c r="N1526">
        <v>28</v>
      </c>
      <c r="O1526" t="b">
        <v>1</v>
      </c>
      <c r="P1526" t="s">
        <v>8285</v>
      </c>
      <c r="Q1526" s="13">
        <f t="shared" si="94"/>
        <v>206.99999999999997</v>
      </c>
      <c r="R1526" s="14">
        <f t="shared" si="95"/>
        <v>221.78571428571428</v>
      </c>
      <c r="S1526" t="s">
        <v>8338</v>
      </c>
      <c r="T1526" t="s">
        <v>8339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 s="8">
        <f t="shared" si="92"/>
        <v>42600.369652777772</v>
      </c>
      <c r="J1527" s="8">
        <f t="shared" si="93"/>
        <v>42570.369652777772</v>
      </c>
      <c r="K1527" s="10">
        <v>1471539138</v>
      </c>
      <c r="L1527" s="10">
        <v>1468947138</v>
      </c>
      <c r="M1527" t="b">
        <v>1</v>
      </c>
      <c r="N1527">
        <v>140</v>
      </c>
      <c r="O1527" t="b">
        <v>1</v>
      </c>
      <c r="P1527" t="s">
        <v>8285</v>
      </c>
      <c r="Q1527" s="13">
        <f t="shared" si="94"/>
        <v>174.00576923076923</v>
      </c>
      <c r="R1527" s="14">
        <f t="shared" si="95"/>
        <v>32.315357142857138</v>
      </c>
      <c r="S1527" t="s">
        <v>8338</v>
      </c>
      <c r="T1527" t="s">
        <v>8339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 s="8">
        <f t="shared" si="92"/>
        <v>42387.942673611113</v>
      </c>
      <c r="J1528" s="8">
        <f t="shared" si="93"/>
        <v>42338.942673611113</v>
      </c>
      <c r="K1528" s="10">
        <v>1453185447</v>
      </c>
      <c r="L1528" s="10">
        <v>1448951847</v>
      </c>
      <c r="M1528" t="b">
        <v>1</v>
      </c>
      <c r="N1528">
        <v>280</v>
      </c>
      <c r="O1528" t="b">
        <v>1</v>
      </c>
      <c r="P1528" t="s">
        <v>8285</v>
      </c>
      <c r="Q1528" s="13">
        <f t="shared" si="94"/>
        <v>120.32608695652173</v>
      </c>
      <c r="R1528" s="14">
        <f t="shared" si="95"/>
        <v>98.839285714285708</v>
      </c>
      <c r="S1528" t="s">
        <v>8338</v>
      </c>
      <c r="T1528" t="s">
        <v>8339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 s="8">
        <f t="shared" si="92"/>
        <v>42808.225532407399</v>
      </c>
      <c r="J1529" s="8">
        <f t="shared" si="93"/>
        <v>42780.267199074071</v>
      </c>
      <c r="K1529" s="10">
        <v>1489497886</v>
      </c>
      <c r="L1529" s="10">
        <v>1487082286</v>
      </c>
      <c r="M1529" t="b">
        <v>1</v>
      </c>
      <c r="N1529">
        <v>70</v>
      </c>
      <c r="O1529" t="b">
        <v>1</v>
      </c>
      <c r="P1529" t="s">
        <v>8285</v>
      </c>
      <c r="Q1529" s="13">
        <f t="shared" si="94"/>
        <v>110.44428571428573</v>
      </c>
      <c r="R1529" s="14">
        <f t="shared" si="95"/>
        <v>55.222142857142863</v>
      </c>
      <c r="S1529" t="s">
        <v>8338</v>
      </c>
      <c r="T1529" t="s">
        <v>8339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 s="8">
        <f t="shared" si="92"/>
        <v>42766.666666666664</v>
      </c>
      <c r="J1530" s="8">
        <f t="shared" si="93"/>
        <v>42736.399560185186</v>
      </c>
      <c r="K1530" s="10">
        <v>1485907200</v>
      </c>
      <c r="L1530" s="10">
        <v>1483292122</v>
      </c>
      <c r="M1530" t="b">
        <v>1</v>
      </c>
      <c r="N1530">
        <v>160</v>
      </c>
      <c r="O1530" t="b">
        <v>1</v>
      </c>
      <c r="P1530" t="s">
        <v>8285</v>
      </c>
      <c r="Q1530" s="13">
        <f t="shared" si="94"/>
        <v>281.56666666666666</v>
      </c>
      <c r="R1530" s="14">
        <f t="shared" si="95"/>
        <v>52.793750000000003</v>
      </c>
      <c r="S1530" t="s">
        <v>8338</v>
      </c>
      <c r="T1530" t="s">
        <v>8339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 s="8">
        <f t="shared" si="92"/>
        <v>42082.253703703704</v>
      </c>
      <c r="J1531" s="8">
        <f t="shared" si="93"/>
        <v>42052.295370370368</v>
      </c>
      <c r="K1531" s="10">
        <v>1426773920</v>
      </c>
      <c r="L1531" s="10">
        <v>1424185520</v>
      </c>
      <c r="M1531" t="b">
        <v>1</v>
      </c>
      <c r="N1531">
        <v>141</v>
      </c>
      <c r="O1531" t="b">
        <v>1</v>
      </c>
      <c r="P1531" t="s">
        <v>8285</v>
      </c>
      <c r="Q1531" s="13">
        <f t="shared" si="94"/>
        <v>100.67894736842105</v>
      </c>
      <c r="R1531" s="14">
        <f t="shared" si="95"/>
        <v>135.66666666666666</v>
      </c>
      <c r="S1531" t="s">
        <v>8338</v>
      </c>
      <c r="T1531" t="s">
        <v>8339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 s="8">
        <f t="shared" si="92"/>
        <v>42300.433969907412</v>
      </c>
      <c r="J1532" s="8">
        <f t="shared" si="93"/>
        <v>42275.433969907412</v>
      </c>
      <c r="K1532" s="10">
        <v>1445624695</v>
      </c>
      <c r="L1532" s="10">
        <v>1443464695</v>
      </c>
      <c r="M1532" t="b">
        <v>1</v>
      </c>
      <c r="N1532">
        <v>874</v>
      </c>
      <c r="O1532" t="b">
        <v>1</v>
      </c>
      <c r="P1532" t="s">
        <v>8285</v>
      </c>
      <c r="Q1532" s="13">
        <f t="shared" si="94"/>
        <v>134.82571428571427</v>
      </c>
      <c r="R1532" s="14">
        <f t="shared" si="95"/>
        <v>53.991990846681922</v>
      </c>
      <c r="S1532" t="s">
        <v>8338</v>
      </c>
      <c r="T1532" t="s">
        <v>8339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 s="8">
        <f t="shared" si="92"/>
        <v>41973.791666666664</v>
      </c>
      <c r="J1533" s="8">
        <f t="shared" si="93"/>
        <v>41941.469050925924</v>
      </c>
      <c r="K1533" s="10">
        <v>1417402800</v>
      </c>
      <c r="L1533" s="10">
        <v>1414610126</v>
      </c>
      <c r="M1533" t="b">
        <v>1</v>
      </c>
      <c r="N1533">
        <v>73</v>
      </c>
      <c r="O1533" t="b">
        <v>1</v>
      </c>
      <c r="P1533" t="s">
        <v>8285</v>
      </c>
      <c r="Q1533" s="13">
        <f t="shared" si="94"/>
        <v>175.95744680851064</v>
      </c>
      <c r="R1533" s="14">
        <f t="shared" si="95"/>
        <v>56.643835616438359</v>
      </c>
      <c r="S1533" t="s">
        <v>8338</v>
      </c>
      <c r="T1533" t="s">
        <v>8339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 s="8">
        <f t="shared" si="92"/>
        <v>42415.291666666664</v>
      </c>
      <c r="J1534" s="8">
        <f t="shared" si="93"/>
        <v>42391.141956018517</v>
      </c>
      <c r="K1534" s="10">
        <v>1455548400</v>
      </c>
      <c r="L1534" s="10">
        <v>1453461865</v>
      </c>
      <c r="M1534" t="b">
        <v>1</v>
      </c>
      <c r="N1534">
        <v>294</v>
      </c>
      <c r="O1534" t="b">
        <v>1</v>
      </c>
      <c r="P1534" t="s">
        <v>8285</v>
      </c>
      <c r="Q1534" s="13">
        <f t="shared" si="94"/>
        <v>484.02000000000004</v>
      </c>
      <c r="R1534" s="14">
        <f t="shared" si="95"/>
        <v>82.316326530612244</v>
      </c>
      <c r="S1534" t="s">
        <v>8338</v>
      </c>
      <c r="T1534" t="s">
        <v>8339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 s="8">
        <f t="shared" si="92"/>
        <v>42491.832638888889</v>
      </c>
      <c r="J1535" s="8">
        <f t="shared" si="93"/>
        <v>42442.668715277774</v>
      </c>
      <c r="K1535" s="10">
        <v>1462161540</v>
      </c>
      <c r="L1535" s="10">
        <v>1457913777</v>
      </c>
      <c r="M1535" t="b">
        <v>1</v>
      </c>
      <c r="N1535">
        <v>740</v>
      </c>
      <c r="O1535" t="b">
        <v>1</v>
      </c>
      <c r="P1535" t="s">
        <v>8285</v>
      </c>
      <c r="Q1535" s="13">
        <f t="shared" si="94"/>
        <v>145.14000000000001</v>
      </c>
      <c r="R1535" s="14">
        <f t="shared" si="95"/>
        <v>88.26081081081081</v>
      </c>
      <c r="S1535" t="s">
        <v>8338</v>
      </c>
      <c r="T1535" t="s">
        <v>8339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 s="8">
        <f t="shared" si="92"/>
        <v>42251.340995370374</v>
      </c>
      <c r="J1536" s="8">
        <f t="shared" si="93"/>
        <v>42221.340995370374</v>
      </c>
      <c r="K1536" s="10">
        <v>1441383062</v>
      </c>
      <c r="L1536" s="10">
        <v>1438791062</v>
      </c>
      <c r="M1536" t="b">
        <v>1</v>
      </c>
      <c r="N1536">
        <v>369</v>
      </c>
      <c r="O1536" t="b">
        <v>1</v>
      </c>
      <c r="P1536" t="s">
        <v>8285</v>
      </c>
      <c r="Q1536" s="13">
        <f t="shared" si="94"/>
        <v>417.73333333333335</v>
      </c>
      <c r="R1536" s="14">
        <f t="shared" si="95"/>
        <v>84.905149051490511</v>
      </c>
      <c r="S1536" t="s">
        <v>8338</v>
      </c>
      <c r="T1536" t="s">
        <v>8339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 s="8">
        <f t="shared" si="92"/>
        <v>42513.583333333336</v>
      </c>
      <c r="J1537" s="8">
        <f t="shared" si="93"/>
        <v>42484.495729166665</v>
      </c>
      <c r="K1537" s="10">
        <v>1464040800</v>
      </c>
      <c r="L1537" s="10">
        <v>1461527631</v>
      </c>
      <c r="M1537" t="b">
        <v>1</v>
      </c>
      <c r="N1537">
        <v>110</v>
      </c>
      <c r="O1537" t="b">
        <v>1</v>
      </c>
      <c r="P1537" t="s">
        <v>8285</v>
      </c>
      <c r="Q1537" s="13">
        <f t="shared" si="94"/>
        <v>132.42499999999998</v>
      </c>
      <c r="R1537" s="14">
        <f t="shared" si="95"/>
        <v>48.154545454545456</v>
      </c>
      <c r="S1537" t="s">
        <v>8338</v>
      </c>
      <c r="T1537" t="s">
        <v>8339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 s="8">
        <f t="shared" si="92"/>
        <v>42243.468865740739</v>
      </c>
      <c r="J1538" s="8">
        <f t="shared" si="93"/>
        <v>42213.468865740739</v>
      </c>
      <c r="K1538" s="10">
        <v>1440702910</v>
      </c>
      <c r="L1538" s="10">
        <v>1438110910</v>
      </c>
      <c r="M1538" t="b">
        <v>1</v>
      </c>
      <c r="N1538">
        <v>455</v>
      </c>
      <c r="O1538" t="b">
        <v>1</v>
      </c>
      <c r="P1538" t="s">
        <v>8285</v>
      </c>
      <c r="Q1538" s="13">
        <f t="shared" si="94"/>
        <v>250.30841666666666</v>
      </c>
      <c r="R1538" s="14">
        <f t="shared" si="95"/>
        <v>66.015406593406595</v>
      </c>
      <c r="S1538" t="s">
        <v>8338</v>
      </c>
      <c r="T1538" t="s">
        <v>8339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 s="8">
        <f t="shared" ref="I1539:I1602" si="96">(((K1539/60)/60)/24)+DATE(1970,1,1)+(-8/24)</f>
        <v>42588.416666666664</v>
      </c>
      <c r="J1539" s="8">
        <f t="shared" ref="J1539:J1602" si="97">(((L1539/60)/60)/24)+DATE(1970,1,1)+(-8/24)</f>
        <v>42551.981793981475</v>
      </c>
      <c r="K1539" s="10">
        <v>1470506400</v>
      </c>
      <c r="L1539" s="10">
        <v>1467358427</v>
      </c>
      <c r="M1539" t="b">
        <v>1</v>
      </c>
      <c r="N1539">
        <v>224</v>
      </c>
      <c r="O1539" t="b">
        <v>1</v>
      </c>
      <c r="P1539" t="s">
        <v>8285</v>
      </c>
      <c r="Q1539" s="13">
        <f t="shared" ref="Q1539:Q1602" si="98">(E1539/D1539)*100</f>
        <v>179.9</v>
      </c>
      <c r="R1539" s="14">
        <f t="shared" ref="R1539:R1602" si="99">E1539/N1539</f>
        <v>96.375</v>
      </c>
      <c r="S1539" t="s">
        <v>8338</v>
      </c>
      <c r="T1539" t="s">
        <v>8339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 s="8">
        <f t="shared" si="96"/>
        <v>42026.44872685185</v>
      </c>
      <c r="J1540" s="8">
        <f t="shared" si="97"/>
        <v>41981.44872685185</v>
      </c>
      <c r="K1540" s="10">
        <v>1421952370</v>
      </c>
      <c r="L1540" s="10">
        <v>1418064370</v>
      </c>
      <c r="M1540" t="b">
        <v>1</v>
      </c>
      <c r="N1540">
        <v>46</v>
      </c>
      <c r="O1540" t="b">
        <v>1</v>
      </c>
      <c r="P1540" t="s">
        <v>8285</v>
      </c>
      <c r="Q1540" s="13">
        <f t="shared" si="98"/>
        <v>102.62857142857142</v>
      </c>
      <c r="R1540" s="14">
        <f t="shared" si="99"/>
        <v>156.17391304347825</v>
      </c>
      <c r="S1540" t="s">
        <v>8338</v>
      </c>
      <c r="T1540" t="s">
        <v>8339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 s="8">
        <f t="shared" si="96"/>
        <v>42738.585868055547</v>
      </c>
      <c r="J1541" s="8">
        <f t="shared" si="97"/>
        <v>42705.585868055547</v>
      </c>
      <c r="K1541" s="10">
        <v>1483481019</v>
      </c>
      <c r="L1541" s="10">
        <v>1480629819</v>
      </c>
      <c r="M1541" t="b">
        <v>0</v>
      </c>
      <c r="N1541">
        <v>284</v>
      </c>
      <c r="O1541" t="b">
        <v>1</v>
      </c>
      <c r="P1541" t="s">
        <v>8285</v>
      </c>
      <c r="Q1541" s="13">
        <f t="shared" si="98"/>
        <v>135.98609999999999</v>
      </c>
      <c r="R1541" s="14">
        <f t="shared" si="99"/>
        <v>95.764859154929582</v>
      </c>
      <c r="S1541" t="s">
        <v>8338</v>
      </c>
      <c r="T1541" t="s">
        <v>8339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 s="8">
        <f t="shared" si="96"/>
        <v>41968.718749999993</v>
      </c>
      <c r="J1542" s="8">
        <f t="shared" si="97"/>
        <v>41938.673796296294</v>
      </c>
      <c r="K1542" s="10">
        <v>1416964500</v>
      </c>
      <c r="L1542" s="10">
        <v>1414368616</v>
      </c>
      <c r="M1542" t="b">
        <v>1</v>
      </c>
      <c r="N1542">
        <v>98</v>
      </c>
      <c r="O1542" t="b">
        <v>1</v>
      </c>
      <c r="P1542" t="s">
        <v>8285</v>
      </c>
      <c r="Q1542" s="13">
        <f t="shared" si="98"/>
        <v>117.86666666666667</v>
      </c>
      <c r="R1542" s="14">
        <f t="shared" si="99"/>
        <v>180.40816326530611</v>
      </c>
      <c r="S1542" t="s">
        <v>8338</v>
      </c>
      <c r="T1542" t="s">
        <v>8339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 s="8">
        <f t="shared" si="96"/>
        <v>42004.378912037035</v>
      </c>
      <c r="J1543" s="8">
        <f t="shared" si="97"/>
        <v>41974.378912037035</v>
      </c>
      <c r="K1543" s="10">
        <v>1420045538</v>
      </c>
      <c r="L1543" s="10">
        <v>1417453538</v>
      </c>
      <c r="M1543" t="b">
        <v>0</v>
      </c>
      <c r="N1543">
        <v>2</v>
      </c>
      <c r="O1543" t="b">
        <v>0</v>
      </c>
      <c r="P1543" t="s">
        <v>8289</v>
      </c>
      <c r="Q1543" s="13">
        <f t="shared" si="98"/>
        <v>3.3333333333333333E-2</v>
      </c>
      <c r="R1543" s="14">
        <f t="shared" si="99"/>
        <v>3</v>
      </c>
      <c r="S1543" t="s">
        <v>8338</v>
      </c>
      <c r="T1543" t="s">
        <v>8343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 s="8">
        <f t="shared" si="96"/>
        <v>42185.663194444445</v>
      </c>
      <c r="J1544" s="8">
        <f t="shared" si="97"/>
        <v>42170.663194444445</v>
      </c>
      <c r="K1544" s="10">
        <v>1435708500</v>
      </c>
      <c r="L1544" s="10">
        <v>1434412500</v>
      </c>
      <c r="M1544" t="b">
        <v>0</v>
      </c>
      <c r="N1544">
        <v>1</v>
      </c>
      <c r="O1544" t="b">
        <v>0</v>
      </c>
      <c r="P1544" t="s">
        <v>8289</v>
      </c>
      <c r="Q1544" s="13">
        <f t="shared" si="98"/>
        <v>4</v>
      </c>
      <c r="R1544" s="14">
        <f t="shared" si="99"/>
        <v>20</v>
      </c>
      <c r="S1544" t="s">
        <v>8338</v>
      </c>
      <c r="T1544" t="s">
        <v>8343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 s="8">
        <f t="shared" si="96"/>
        <v>41965.217986111107</v>
      </c>
      <c r="J1545" s="8">
        <f t="shared" si="97"/>
        <v>41935.176319444443</v>
      </c>
      <c r="K1545" s="10">
        <v>1416662034</v>
      </c>
      <c r="L1545" s="10">
        <v>1414066434</v>
      </c>
      <c r="M1545" t="b">
        <v>0</v>
      </c>
      <c r="N1545">
        <v>1</v>
      </c>
      <c r="O1545" t="b">
        <v>0</v>
      </c>
      <c r="P1545" t="s">
        <v>8289</v>
      </c>
      <c r="Q1545" s="13">
        <f t="shared" si="98"/>
        <v>0.44444444444444442</v>
      </c>
      <c r="R1545" s="14">
        <f t="shared" si="99"/>
        <v>10</v>
      </c>
      <c r="S1545" t="s">
        <v>8338</v>
      </c>
      <c r="T1545" t="s">
        <v>8343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 s="8">
        <f t="shared" si="96"/>
        <v>42094.679166666661</v>
      </c>
      <c r="J1546" s="8">
        <f t="shared" si="97"/>
        <v>42052.717870370368</v>
      </c>
      <c r="K1546" s="10">
        <v>1427847480</v>
      </c>
      <c r="L1546" s="10">
        <v>1424222024</v>
      </c>
      <c r="M1546" t="b">
        <v>0</v>
      </c>
      <c r="N1546">
        <v>0</v>
      </c>
      <c r="O1546" t="b">
        <v>0</v>
      </c>
      <c r="P1546" t="s">
        <v>8289</v>
      </c>
      <c r="Q1546" s="13">
        <f t="shared" si="98"/>
        <v>0</v>
      </c>
      <c r="R1546" s="14" t="e">
        <f t="shared" si="99"/>
        <v>#DIV/0!</v>
      </c>
      <c r="S1546" t="s">
        <v>8338</v>
      </c>
      <c r="T1546" t="s">
        <v>8343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 s="8">
        <f t="shared" si="96"/>
        <v>42065.552777777775</v>
      </c>
      <c r="J1547" s="8">
        <f t="shared" si="97"/>
        <v>42031.551319444443</v>
      </c>
      <c r="K1547" s="10">
        <v>1425330960</v>
      </c>
      <c r="L1547" s="10">
        <v>1422393234</v>
      </c>
      <c r="M1547" t="b">
        <v>0</v>
      </c>
      <c r="N1547">
        <v>1</v>
      </c>
      <c r="O1547" t="b">
        <v>0</v>
      </c>
      <c r="P1547" t="s">
        <v>8289</v>
      </c>
      <c r="Q1547" s="13">
        <f t="shared" si="98"/>
        <v>3.3333333333333333E-2</v>
      </c>
      <c r="R1547" s="14">
        <f t="shared" si="99"/>
        <v>1</v>
      </c>
      <c r="S1547" t="s">
        <v>8338</v>
      </c>
      <c r="T1547" t="s">
        <v>8343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 s="8">
        <f t="shared" si="96"/>
        <v>41898.879618055551</v>
      </c>
      <c r="J1548" s="8">
        <f t="shared" si="97"/>
        <v>41838.879618055551</v>
      </c>
      <c r="K1548" s="10">
        <v>1410930399</v>
      </c>
      <c r="L1548" s="10">
        <v>1405746399</v>
      </c>
      <c r="M1548" t="b">
        <v>0</v>
      </c>
      <c r="N1548">
        <v>11</v>
      </c>
      <c r="O1548" t="b">
        <v>0</v>
      </c>
      <c r="P1548" t="s">
        <v>8289</v>
      </c>
      <c r="Q1548" s="13">
        <f t="shared" si="98"/>
        <v>28.9</v>
      </c>
      <c r="R1548" s="14">
        <f t="shared" si="99"/>
        <v>26.272727272727273</v>
      </c>
      <c r="S1548" t="s">
        <v>8338</v>
      </c>
      <c r="T1548" t="s">
        <v>8343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 s="8">
        <f t="shared" si="96"/>
        <v>42789.093541666669</v>
      </c>
      <c r="J1549" s="8">
        <f t="shared" si="97"/>
        <v>42782.093541666669</v>
      </c>
      <c r="K1549" s="10">
        <v>1487844882</v>
      </c>
      <c r="L1549" s="10">
        <v>1487240082</v>
      </c>
      <c r="M1549" t="b">
        <v>0</v>
      </c>
      <c r="N1549">
        <v>0</v>
      </c>
      <c r="O1549" t="b">
        <v>0</v>
      </c>
      <c r="P1549" t="s">
        <v>8289</v>
      </c>
      <c r="Q1549" s="13">
        <f t="shared" si="98"/>
        <v>0</v>
      </c>
      <c r="R1549" s="14" t="e">
        <f t="shared" si="99"/>
        <v>#DIV/0!</v>
      </c>
      <c r="S1549" t="s">
        <v>8338</v>
      </c>
      <c r="T1549" t="s">
        <v>8343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 s="8">
        <f t="shared" si="96"/>
        <v>42316.590509259251</v>
      </c>
      <c r="J1550" s="8">
        <f t="shared" si="97"/>
        <v>42286.548842592594</v>
      </c>
      <c r="K1550" s="10">
        <v>1447020620</v>
      </c>
      <c r="L1550" s="10">
        <v>1444425020</v>
      </c>
      <c r="M1550" t="b">
        <v>0</v>
      </c>
      <c r="N1550">
        <v>1</v>
      </c>
      <c r="O1550" t="b">
        <v>0</v>
      </c>
      <c r="P1550" t="s">
        <v>8289</v>
      </c>
      <c r="Q1550" s="13">
        <f t="shared" si="98"/>
        <v>8.5714285714285712</v>
      </c>
      <c r="R1550" s="14">
        <f t="shared" si="99"/>
        <v>60</v>
      </c>
      <c r="S1550" t="s">
        <v>8338</v>
      </c>
      <c r="T1550" t="s">
        <v>8343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 s="8">
        <f t="shared" si="96"/>
        <v>42310.84443287037</v>
      </c>
      <c r="J1551" s="8">
        <f t="shared" si="97"/>
        <v>42280.802766203698</v>
      </c>
      <c r="K1551" s="10">
        <v>1446524159</v>
      </c>
      <c r="L1551" s="10">
        <v>1443928559</v>
      </c>
      <c r="M1551" t="b">
        <v>0</v>
      </c>
      <c r="N1551">
        <v>6</v>
      </c>
      <c r="O1551" t="b">
        <v>0</v>
      </c>
      <c r="P1551" t="s">
        <v>8289</v>
      </c>
      <c r="Q1551" s="13">
        <f t="shared" si="98"/>
        <v>34</v>
      </c>
      <c r="R1551" s="14">
        <f t="shared" si="99"/>
        <v>28.333333333333332</v>
      </c>
      <c r="S1551" t="s">
        <v>8338</v>
      </c>
      <c r="T1551" t="s">
        <v>8343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 s="8">
        <f t="shared" si="96"/>
        <v>42502.11613425926</v>
      </c>
      <c r="J1552" s="8">
        <f t="shared" si="97"/>
        <v>42472.11613425926</v>
      </c>
      <c r="K1552" s="10">
        <v>1463050034</v>
      </c>
      <c r="L1552" s="10">
        <v>1460458034</v>
      </c>
      <c r="M1552" t="b">
        <v>0</v>
      </c>
      <c r="N1552">
        <v>7</v>
      </c>
      <c r="O1552" t="b">
        <v>0</v>
      </c>
      <c r="P1552" t="s">
        <v>8289</v>
      </c>
      <c r="Q1552" s="13">
        <f t="shared" si="98"/>
        <v>13.466666666666665</v>
      </c>
      <c r="R1552" s="14">
        <f t="shared" si="99"/>
        <v>14.428571428571429</v>
      </c>
      <c r="S1552" t="s">
        <v>8338</v>
      </c>
      <c r="T1552" t="s">
        <v>8343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 s="8">
        <f t="shared" si="96"/>
        <v>42151.491192129623</v>
      </c>
      <c r="J1553" s="8">
        <f t="shared" si="97"/>
        <v>42121.491192129623</v>
      </c>
      <c r="K1553" s="10">
        <v>1432756039</v>
      </c>
      <c r="L1553" s="10">
        <v>1430164039</v>
      </c>
      <c r="M1553" t="b">
        <v>0</v>
      </c>
      <c r="N1553">
        <v>0</v>
      </c>
      <c r="O1553" t="b">
        <v>0</v>
      </c>
      <c r="P1553" t="s">
        <v>8289</v>
      </c>
      <c r="Q1553" s="13">
        <f t="shared" si="98"/>
        <v>0</v>
      </c>
      <c r="R1553" s="14" t="e">
        <f t="shared" si="99"/>
        <v>#DIV/0!</v>
      </c>
      <c r="S1553" t="s">
        <v>8338</v>
      </c>
      <c r="T1553" t="s">
        <v>8343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 s="8">
        <f t="shared" si="96"/>
        <v>41912.832638888889</v>
      </c>
      <c r="J1554" s="8">
        <f t="shared" si="97"/>
        <v>41892.355416666665</v>
      </c>
      <c r="K1554" s="10">
        <v>1412135940</v>
      </c>
      <c r="L1554" s="10">
        <v>1410366708</v>
      </c>
      <c r="M1554" t="b">
        <v>0</v>
      </c>
      <c r="N1554">
        <v>16</v>
      </c>
      <c r="O1554" t="b">
        <v>0</v>
      </c>
      <c r="P1554" t="s">
        <v>8289</v>
      </c>
      <c r="Q1554" s="13">
        <f t="shared" si="98"/>
        <v>49.186046511627907</v>
      </c>
      <c r="R1554" s="14">
        <f t="shared" si="99"/>
        <v>132.1875</v>
      </c>
      <c r="S1554" t="s">
        <v>8338</v>
      </c>
      <c r="T1554" t="s">
        <v>8343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 s="8">
        <f t="shared" si="96"/>
        <v>42248.949618055551</v>
      </c>
      <c r="J1555" s="8">
        <f t="shared" si="97"/>
        <v>42218.949618055551</v>
      </c>
      <c r="K1555" s="10">
        <v>1441176447</v>
      </c>
      <c r="L1555" s="10">
        <v>1438584447</v>
      </c>
      <c r="M1555" t="b">
        <v>0</v>
      </c>
      <c r="N1555">
        <v>0</v>
      </c>
      <c r="O1555" t="b">
        <v>0</v>
      </c>
      <c r="P1555" t="s">
        <v>8289</v>
      </c>
      <c r="Q1555" s="13">
        <f t="shared" si="98"/>
        <v>0</v>
      </c>
      <c r="R1555" s="14" t="e">
        <f t="shared" si="99"/>
        <v>#DIV/0!</v>
      </c>
      <c r="S1555" t="s">
        <v>8338</v>
      </c>
      <c r="T1555" t="s">
        <v>8343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 s="8">
        <f t="shared" si="96"/>
        <v>42217.918865740743</v>
      </c>
      <c r="J1556" s="8">
        <f t="shared" si="97"/>
        <v>42187.918865740743</v>
      </c>
      <c r="K1556" s="10">
        <v>1438495390</v>
      </c>
      <c r="L1556" s="10">
        <v>1435903390</v>
      </c>
      <c r="M1556" t="b">
        <v>0</v>
      </c>
      <c r="N1556">
        <v>0</v>
      </c>
      <c r="O1556" t="b">
        <v>0</v>
      </c>
      <c r="P1556" t="s">
        <v>8289</v>
      </c>
      <c r="Q1556" s="13">
        <f t="shared" si="98"/>
        <v>0</v>
      </c>
      <c r="R1556" s="14" t="e">
        <f t="shared" si="99"/>
        <v>#DIV/0!</v>
      </c>
      <c r="S1556" t="s">
        <v>8338</v>
      </c>
      <c r="T1556" t="s">
        <v>8343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 s="8">
        <f t="shared" si="96"/>
        <v>42264.374999999993</v>
      </c>
      <c r="J1557" s="8">
        <f t="shared" si="97"/>
        <v>42241.280462962961</v>
      </c>
      <c r="K1557" s="10">
        <v>1442509200</v>
      </c>
      <c r="L1557" s="10">
        <v>1440513832</v>
      </c>
      <c r="M1557" t="b">
        <v>0</v>
      </c>
      <c r="N1557">
        <v>0</v>
      </c>
      <c r="O1557" t="b">
        <v>0</v>
      </c>
      <c r="P1557" t="s">
        <v>8289</v>
      </c>
      <c r="Q1557" s="13">
        <f t="shared" si="98"/>
        <v>0</v>
      </c>
      <c r="R1557" s="14" t="e">
        <f t="shared" si="99"/>
        <v>#DIV/0!</v>
      </c>
      <c r="S1557" t="s">
        <v>8338</v>
      </c>
      <c r="T1557" t="s">
        <v>8343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 s="8">
        <f t="shared" si="96"/>
        <v>42554.819722222215</v>
      </c>
      <c r="J1558" s="8">
        <f t="shared" si="97"/>
        <v>42524.819722222215</v>
      </c>
      <c r="K1558" s="10">
        <v>1467603624</v>
      </c>
      <c r="L1558" s="10">
        <v>1465011624</v>
      </c>
      <c r="M1558" t="b">
        <v>0</v>
      </c>
      <c r="N1558">
        <v>12</v>
      </c>
      <c r="O1558" t="b">
        <v>0</v>
      </c>
      <c r="P1558" t="s">
        <v>8289</v>
      </c>
      <c r="Q1558" s="13">
        <f t="shared" si="98"/>
        <v>45.133333333333333</v>
      </c>
      <c r="R1558" s="14">
        <f t="shared" si="99"/>
        <v>56.416666666666664</v>
      </c>
      <c r="S1558" t="s">
        <v>8338</v>
      </c>
      <c r="T1558" t="s">
        <v>8343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 s="8">
        <f t="shared" si="96"/>
        <v>41902.319826388884</v>
      </c>
      <c r="J1559" s="8">
        <f t="shared" si="97"/>
        <v>41871.319826388884</v>
      </c>
      <c r="K1559" s="10">
        <v>1411227633</v>
      </c>
      <c r="L1559" s="10">
        <v>1408549233</v>
      </c>
      <c r="M1559" t="b">
        <v>0</v>
      </c>
      <c r="N1559">
        <v>1</v>
      </c>
      <c r="O1559" t="b">
        <v>0</v>
      </c>
      <c r="P1559" t="s">
        <v>8289</v>
      </c>
      <c r="Q1559" s="13">
        <f t="shared" si="98"/>
        <v>4</v>
      </c>
      <c r="R1559" s="14">
        <f t="shared" si="99"/>
        <v>100</v>
      </c>
      <c r="S1559" t="s">
        <v>8338</v>
      </c>
      <c r="T1559" t="s">
        <v>8343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 s="8">
        <f t="shared" si="96"/>
        <v>42244.174999999996</v>
      </c>
      <c r="J1560" s="8">
        <f t="shared" si="97"/>
        <v>42185.064340277771</v>
      </c>
      <c r="K1560" s="10">
        <v>1440763920</v>
      </c>
      <c r="L1560" s="10">
        <v>1435656759</v>
      </c>
      <c r="M1560" t="b">
        <v>0</v>
      </c>
      <c r="N1560">
        <v>3</v>
      </c>
      <c r="O1560" t="b">
        <v>0</v>
      </c>
      <c r="P1560" t="s">
        <v>8289</v>
      </c>
      <c r="Q1560" s="13">
        <f t="shared" si="98"/>
        <v>4.666666666666667</v>
      </c>
      <c r="R1560" s="14">
        <f t="shared" si="99"/>
        <v>11.666666666666666</v>
      </c>
      <c r="S1560" t="s">
        <v>8338</v>
      </c>
      <c r="T1560" t="s">
        <v>8343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 s="8">
        <f t="shared" si="96"/>
        <v>42122.719895833325</v>
      </c>
      <c r="J1561" s="8">
        <f t="shared" si="97"/>
        <v>42107.719895833325</v>
      </c>
      <c r="K1561" s="10">
        <v>1430270199</v>
      </c>
      <c r="L1561" s="10">
        <v>1428974199</v>
      </c>
      <c r="M1561" t="b">
        <v>0</v>
      </c>
      <c r="N1561">
        <v>1</v>
      </c>
      <c r="O1561" t="b">
        <v>0</v>
      </c>
      <c r="P1561" t="s">
        <v>8289</v>
      </c>
      <c r="Q1561" s="13">
        <f t="shared" si="98"/>
        <v>0.33333333333333337</v>
      </c>
      <c r="R1561" s="14">
        <f t="shared" si="99"/>
        <v>50</v>
      </c>
      <c r="S1561" t="s">
        <v>8338</v>
      </c>
      <c r="T1561" t="s">
        <v>8343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 s="8">
        <f t="shared" si="96"/>
        <v>41955.729085648149</v>
      </c>
      <c r="J1562" s="8">
        <f t="shared" si="97"/>
        <v>41935.687418981477</v>
      </c>
      <c r="K1562" s="10">
        <v>1415842193</v>
      </c>
      <c r="L1562" s="10">
        <v>1414110593</v>
      </c>
      <c r="M1562" t="b">
        <v>0</v>
      </c>
      <c r="N1562">
        <v>4</v>
      </c>
      <c r="O1562" t="b">
        <v>0</v>
      </c>
      <c r="P1562" t="s">
        <v>8289</v>
      </c>
      <c r="Q1562" s="13">
        <f t="shared" si="98"/>
        <v>3.7600000000000002</v>
      </c>
      <c r="R1562" s="14">
        <f t="shared" si="99"/>
        <v>23.5</v>
      </c>
      <c r="S1562" t="s">
        <v>8338</v>
      </c>
      <c r="T1562" t="s">
        <v>8343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 s="8">
        <f t="shared" si="96"/>
        <v>41584.750034722223</v>
      </c>
      <c r="J1563" s="8">
        <f t="shared" si="97"/>
        <v>41554.708368055552</v>
      </c>
      <c r="K1563" s="10">
        <v>1383789603</v>
      </c>
      <c r="L1563" s="10">
        <v>1381194003</v>
      </c>
      <c r="M1563" t="b">
        <v>0</v>
      </c>
      <c r="N1563">
        <v>1</v>
      </c>
      <c r="O1563" t="b">
        <v>0</v>
      </c>
      <c r="P1563" t="s">
        <v>8290</v>
      </c>
      <c r="Q1563" s="13">
        <f t="shared" si="98"/>
        <v>0.67</v>
      </c>
      <c r="R1563" s="14">
        <f t="shared" si="99"/>
        <v>67</v>
      </c>
      <c r="S1563" t="s">
        <v>8322</v>
      </c>
      <c r="T1563" t="s">
        <v>8344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 s="8">
        <f t="shared" si="96"/>
        <v>40148.701388888883</v>
      </c>
      <c r="J1564" s="8">
        <f t="shared" si="97"/>
        <v>40079.232824074068</v>
      </c>
      <c r="K1564" s="10">
        <v>1259715000</v>
      </c>
      <c r="L1564" s="10">
        <v>1253712916</v>
      </c>
      <c r="M1564" t="b">
        <v>0</v>
      </c>
      <c r="N1564">
        <v>0</v>
      </c>
      <c r="O1564" t="b">
        <v>0</v>
      </c>
      <c r="P1564" t="s">
        <v>8290</v>
      </c>
      <c r="Q1564" s="13">
        <f t="shared" si="98"/>
        <v>0</v>
      </c>
      <c r="R1564" s="14" t="e">
        <f t="shared" si="99"/>
        <v>#DIV/0!</v>
      </c>
      <c r="S1564" t="s">
        <v>8322</v>
      </c>
      <c r="T1564" t="s">
        <v>8344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 s="8">
        <f t="shared" si="96"/>
        <v>41712.367488425924</v>
      </c>
      <c r="J1565" s="8">
        <f t="shared" si="97"/>
        <v>41652.409155092588</v>
      </c>
      <c r="K1565" s="10">
        <v>1394815751</v>
      </c>
      <c r="L1565" s="10">
        <v>1389635351</v>
      </c>
      <c r="M1565" t="b">
        <v>0</v>
      </c>
      <c r="N1565">
        <v>2</v>
      </c>
      <c r="O1565" t="b">
        <v>0</v>
      </c>
      <c r="P1565" t="s">
        <v>8290</v>
      </c>
      <c r="Q1565" s="13">
        <f t="shared" si="98"/>
        <v>1.4166666666666665</v>
      </c>
      <c r="R1565" s="14">
        <f t="shared" si="99"/>
        <v>42.5</v>
      </c>
      <c r="S1565" t="s">
        <v>8322</v>
      </c>
      <c r="T1565" t="s">
        <v>8344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 s="8">
        <f t="shared" si="96"/>
        <v>42152.503472222219</v>
      </c>
      <c r="J1566" s="8">
        <f t="shared" si="97"/>
        <v>42121.033668981479</v>
      </c>
      <c r="K1566" s="10">
        <v>1432843500</v>
      </c>
      <c r="L1566" s="10">
        <v>1430124509</v>
      </c>
      <c r="M1566" t="b">
        <v>0</v>
      </c>
      <c r="N1566">
        <v>1</v>
      </c>
      <c r="O1566" t="b">
        <v>0</v>
      </c>
      <c r="P1566" t="s">
        <v>8290</v>
      </c>
      <c r="Q1566" s="13">
        <f t="shared" si="98"/>
        <v>0.1</v>
      </c>
      <c r="R1566" s="14">
        <f t="shared" si="99"/>
        <v>10</v>
      </c>
      <c r="S1566" t="s">
        <v>8322</v>
      </c>
      <c r="T1566" t="s">
        <v>8344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 s="8">
        <f t="shared" si="96"/>
        <v>40702.396539351852</v>
      </c>
      <c r="J1567" s="8">
        <f t="shared" si="97"/>
        <v>40672.396539351852</v>
      </c>
      <c r="K1567" s="10">
        <v>1307554261</v>
      </c>
      <c r="L1567" s="10">
        <v>1304962261</v>
      </c>
      <c r="M1567" t="b">
        <v>0</v>
      </c>
      <c r="N1567">
        <v>1</v>
      </c>
      <c r="O1567" t="b">
        <v>0</v>
      </c>
      <c r="P1567" t="s">
        <v>8290</v>
      </c>
      <c r="Q1567" s="13">
        <f t="shared" si="98"/>
        <v>2.5</v>
      </c>
      <c r="R1567" s="14">
        <f t="shared" si="99"/>
        <v>100</v>
      </c>
      <c r="S1567" t="s">
        <v>8322</v>
      </c>
      <c r="T1567" t="s">
        <v>8344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 s="8">
        <f t="shared" si="96"/>
        <v>42578.583333333336</v>
      </c>
      <c r="J1568" s="8">
        <f t="shared" si="97"/>
        <v>42549.583379629628</v>
      </c>
      <c r="K1568" s="10">
        <v>1469656800</v>
      </c>
      <c r="L1568" s="10">
        <v>1467151204</v>
      </c>
      <c r="M1568" t="b">
        <v>0</v>
      </c>
      <c r="N1568">
        <v>59</v>
      </c>
      <c r="O1568" t="b">
        <v>0</v>
      </c>
      <c r="P1568" t="s">
        <v>8290</v>
      </c>
      <c r="Q1568" s="13">
        <f t="shared" si="98"/>
        <v>21.25</v>
      </c>
      <c r="R1568" s="14">
        <f t="shared" si="99"/>
        <v>108.05084745762711</v>
      </c>
      <c r="S1568" t="s">
        <v>8322</v>
      </c>
      <c r="T1568" t="s">
        <v>8344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 s="8">
        <f t="shared" si="96"/>
        <v>41686.666666666664</v>
      </c>
      <c r="J1569" s="8">
        <f t="shared" si="97"/>
        <v>41671.603530092587</v>
      </c>
      <c r="K1569" s="10">
        <v>1392595200</v>
      </c>
      <c r="L1569" s="10">
        <v>1391293745</v>
      </c>
      <c r="M1569" t="b">
        <v>0</v>
      </c>
      <c r="N1569">
        <v>13</v>
      </c>
      <c r="O1569" t="b">
        <v>0</v>
      </c>
      <c r="P1569" t="s">
        <v>8290</v>
      </c>
      <c r="Q1569" s="13">
        <f t="shared" si="98"/>
        <v>4.117647058823529</v>
      </c>
      <c r="R1569" s="14">
        <f t="shared" si="99"/>
        <v>26.923076923076923</v>
      </c>
      <c r="S1569" t="s">
        <v>8322</v>
      </c>
      <c r="T1569" t="s">
        <v>8344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 s="8">
        <f t="shared" si="96"/>
        <v>41996.728993055549</v>
      </c>
      <c r="J1570" s="8">
        <f t="shared" si="97"/>
        <v>41961.728993055549</v>
      </c>
      <c r="K1570" s="10">
        <v>1419384585</v>
      </c>
      <c r="L1570" s="10">
        <v>1416360585</v>
      </c>
      <c r="M1570" t="b">
        <v>0</v>
      </c>
      <c r="N1570">
        <v>22</v>
      </c>
      <c r="O1570" t="b">
        <v>0</v>
      </c>
      <c r="P1570" t="s">
        <v>8290</v>
      </c>
      <c r="Q1570" s="13">
        <f t="shared" si="98"/>
        <v>13.639999999999999</v>
      </c>
      <c r="R1570" s="14">
        <f t="shared" si="99"/>
        <v>155</v>
      </c>
      <c r="S1570" t="s">
        <v>8322</v>
      </c>
      <c r="T1570" t="s">
        <v>8344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 s="8">
        <f t="shared" si="96"/>
        <v>41419.346226851849</v>
      </c>
      <c r="J1571" s="8">
        <f t="shared" si="97"/>
        <v>41389.346226851849</v>
      </c>
      <c r="K1571" s="10">
        <v>1369498714</v>
      </c>
      <c r="L1571" s="10">
        <v>1366906714</v>
      </c>
      <c r="M1571" t="b">
        <v>0</v>
      </c>
      <c r="N1571">
        <v>0</v>
      </c>
      <c r="O1571" t="b">
        <v>0</v>
      </c>
      <c r="P1571" t="s">
        <v>8290</v>
      </c>
      <c r="Q1571" s="13">
        <f t="shared" si="98"/>
        <v>0</v>
      </c>
      <c r="R1571" s="14" t="e">
        <f t="shared" si="99"/>
        <v>#DIV/0!</v>
      </c>
      <c r="S1571" t="s">
        <v>8322</v>
      </c>
      <c r="T1571" t="s">
        <v>8344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 s="8">
        <f t="shared" si="96"/>
        <v>42468.43844907407</v>
      </c>
      <c r="J1572" s="8">
        <f t="shared" si="97"/>
        <v>42438.480115740742</v>
      </c>
      <c r="K1572" s="10">
        <v>1460140282</v>
      </c>
      <c r="L1572" s="10">
        <v>1457551882</v>
      </c>
      <c r="M1572" t="b">
        <v>0</v>
      </c>
      <c r="N1572">
        <v>52</v>
      </c>
      <c r="O1572" t="b">
        <v>0</v>
      </c>
      <c r="P1572" t="s">
        <v>8290</v>
      </c>
      <c r="Q1572" s="13">
        <f t="shared" si="98"/>
        <v>41.4</v>
      </c>
      <c r="R1572" s="14">
        <f t="shared" si="99"/>
        <v>47.769230769230766</v>
      </c>
      <c r="S1572" t="s">
        <v>8322</v>
      </c>
      <c r="T1572" t="s">
        <v>8344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 s="8">
        <f t="shared" si="96"/>
        <v>42174.436145833337</v>
      </c>
      <c r="J1573" s="8">
        <f t="shared" si="97"/>
        <v>42144.436145833337</v>
      </c>
      <c r="K1573" s="10">
        <v>1434738483</v>
      </c>
      <c r="L1573" s="10">
        <v>1432146483</v>
      </c>
      <c r="M1573" t="b">
        <v>0</v>
      </c>
      <c r="N1573">
        <v>4</v>
      </c>
      <c r="O1573" t="b">
        <v>0</v>
      </c>
      <c r="P1573" t="s">
        <v>8290</v>
      </c>
      <c r="Q1573" s="13">
        <f t="shared" si="98"/>
        <v>0.66115702479338845</v>
      </c>
      <c r="R1573" s="14">
        <f t="shared" si="99"/>
        <v>20</v>
      </c>
      <c r="S1573" t="s">
        <v>8322</v>
      </c>
      <c r="T1573" t="s">
        <v>8344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 s="8">
        <f t="shared" si="96"/>
        <v>42428.665972222218</v>
      </c>
      <c r="J1574" s="8">
        <f t="shared" si="97"/>
        <v>42403.699756944443</v>
      </c>
      <c r="K1574" s="10">
        <v>1456703940</v>
      </c>
      <c r="L1574" s="10">
        <v>1454546859</v>
      </c>
      <c r="M1574" t="b">
        <v>0</v>
      </c>
      <c r="N1574">
        <v>3</v>
      </c>
      <c r="O1574" t="b">
        <v>0</v>
      </c>
      <c r="P1574" t="s">
        <v>8290</v>
      </c>
      <c r="Q1574" s="13">
        <f t="shared" si="98"/>
        <v>5</v>
      </c>
      <c r="R1574" s="14">
        <f t="shared" si="99"/>
        <v>41.666666666666664</v>
      </c>
      <c r="S1574" t="s">
        <v>8322</v>
      </c>
      <c r="T1574" t="s">
        <v>8344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 s="8">
        <f t="shared" si="96"/>
        <v>42825.832638888889</v>
      </c>
      <c r="J1575" s="8">
        <f t="shared" si="97"/>
        <v>42785.666689814818</v>
      </c>
      <c r="K1575" s="10">
        <v>1491019140</v>
      </c>
      <c r="L1575" s="10">
        <v>1487548802</v>
      </c>
      <c r="M1575" t="b">
        <v>0</v>
      </c>
      <c r="N1575">
        <v>3</v>
      </c>
      <c r="O1575" t="b">
        <v>0</v>
      </c>
      <c r="P1575" t="s">
        <v>8290</v>
      </c>
      <c r="Q1575" s="13">
        <f t="shared" si="98"/>
        <v>2.4777777777777779</v>
      </c>
      <c r="R1575" s="14">
        <f t="shared" si="99"/>
        <v>74.333333333333329</v>
      </c>
      <c r="S1575" t="s">
        <v>8322</v>
      </c>
      <c r="T1575" t="s">
        <v>8344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 s="8">
        <f t="shared" si="96"/>
        <v>42052.594085648147</v>
      </c>
      <c r="J1576" s="8">
        <f t="shared" si="97"/>
        <v>42017.594085648147</v>
      </c>
      <c r="K1576" s="10">
        <v>1424211329</v>
      </c>
      <c r="L1576" s="10">
        <v>1421187329</v>
      </c>
      <c r="M1576" t="b">
        <v>0</v>
      </c>
      <c r="N1576">
        <v>6</v>
      </c>
      <c r="O1576" t="b">
        <v>0</v>
      </c>
      <c r="P1576" t="s">
        <v>8290</v>
      </c>
      <c r="Q1576" s="13">
        <f t="shared" si="98"/>
        <v>5.0599999999999996</v>
      </c>
      <c r="R1576" s="14">
        <f t="shared" si="99"/>
        <v>84.333333333333329</v>
      </c>
      <c r="S1576" t="s">
        <v>8322</v>
      </c>
      <c r="T1576" t="s">
        <v>8344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 s="8">
        <f t="shared" si="96"/>
        <v>41829.190925925926</v>
      </c>
      <c r="J1577" s="8">
        <f t="shared" si="97"/>
        <v>41799.190925925926</v>
      </c>
      <c r="K1577" s="10">
        <v>1404909296</v>
      </c>
      <c r="L1577" s="10">
        <v>1402317296</v>
      </c>
      <c r="M1577" t="b">
        <v>0</v>
      </c>
      <c r="N1577">
        <v>35</v>
      </c>
      <c r="O1577" t="b">
        <v>0</v>
      </c>
      <c r="P1577" t="s">
        <v>8290</v>
      </c>
      <c r="Q1577" s="13">
        <f t="shared" si="98"/>
        <v>22.91</v>
      </c>
      <c r="R1577" s="14">
        <f t="shared" si="99"/>
        <v>65.457142857142856</v>
      </c>
      <c r="S1577" t="s">
        <v>8322</v>
      </c>
      <c r="T1577" t="s">
        <v>8344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 s="8">
        <f t="shared" si="96"/>
        <v>42185.545925925922</v>
      </c>
      <c r="J1578" s="8">
        <f t="shared" si="97"/>
        <v>42140.545925925922</v>
      </c>
      <c r="K1578" s="10">
        <v>1435698368</v>
      </c>
      <c r="L1578" s="10">
        <v>1431810368</v>
      </c>
      <c r="M1578" t="b">
        <v>0</v>
      </c>
      <c r="N1578">
        <v>10</v>
      </c>
      <c r="O1578" t="b">
        <v>0</v>
      </c>
      <c r="P1578" t="s">
        <v>8290</v>
      </c>
      <c r="Q1578" s="13">
        <f t="shared" si="98"/>
        <v>13</v>
      </c>
      <c r="R1578" s="14">
        <f t="shared" si="99"/>
        <v>65</v>
      </c>
      <c r="S1578" t="s">
        <v>8322</v>
      </c>
      <c r="T1578" t="s">
        <v>8344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 s="8">
        <f t="shared" si="96"/>
        <v>41114.514444444445</v>
      </c>
      <c r="J1579" s="8">
        <f t="shared" si="97"/>
        <v>41054.514444444445</v>
      </c>
      <c r="K1579" s="10">
        <v>1343161248</v>
      </c>
      <c r="L1579" s="10">
        <v>1337977248</v>
      </c>
      <c r="M1579" t="b">
        <v>0</v>
      </c>
      <c r="N1579">
        <v>2</v>
      </c>
      <c r="O1579" t="b">
        <v>0</v>
      </c>
      <c r="P1579" t="s">
        <v>8290</v>
      </c>
      <c r="Q1579" s="13">
        <f t="shared" si="98"/>
        <v>0.54999999999999993</v>
      </c>
      <c r="R1579" s="14">
        <f t="shared" si="99"/>
        <v>27.5</v>
      </c>
      <c r="S1579" t="s">
        <v>8322</v>
      </c>
      <c r="T1579" t="s">
        <v>8344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 s="8">
        <f t="shared" si="96"/>
        <v>40422.75</v>
      </c>
      <c r="J1580" s="8">
        <f t="shared" si="97"/>
        <v>40398.732534722221</v>
      </c>
      <c r="K1580" s="10">
        <v>1283392800</v>
      </c>
      <c r="L1580" s="10">
        <v>1281317691</v>
      </c>
      <c r="M1580" t="b">
        <v>0</v>
      </c>
      <c r="N1580">
        <v>4</v>
      </c>
      <c r="O1580" t="b">
        <v>0</v>
      </c>
      <c r="P1580" t="s">
        <v>8290</v>
      </c>
      <c r="Q1580" s="13">
        <f t="shared" si="98"/>
        <v>10.806536636794938</v>
      </c>
      <c r="R1580" s="14">
        <f t="shared" si="99"/>
        <v>51.25</v>
      </c>
      <c r="S1580" t="s">
        <v>8322</v>
      </c>
      <c r="T1580" t="s">
        <v>8344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 s="8">
        <f t="shared" si="96"/>
        <v>41514.663090277776</v>
      </c>
      <c r="J1581" s="8">
        <f t="shared" si="97"/>
        <v>41481.663090277776</v>
      </c>
      <c r="K1581" s="10">
        <v>1377734091</v>
      </c>
      <c r="L1581" s="10">
        <v>1374882891</v>
      </c>
      <c r="M1581" t="b">
        <v>0</v>
      </c>
      <c r="N1581">
        <v>2</v>
      </c>
      <c r="O1581" t="b">
        <v>0</v>
      </c>
      <c r="P1581" t="s">
        <v>8290</v>
      </c>
      <c r="Q1581" s="13">
        <f t="shared" si="98"/>
        <v>0.84008400840084008</v>
      </c>
      <c r="R1581" s="14">
        <f t="shared" si="99"/>
        <v>14</v>
      </c>
      <c r="S1581" t="s">
        <v>8322</v>
      </c>
      <c r="T1581" t="s">
        <v>8344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 s="8">
        <f t="shared" si="96"/>
        <v>41049.716736111113</v>
      </c>
      <c r="J1582" s="8">
        <f t="shared" si="97"/>
        <v>40989.716736111113</v>
      </c>
      <c r="K1582" s="10">
        <v>1337562726</v>
      </c>
      <c r="L1582" s="10">
        <v>1332378726</v>
      </c>
      <c r="M1582" t="b">
        <v>0</v>
      </c>
      <c r="N1582">
        <v>0</v>
      </c>
      <c r="O1582" t="b">
        <v>0</v>
      </c>
      <c r="P1582" t="s">
        <v>8290</v>
      </c>
      <c r="Q1582" s="13">
        <f t="shared" si="98"/>
        <v>0</v>
      </c>
      <c r="R1582" s="14" t="e">
        <f t="shared" si="99"/>
        <v>#DIV/0!</v>
      </c>
      <c r="S1582" t="s">
        <v>8322</v>
      </c>
      <c r="T1582" t="s">
        <v>8344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 s="8">
        <f t="shared" si="96"/>
        <v>42357.115624999999</v>
      </c>
      <c r="J1583" s="8">
        <f t="shared" si="97"/>
        <v>42325.115624999999</v>
      </c>
      <c r="K1583" s="10">
        <v>1450521990</v>
      </c>
      <c r="L1583" s="10">
        <v>1447757190</v>
      </c>
      <c r="M1583" t="b">
        <v>0</v>
      </c>
      <c r="N1583">
        <v>1</v>
      </c>
      <c r="O1583" t="b">
        <v>0</v>
      </c>
      <c r="P1583" t="s">
        <v>8291</v>
      </c>
      <c r="Q1583" s="13">
        <f t="shared" si="98"/>
        <v>0.5</v>
      </c>
      <c r="R1583" s="14">
        <f t="shared" si="99"/>
        <v>5</v>
      </c>
      <c r="S1583" t="s">
        <v>8338</v>
      </c>
      <c r="T1583" t="s">
        <v>8345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 s="8">
        <f t="shared" si="96"/>
        <v>42303.555555555555</v>
      </c>
      <c r="J1584" s="8">
        <f t="shared" si="97"/>
        <v>42246.456631944442</v>
      </c>
      <c r="K1584" s="10">
        <v>1445894400</v>
      </c>
      <c r="L1584" s="10">
        <v>1440961053</v>
      </c>
      <c r="M1584" t="b">
        <v>0</v>
      </c>
      <c r="N1584">
        <v>3</v>
      </c>
      <c r="O1584" t="b">
        <v>0</v>
      </c>
      <c r="P1584" t="s">
        <v>8291</v>
      </c>
      <c r="Q1584" s="13">
        <f t="shared" si="98"/>
        <v>9.3000000000000007</v>
      </c>
      <c r="R1584" s="14">
        <f t="shared" si="99"/>
        <v>31</v>
      </c>
      <c r="S1584" t="s">
        <v>8338</v>
      </c>
      <c r="T1584" t="s">
        <v>8345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 s="8">
        <f t="shared" si="96"/>
        <v>41907.571655092594</v>
      </c>
      <c r="J1585" s="8">
        <f t="shared" si="97"/>
        <v>41877.571655092594</v>
      </c>
      <c r="K1585" s="10">
        <v>1411681391</v>
      </c>
      <c r="L1585" s="10">
        <v>1409089391</v>
      </c>
      <c r="M1585" t="b">
        <v>0</v>
      </c>
      <c r="N1585">
        <v>1</v>
      </c>
      <c r="O1585" t="b">
        <v>0</v>
      </c>
      <c r="P1585" t="s">
        <v>8291</v>
      </c>
      <c r="Q1585" s="13">
        <f t="shared" si="98"/>
        <v>7.4999999999999997E-2</v>
      </c>
      <c r="R1585" s="14">
        <f t="shared" si="99"/>
        <v>15</v>
      </c>
      <c r="S1585" t="s">
        <v>8338</v>
      </c>
      <c r="T1585" t="s">
        <v>8345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 s="8">
        <f t="shared" si="96"/>
        <v>41789.315983796296</v>
      </c>
      <c r="J1586" s="8">
        <f t="shared" si="97"/>
        <v>41779.315983796296</v>
      </c>
      <c r="K1586" s="10">
        <v>1401464101</v>
      </c>
      <c r="L1586" s="10">
        <v>1400600101</v>
      </c>
      <c r="M1586" t="b">
        <v>0</v>
      </c>
      <c r="N1586">
        <v>0</v>
      </c>
      <c r="O1586" t="b">
        <v>0</v>
      </c>
      <c r="P1586" t="s">
        <v>8291</v>
      </c>
      <c r="Q1586" s="13">
        <f t="shared" si="98"/>
        <v>0</v>
      </c>
      <c r="R1586" s="14" t="e">
        <f t="shared" si="99"/>
        <v>#DIV/0!</v>
      </c>
      <c r="S1586" t="s">
        <v>8338</v>
      </c>
      <c r="T1586" t="s">
        <v>8345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 s="8">
        <f t="shared" si="96"/>
        <v>42729.124999999993</v>
      </c>
      <c r="J1587" s="8">
        <f t="shared" si="97"/>
        <v>42707.562129629623</v>
      </c>
      <c r="K1587" s="10">
        <v>1482663600</v>
      </c>
      <c r="L1587" s="10">
        <v>1480800568</v>
      </c>
      <c r="M1587" t="b">
        <v>0</v>
      </c>
      <c r="N1587">
        <v>12</v>
      </c>
      <c r="O1587" t="b">
        <v>0</v>
      </c>
      <c r="P1587" t="s">
        <v>8291</v>
      </c>
      <c r="Q1587" s="13">
        <f t="shared" si="98"/>
        <v>79</v>
      </c>
      <c r="R1587" s="14">
        <f t="shared" si="99"/>
        <v>131.66666666666666</v>
      </c>
      <c r="S1587" t="s">
        <v>8338</v>
      </c>
      <c r="T1587" t="s">
        <v>8345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 s="8">
        <f t="shared" si="96"/>
        <v>42098.729421296295</v>
      </c>
      <c r="J1588" s="8">
        <f t="shared" si="97"/>
        <v>42068.771087962967</v>
      </c>
      <c r="K1588" s="10">
        <v>1428197422</v>
      </c>
      <c r="L1588" s="10">
        <v>1425609022</v>
      </c>
      <c r="M1588" t="b">
        <v>0</v>
      </c>
      <c r="N1588">
        <v>0</v>
      </c>
      <c r="O1588" t="b">
        <v>0</v>
      </c>
      <c r="P1588" t="s">
        <v>8291</v>
      </c>
      <c r="Q1588" s="13">
        <f t="shared" si="98"/>
        <v>0</v>
      </c>
      <c r="R1588" s="14" t="e">
        <f t="shared" si="99"/>
        <v>#DIV/0!</v>
      </c>
      <c r="S1588" t="s">
        <v>8338</v>
      </c>
      <c r="T1588" t="s">
        <v>8345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 s="8">
        <f t="shared" si="96"/>
        <v>41986.617650462962</v>
      </c>
      <c r="J1589" s="8">
        <f t="shared" si="97"/>
        <v>41956.617650462962</v>
      </c>
      <c r="K1589" s="10">
        <v>1418510965</v>
      </c>
      <c r="L1589" s="10">
        <v>1415918965</v>
      </c>
      <c r="M1589" t="b">
        <v>0</v>
      </c>
      <c r="N1589">
        <v>1</v>
      </c>
      <c r="O1589" t="b">
        <v>0</v>
      </c>
      <c r="P1589" t="s">
        <v>8291</v>
      </c>
      <c r="Q1589" s="13">
        <f t="shared" si="98"/>
        <v>1.3333333333333334E-2</v>
      </c>
      <c r="R1589" s="14">
        <f t="shared" si="99"/>
        <v>1</v>
      </c>
      <c r="S1589" t="s">
        <v>8338</v>
      </c>
      <c r="T1589" t="s">
        <v>8345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 s="8">
        <f t="shared" si="96"/>
        <v>42035.508333333331</v>
      </c>
      <c r="J1590" s="8">
        <f t="shared" si="97"/>
        <v>42004.916655092595</v>
      </c>
      <c r="K1590" s="10">
        <v>1422735120</v>
      </c>
      <c r="L1590" s="10">
        <v>1420091999</v>
      </c>
      <c r="M1590" t="b">
        <v>0</v>
      </c>
      <c r="N1590">
        <v>0</v>
      </c>
      <c r="O1590" t="b">
        <v>0</v>
      </c>
      <c r="P1590" t="s">
        <v>8291</v>
      </c>
      <c r="Q1590" s="13">
        <f t="shared" si="98"/>
        <v>0</v>
      </c>
      <c r="R1590" s="14" t="e">
        <f t="shared" si="99"/>
        <v>#DIV/0!</v>
      </c>
      <c r="S1590" t="s">
        <v>8338</v>
      </c>
      <c r="T1590" t="s">
        <v>8345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 s="8">
        <f t="shared" si="96"/>
        <v>42286.651458333326</v>
      </c>
      <c r="J1591" s="8">
        <f t="shared" si="97"/>
        <v>42256.651458333326</v>
      </c>
      <c r="K1591" s="10">
        <v>1444433886</v>
      </c>
      <c r="L1591" s="10">
        <v>1441841886</v>
      </c>
      <c r="M1591" t="b">
        <v>0</v>
      </c>
      <c r="N1591">
        <v>0</v>
      </c>
      <c r="O1591" t="b">
        <v>0</v>
      </c>
      <c r="P1591" t="s">
        <v>8291</v>
      </c>
      <c r="Q1591" s="13">
        <f t="shared" si="98"/>
        <v>0</v>
      </c>
      <c r="R1591" s="14" t="e">
        <f t="shared" si="99"/>
        <v>#DIV/0!</v>
      </c>
      <c r="S1591" t="s">
        <v>8338</v>
      </c>
      <c r="T1591" t="s">
        <v>8345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 s="8">
        <f t="shared" si="96"/>
        <v>42270.523888888885</v>
      </c>
      <c r="J1592" s="8">
        <f t="shared" si="97"/>
        <v>42240.523888888885</v>
      </c>
      <c r="K1592" s="10">
        <v>1443040464</v>
      </c>
      <c r="L1592" s="10">
        <v>1440448464</v>
      </c>
      <c r="M1592" t="b">
        <v>0</v>
      </c>
      <c r="N1592">
        <v>2</v>
      </c>
      <c r="O1592" t="b">
        <v>0</v>
      </c>
      <c r="P1592" t="s">
        <v>8291</v>
      </c>
      <c r="Q1592" s="13">
        <f t="shared" si="98"/>
        <v>1.7000000000000002</v>
      </c>
      <c r="R1592" s="14">
        <f t="shared" si="99"/>
        <v>510</v>
      </c>
      <c r="S1592" t="s">
        <v>8338</v>
      </c>
      <c r="T1592" t="s">
        <v>8345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 s="8">
        <f t="shared" si="96"/>
        <v>42463.351168981484</v>
      </c>
      <c r="J1593" s="8">
        <f t="shared" si="97"/>
        <v>42433.392835648141</v>
      </c>
      <c r="K1593" s="10">
        <v>1459700741</v>
      </c>
      <c r="L1593" s="10">
        <v>1457112341</v>
      </c>
      <c r="M1593" t="b">
        <v>0</v>
      </c>
      <c r="N1593">
        <v>92</v>
      </c>
      <c r="O1593" t="b">
        <v>0</v>
      </c>
      <c r="P1593" t="s">
        <v>8291</v>
      </c>
      <c r="Q1593" s="13">
        <f t="shared" si="98"/>
        <v>29.228571428571428</v>
      </c>
      <c r="R1593" s="14">
        <f t="shared" si="99"/>
        <v>44.478260869565219</v>
      </c>
      <c r="S1593" t="s">
        <v>8338</v>
      </c>
      <c r="T1593" t="s">
        <v>8345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 s="8">
        <f t="shared" si="96"/>
        <v>42090.697743055549</v>
      </c>
      <c r="J1594" s="8">
        <f t="shared" si="97"/>
        <v>42045.73940972222</v>
      </c>
      <c r="K1594" s="10">
        <v>1427503485</v>
      </c>
      <c r="L1594" s="10">
        <v>1423619085</v>
      </c>
      <c r="M1594" t="b">
        <v>0</v>
      </c>
      <c r="N1594">
        <v>0</v>
      </c>
      <c r="O1594" t="b">
        <v>0</v>
      </c>
      <c r="P1594" t="s">
        <v>8291</v>
      </c>
      <c r="Q1594" s="13">
        <f t="shared" si="98"/>
        <v>0</v>
      </c>
      <c r="R1594" s="14" t="e">
        <f t="shared" si="99"/>
        <v>#DIV/0!</v>
      </c>
      <c r="S1594" t="s">
        <v>8338</v>
      </c>
      <c r="T1594" t="s">
        <v>8345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 s="8">
        <f t="shared" si="96"/>
        <v>42063.51221064815</v>
      </c>
      <c r="J1595" s="8">
        <f t="shared" si="97"/>
        <v>42033.51221064815</v>
      </c>
      <c r="K1595" s="10">
        <v>1425154655</v>
      </c>
      <c r="L1595" s="10">
        <v>1422562655</v>
      </c>
      <c r="M1595" t="b">
        <v>0</v>
      </c>
      <c r="N1595">
        <v>3</v>
      </c>
      <c r="O1595" t="b">
        <v>0</v>
      </c>
      <c r="P1595" t="s">
        <v>8291</v>
      </c>
      <c r="Q1595" s="13">
        <f t="shared" si="98"/>
        <v>1.3636363636363637E-2</v>
      </c>
      <c r="R1595" s="14">
        <f t="shared" si="99"/>
        <v>1</v>
      </c>
      <c r="S1595" t="s">
        <v>8338</v>
      </c>
      <c r="T1595" t="s">
        <v>8345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 s="8">
        <f t="shared" si="96"/>
        <v>42505.347916666658</v>
      </c>
      <c r="J1596" s="8">
        <f t="shared" si="97"/>
        <v>42445.379421296289</v>
      </c>
      <c r="K1596" s="10">
        <v>1463329260</v>
      </c>
      <c r="L1596" s="10">
        <v>1458147982</v>
      </c>
      <c r="M1596" t="b">
        <v>0</v>
      </c>
      <c r="N1596">
        <v>10</v>
      </c>
      <c r="O1596" t="b">
        <v>0</v>
      </c>
      <c r="P1596" t="s">
        <v>8291</v>
      </c>
      <c r="Q1596" s="13">
        <f t="shared" si="98"/>
        <v>20.5</v>
      </c>
      <c r="R1596" s="14">
        <f t="shared" si="99"/>
        <v>20.5</v>
      </c>
      <c r="S1596" t="s">
        <v>8338</v>
      </c>
      <c r="T1596" t="s">
        <v>8345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 s="8">
        <f t="shared" si="96"/>
        <v>41808.509027777778</v>
      </c>
      <c r="J1597" s="8">
        <f t="shared" si="97"/>
        <v>41779.71675925926</v>
      </c>
      <c r="K1597" s="10">
        <v>1403122380</v>
      </c>
      <c r="L1597" s="10">
        <v>1400634728</v>
      </c>
      <c r="M1597" t="b">
        <v>0</v>
      </c>
      <c r="N1597">
        <v>7</v>
      </c>
      <c r="O1597" t="b">
        <v>0</v>
      </c>
      <c r="P1597" t="s">
        <v>8291</v>
      </c>
      <c r="Q1597" s="13">
        <f t="shared" si="98"/>
        <v>0.27999999999999997</v>
      </c>
      <c r="R1597" s="14">
        <f t="shared" si="99"/>
        <v>40</v>
      </c>
      <c r="S1597" t="s">
        <v>8338</v>
      </c>
      <c r="T1597" t="s">
        <v>8345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 s="8">
        <f t="shared" si="96"/>
        <v>41986.13853009259</v>
      </c>
      <c r="J1598" s="8">
        <f t="shared" si="97"/>
        <v>41941.096863425926</v>
      </c>
      <c r="K1598" s="10">
        <v>1418469569</v>
      </c>
      <c r="L1598" s="10">
        <v>1414577969</v>
      </c>
      <c r="M1598" t="b">
        <v>0</v>
      </c>
      <c r="N1598">
        <v>3</v>
      </c>
      <c r="O1598" t="b">
        <v>0</v>
      </c>
      <c r="P1598" t="s">
        <v>8291</v>
      </c>
      <c r="Q1598" s="13">
        <f t="shared" si="98"/>
        <v>2.3076923076923079</v>
      </c>
      <c r="R1598" s="14">
        <f t="shared" si="99"/>
        <v>25</v>
      </c>
      <c r="S1598" t="s">
        <v>8338</v>
      </c>
      <c r="T1598" t="s">
        <v>8345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 s="8">
        <f t="shared" si="96"/>
        <v>42633.020798611113</v>
      </c>
      <c r="J1599" s="8">
        <f t="shared" si="97"/>
        <v>42603.020798611113</v>
      </c>
      <c r="K1599" s="10">
        <v>1474360197</v>
      </c>
      <c r="L1599" s="10">
        <v>1471768197</v>
      </c>
      <c r="M1599" t="b">
        <v>0</v>
      </c>
      <c r="N1599">
        <v>0</v>
      </c>
      <c r="O1599" t="b">
        <v>0</v>
      </c>
      <c r="P1599" t="s">
        <v>8291</v>
      </c>
      <c r="Q1599" s="13">
        <f t="shared" si="98"/>
        <v>0</v>
      </c>
      <c r="R1599" s="14" t="e">
        <f t="shared" si="99"/>
        <v>#DIV/0!</v>
      </c>
      <c r="S1599" t="s">
        <v>8338</v>
      </c>
      <c r="T1599" t="s">
        <v>8345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 s="8">
        <f t="shared" si="96"/>
        <v>42211.334004629629</v>
      </c>
      <c r="J1600" s="8">
        <f t="shared" si="97"/>
        <v>42151.334004629629</v>
      </c>
      <c r="K1600" s="10">
        <v>1437926458</v>
      </c>
      <c r="L1600" s="10">
        <v>1432742458</v>
      </c>
      <c r="M1600" t="b">
        <v>0</v>
      </c>
      <c r="N1600">
        <v>1</v>
      </c>
      <c r="O1600" t="b">
        <v>0</v>
      </c>
      <c r="P1600" t="s">
        <v>8291</v>
      </c>
      <c r="Q1600" s="13">
        <f t="shared" si="98"/>
        <v>0.125</v>
      </c>
      <c r="R1600" s="14">
        <f t="shared" si="99"/>
        <v>1</v>
      </c>
      <c r="S1600" t="s">
        <v>8338</v>
      </c>
      <c r="T1600" t="s">
        <v>8345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 s="8">
        <f t="shared" si="96"/>
        <v>42468.164074074077</v>
      </c>
      <c r="J1601" s="8">
        <f t="shared" si="97"/>
        <v>42438.205740740734</v>
      </c>
      <c r="K1601" s="10">
        <v>1460116576</v>
      </c>
      <c r="L1601" s="10">
        <v>1457528176</v>
      </c>
      <c r="M1601" t="b">
        <v>0</v>
      </c>
      <c r="N1601">
        <v>0</v>
      </c>
      <c r="O1601" t="b">
        <v>0</v>
      </c>
      <c r="P1601" t="s">
        <v>8291</v>
      </c>
      <c r="Q1601" s="13">
        <f t="shared" si="98"/>
        <v>0</v>
      </c>
      <c r="R1601" s="14" t="e">
        <f t="shared" si="99"/>
        <v>#DIV/0!</v>
      </c>
      <c r="S1601" t="s">
        <v>8338</v>
      </c>
      <c r="T1601" t="s">
        <v>8345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 s="8">
        <f t="shared" si="96"/>
        <v>41834.882638888885</v>
      </c>
      <c r="J1602" s="8">
        <f t="shared" si="97"/>
        <v>41790.723981481482</v>
      </c>
      <c r="K1602" s="10">
        <v>1405401060</v>
      </c>
      <c r="L1602" s="10">
        <v>1401585752</v>
      </c>
      <c r="M1602" t="b">
        <v>0</v>
      </c>
      <c r="N1602">
        <v>9</v>
      </c>
      <c r="O1602" t="b">
        <v>0</v>
      </c>
      <c r="P1602" t="s">
        <v>8291</v>
      </c>
      <c r="Q1602" s="13">
        <f t="shared" si="98"/>
        <v>7.3400000000000007</v>
      </c>
      <c r="R1602" s="14">
        <f t="shared" si="99"/>
        <v>40.777777777777779</v>
      </c>
      <c r="S1602" t="s">
        <v>8338</v>
      </c>
      <c r="T1602" t="s">
        <v>8345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 s="8">
        <f t="shared" ref="I1603:I1666" si="100">(((K1603/60)/60)/24)+DATE(1970,1,1)+(-8/24)</f>
        <v>40667.759641203702</v>
      </c>
      <c r="J1603" s="8">
        <f t="shared" ref="J1603:J1666" si="101">(((L1603/60)/60)/24)+DATE(1970,1,1)+(-8/24)</f>
        <v>40637.759641203702</v>
      </c>
      <c r="K1603" s="10">
        <v>1304561633</v>
      </c>
      <c r="L1603" s="10">
        <v>1301969633</v>
      </c>
      <c r="M1603" t="b">
        <v>0</v>
      </c>
      <c r="N1603">
        <v>56</v>
      </c>
      <c r="O1603" t="b">
        <v>1</v>
      </c>
      <c r="P1603" t="s">
        <v>8276</v>
      </c>
      <c r="Q1603" s="13">
        <f t="shared" ref="Q1603:Q1666" si="102">(E1603/D1603)*100</f>
        <v>108.2492</v>
      </c>
      <c r="R1603" s="14">
        <f t="shared" ref="R1603:R1666" si="103">E1603/N1603</f>
        <v>48.325535714285714</v>
      </c>
      <c r="S1603" t="s">
        <v>8325</v>
      </c>
      <c r="T1603" t="s">
        <v>8326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 s="8">
        <f t="shared" si="100"/>
        <v>40830.625</v>
      </c>
      <c r="J1604" s="8">
        <f t="shared" si="101"/>
        <v>40787.964317129627</v>
      </c>
      <c r="K1604" s="10">
        <v>1318633200</v>
      </c>
      <c r="L1604" s="10">
        <v>1314947317</v>
      </c>
      <c r="M1604" t="b">
        <v>0</v>
      </c>
      <c r="N1604">
        <v>32</v>
      </c>
      <c r="O1604" t="b">
        <v>1</v>
      </c>
      <c r="P1604" t="s">
        <v>8276</v>
      </c>
      <c r="Q1604" s="13">
        <f t="shared" si="102"/>
        <v>100.16666666666667</v>
      </c>
      <c r="R1604" s="14">
        <f t="shared" si="103"/>
        <v>46.953125</v>
      </c>
      <c r="S1604" t="s">
        <v>8325</v>
      </c>
      <c r="T1604" t="s">
        <v>8326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 s="8">
        <f t="shared" si="100"/>
        <v>40935.836331018516</v>
      </c>
      <c r="J1605" s="8">
        <f t="shared" si="101"/>
        <v>40875.836331018516</v>
      </c>
      <c r="K1605" s="10">
        <v>1327723459</v>
      </c>
      <c r="L1605" s="10">
        <v>1322539459</v>
      </c>
      <c r="M1605" t="b">
        <v>0</v>
      </c>
      <c r="N1605">
        <v>30</v>
      </c>
      <c r="O1605" t="b">
        <v>1</v>
      </c>
      <c r="P1605" t="s">
        <v>8276</v>
      </c>
      <c r="Q1605" s="13">
        <f t="shared" si="102"/>
        <v>100.03299999999999</v>
      </c>
      <c r="R1605" s="14">
        <f t="shared" si="103"/>
        <v>66.688666666666663</v>
      </c>
      <c r="S1605" t="s">
        <v>8325</v>
      </c>
      <c r="T1605" t="s">
        <v>8326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 s="8">
        <f t="shared" si="100"/>
        <v>40985.470312499994</v>
      </c>
      <c r="J1606" s="8">
        <f t="shared" si="101"/>
        <v>40945.511979166666</v>
      </c>
      <c r="K1606" s="10">
        <v>1332011835</v>
      </c>
      <c r="L1606" s="10">
        <v>1328559435</v>
      </c>
      <c r="M1606" t="b">
        <v>0</v>
      </c>
      <c r="N1606">
        <v>70</v>
      </c>
      <c r="O1606" t="b">
        <v>1</v>
      </c>
      <c r="P1606" t="s">
        <v>8276</v>
      </c>
      <c r="Q1606" s="13">
        <f t="shared" si="102"/>
        <v>122.10714285714286</v>
      </c>
      <c r="R1606" s="14">
        <f t="shared" si="103"/>
        <v>48.842857142857142</v>
      </c>
      <c r="S1606" t="s">
        <v>8325</v>
      </c>
      <c r="T1606" t="s">
        <v>8326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 s="8">
        <f t="shared" si="100"/>
        <v>40755.958333333328</v>
      </c>
      <c r="J1607" s="8">
        <f t="shared" si="101"/>
        <v>40746.679548611108</v>
      </c>
      <c r="K1607" s="10">
        <v>1312182000</v>
      </c>
      <c r="L1607" s="10">
        <v>1311380313</v>
      </c>
      <c r="M1607" t="b">
        <v>0</v>
      </c>
      <c r="N1607">
        <v>44</v>
      </c>
      <c r="O1607" t="b">
        <v>1</v>
      </c>
      <c r="P1607" t="s">
        <v>8276</v>
      </c>
      <c r="Q1607" s="13">
        <f t="shared" si="102"/>
        <v>100.69333333333334</v>
      </c>
      <c r="R1607" s="14">
        <f t="shared" si="103"/>
        <v>137.30909090909091</v>
      </c>
      <c r="S1607" t="s">
        <v>8325</v>
      </c>
      <c r="T1607" t="s">
        <v>8326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 s="8">
        <f t="shared" si="100"/>
        <v>40625.736550925925</v>
      </c>
      <c r="J1608" s="8">
        <f t="shared" si="101"/>
        <v>40535.778217592589</v>
      </c>
      <c r="K1608" s="10">
        <v>1300930838</v>
      </c>
      <c r="L1608" s="10">
        <v>1293158438</v>
      </c>
      <c r="M1608" t="b">
        <v>0</v>
      </c>
      <c r="N1608">
        <v>92</v>
      </c>
      <c r="O1608" t="b">
        <v>1</v>
      </c>
      <c r="P1608" t="s">
        <v>8276</v>
      </c>
      <c r="Q1608" s="13">
        <f t="shared" si="102"/>
        <v>101.004125</v>
      </c>
      <c r="R1608" s="14">
        <f t="shared" si="103"/>
        <v>87.829673913043479</v>
      </c>
      <c r="S1608" t="s">
        <v>8325</v>
      </c>
      <c r="T1608" t="s">
        <v>8326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 s="8">
        <f t="shared" si="100"/>
        <v>41074.475127314814</v>
      </c>
      <c r="J1609" s="8">
        <f t="shared" si="101"/>
        <v>41053.475127314814</v>
      </c>
      <c r="K1609" s="10">
        <v>1339701851</v>
      </c>
      <c r="L1609" s="10">
        <v>1337887451</v>
      </c>
      <c r="M1609" t="b">
        <v>0</v>
      </c>
      <c r="N1609">
        <v>205</v>
      </c>
      <c r="O1609" t="b">
        <v>1</v>
      </c>
      <c r="P1609" t="s">
        <v>8276</v>
      </c>
      <c r="Q1609" s="13">
        <f t="shared" si="102"/>
        <v>145.11000000000001</v>
      </c>
      <c r="R1609" s="14">
        <f t="shared" si="103"/>
        <v>70.785365853658533</v>
      </c>
      <c r="S1609" t="s">
        <v>8325</v>
      </c>
      <c r="T1609" t="s">
        <v>8326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 s="8">
        <f t="shared" si="100"/>
        <v>41639.893055555556</v>
      </c>
      <c r="J1610" s="8">
        <f t="shared" si="101"/>
        <v>41607.497523148144</v>
      </c>
      <c r="K1610" s="10">
        <v>1388553960</v>
      </c>
      <c r="L1610" s="10">
        <v>1385754986</v>
      </c>
      <c r="M1610" t="b">
        <v>0</v>
      </c>
      <c r="N1610">
        <v>23</v>
      </c>
      <c r="O1610" t="b">
        <v>1</v>
      </c>
      <c r="P1610" t="s">
        <v>8276</v>
      </c>
      <c r="Q1610" s="13">
        <f t="shared" si="102"/>
        <v>101.25</v>
      </c>
      <c r="R1610" s="14">
        <f t="shared" si="103"/>
        <v>52.826086956521742</v>
      </c>
      <c r="S1610" t="s">
        <v>8325</v>
      </c>
      <c r="T1610" t="s">
        <v>8326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 s="8">
        <f t="shared" si="100"/>
        <v>40849</v>
      </c>
      <c r="J1611" s="8">
        <f t="shared" si="101"/>
        <v>40795.667928240735</v>
      </c>
      <c r="K1611" s="10">
        <v>1320220800</v>
      </c>
      <c r="L1611" s="10">
        <v>1315612909</v>
      </c>
      <c r="M1611" t="b">
        <v>0</v>
      </c>
      <c r="N1611">
        <v>4</v>
      </c>
      <c r="O1611" t="b">
        <v>1</v>
      </c>
      <c r="P1611" t="s">
        <v>8276</v>
      </c>
      <c r="Q1611" s="13">
        <f t="shared" si="102"/>
        <v>118.33333333333333</v>
      </c>
      <c r="R1611" s="14">
        <f t="shared" si="103"/>
        <v>443.75</v>
      </c>
      <c r="S1611" t="s">
        <v>8325</v>
      </c>
      <c r="T1611" t="s">
        <v>8326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 s="8">
        <f t="shared" si="100"/>
        <v>41258.591550925921</v>
      </c>
      <c r="J1612" s="8">
        <f t="shared" si="101"/>
        <v>41228.591550925921</v>
      </c>
      <c r="K1612" s="10">
        <v>1355609510</v>
      </c>
      <c r="L1612" s="10">
        <v>1353017510</v>
      </c>
      <c r="M1612" t="b">
        <v>0</v>
      </c>
      <c r="N1612">
        <v>112</v>
      </c>
      <c r="O1612" t="b">
        <v>1</v>
      </c>
      <c r="P1612" t="s">
        <v>8276</v>
      </c>
      <c r="Q1612" s="13">
        <f t="shared" si="102"/>
        <v>271.85000000000002</v>
      </c>
      <c r="R1612" s="14">
        <f t="shared" si="103"/>
        <v>48.544642857142854</v>
      </c>
      <c r="S1612" t="s">
        <v>8325</v>
      </c>
      <c r="T1612" t="s">
        <v>8326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 s="8">
        <f t="shared" si="100"/>
        <v>41429.667037037034</v>
      </c>
      <c r="J1613" s="8">
        <f t="shared" si="101"/>
        <v>41408.667037037034</v>
      </c>
      <c r="K1613" s="10">
        <v>1370390432</v>
      </c>
      <c r="L1613" s="10">
        <v>1368576032</v>
      </c>
      <c r="M1613" t="b">
        <v>0</v>
      </c>
      <c r="N1613">
        <v>27</v>
      </c>
      <c r="O1613" t="b">
        <v>1</v>
      </c>
      <c r="P1613" t="s">
        <v>8276</v>
      </c>
      <c r="Q1613" s="13">
        <f t="shared" si="102"/>
        <v>125.125</v>
      </c>
      <c r="R1613" s="14">
        <f t="shared" si="103"/>
        <v>37.074074074074076</v>
      </c>
      <c r="S1613" t="s">
        <v>8325</v>
      </c>
      <c r="T1613" t="s">
        <v>8326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 s="8">
        <f t="shared" si="100"/>
        <v>41276.541481481479</v>
      </c>
      <c r="J1614" s="8">
        <f t="shared" si="101"/>
        <v>41246.541481481479</v>
      </c>
      <c r="K1614" s="10">
        <v>1357160384</v>
      </c>
      <c r="L1614" s="10">
        <v>1354568384</v>
      </c>
      <c r="M1614" t="b">
        <v>0</v>
      </c>
      <c r="N1614">
        <v>11</v>
      </c>
      <c r="O1614" t="b">
        <v>1</v>
      </c>
      <c r="P1614" t="s">
        <v>8276</v>
      </c>
      <c r="Q1614" s="13">
        <f t="shared" si="102"/>
        <v>110.00000000000001</v>
      </c>
      <c r="R1614" s="14">
        <f t="shared" si="103"/>
        <v>50</v>
      </c>
      <c r="S1614" t="s">
        <v>8325</v>
      </c>
      <c r="T1614" t="s">
        <v>8326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 s="8">
        <f t="shared" si="100"/>
        <v>41111.736134259256</v>
      </c>
      <c r="J1615" s="8">
        <f t="shared" si="101"/>
        <v>41081.736134259256</v>
      </c>
      <c r="K1615" s="10">
        <v>1342921202</v>
      </c>
      <c r="L1615" s="10">
        <v>1340329202</v>
      </c>
      <c r="M1615" t="b">
        <v>0</v>
      </c>
      <c r="N1615">
        <v>26</v>
      </c>
      <c r="O1615" t="b">
        <v>1</v>
      </c>
      <c r="P1615" t="s">
        <v>8276</v>
      </c>
      <c r="Q1615" s="13">
        <f t="shared" si="102"/>
        <v>101.49999999999999</v>
      </c>
      <c r="R1615" s="14">
        <f t="shared" si="103"/>
        <v>39.03846153846154</v>
      </c>
      <c r="S1615" t="s">
        <v>8325</v>
      </c>
      <c r="T1615" t="s">
        <v>8326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 s="8">
        <f t="shared" si="100"/>
        <v>41854.375</v>
      </c>
      <c r="J1616" s="8">
        <f t="shared" si="101"/>
        <v>41794.647789351846</v>
      </c>
      <c r="K1616" s="10">
        <v>1407085200</v>
      </c>
      <c r="L1616" s="10">
        <v>1401924769</v>
      </c>
      <c r="M1616" t="b">
        <v>0</v>
      </c>
      <c r="N1616">
        <v>77</v>
      </c>
      <c r="O1616" t="b">
        <v>1</v>
      </c>
      <c r="P1616" t="s">
        <v>8276</v>
      </c>
      <c r="Q1616" s="13">
        <f t="shared" si="102"/>
        <v>102.69999999999999</v>
      </c>
      <c r="R1616" s="14">
        <f t="shared" si="103"/>
        <v>66.688311688311686</v>
      </c>
      <c r="S1616" t="s">
        <v>8325</v>
      </c>
      <c r="T1616" t="s">
        <v>8326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 s="8">
        <f t="shared" si="100"/>
        <v>40889.759212962963</v>
      </c>
      <c r="J1617" s="8">
        <f t="shared" si="101"/>
        <v>40844.717546296291</v>
      </c>
      <c r="K1617" s="10">
        <v>1323742396</v>
      </c>
      <c r="L1617" s="10">
        <v>1319850796</v>
      </c>
      <c r="M1617" t="b">
        <v>0</v>
      </c>
      <c r="N1617">
        <v>136</v>
      </c>
      <c r="O1617" t="b">
        <v>1</v>
      </c>
      <c r="P1617" t="s">
        <v>8276</v>
      </c>
      <c r="Q1617" s="13">
        <f t="shared" si="102"/>
        <v>114.12500000000001</v>
      </c>
      <c r="R1617" s="14">
        <f t="shared" si="103"/>
        <v>67.132352941176464</v>
      </c>
      <c r="S1617" t="s">
        <v>8325</v>
      </c>
      <c r="T1617" t="s">
        <v>8326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 s="8">
        <f t="shared" si="100"/>
        <v>41235.583333333328</v>
      </c>
      <c r="J1618" s="8">
        <f t="shared" si="101"/>
        <v>41194.382187499999</v>
      </c>
      <c r="K1618" s="10">
        <v>1353621600</v>
      </c>
      <c r="L1618" s="10">
        <v>1350061821</v>
      </c>
      <c r="M1618" t="b">
        <v>0</v>
      </c>
      <c r="N1618">
        <v>157</v>
      </c>
      <c r="O1618" t="b">
        <v>1</v>
      </c>
      <c r="P1618" t="s">
        <v>8276</v>
      </c>
      <c r="Q1618" s="13">
        <f t="shared" si="102"/>
        <v>104.2</v>
      </c>
      <c r="R1618" s="14">
        <f t="shared" si="103"/>
        <v>66.369426751592357</v>
      </c>
      <c r="S1618" t="s">
        <v>8325</v>
      </c>
      <c r="T1618" t="s">
        <v>8326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 s="8">
        <f t="shared" si="100"/>
        <v>41579.458333333328</v>
      </c>
      <c r="J1619" s="8">
        <f t="shared" si="101"/>
        <v>41546.330879629626</v>
      </c>
      <c r="K1619" s="10">
        <v>1383332400</v>
      </c>
      <c r="L1619" s="10">
        <v>1380470188</v>
      </c>
      <c r="M1619" t="b">
        <v>0</v>
      </c>
      <c r="N1619">
        <v>158</v>
      </c>
      <c r="O1619" t="b">
        <v>1</v>
      </c>
      <c r="P1619" t="s">
        <v>8276</v>
      </c>
      <c r="Q1619" s="13">
        <f t="shared" si="102"/>
        <v>145.85714285714286</v>
      </c>
      <c r="R1619" s="14">
        <f t="shared" si="103"/>
        <v>64.620253164556956</v>
      </c>
      <c r="S1619" t="s">
        <v>8325</v>
      </c>
      <c r="T1619" t="s">
        <v>8326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 s="8">
        <f t="shared" si="100"/>
        <v>41341.321006944439</v>
      </c>
      <c r="J1620" s="8">
        <f t="shared" si="101"/>
        <v>41301.321006944439</v>
      </c>
      <c r="K1620" s="10">
        <v>1362757335</v>
      </c>
      <c r="L1620" s="10">
        <v>1359301335</v>
      </c>
      <c r="M1620" t="b">
        <v>0</v>
      </c>
      <c r="N1620">
        <v>27</v>
      </c>
      <c r="O1620" t="b">
        <v>1</v>
      </c>
      <c r="P1620" t="s">
        <v>8276</v>
      </c>
      <c r="Q1620" s="13">
        <f t="shared" si="102"/>
        <v>105.06666666666666</v>
      </c>
      <c r="R1620" s="14">
        <f t="shared" si="103"/>
        <v>58.370370370370374</v>
      </c>
      <c r="S1620" t="s">
        <v>8325</v>
      </c>
      <c r="T1620" t="s">
        <v>8326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 s="8">
        <f t="shared" si="100"/>
        <v>41896.852847222224</v>
      </c>
      <c r="J1621" s="8">
        <f t="shared" si="101"/>
        <v>41875.852847222224</v>
      </c>
      <c r="K1621" s="10">
        <v>1410755286</v>
      </c>
      <c r="L1621" s="10">
        <v>1408940886</v>
      </c>
      <c r="M1621" t="b">
        <v>0</v>
      </c>
      <c r="N1621">
        <v>23</v>
      </c>
      <c r="O1621" t="b">
        <v>1</v>
      </c>
      <c r="P1621" t="s">
        <v>8276</v>
      </c>
      <c r="Q1621" s="13">
        <f t="shared" si="102"/>
        <v>133.33333333333331</v>
      </c>
      <c r="R1621" s="14">
        <f t="shared" si="103"/>
        <v>86.956521739130437</v>
      </c>
      <c r="S1621" t="s">
        <v>8325</v>
      </c>
      <c r="T1621" t="s">
        <v>8326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 s="8">
        <f t="shared" si="100"/>
        <v>41328.006249999999</v>
      </c>
      <c r="J1622" s="8">
        <f t="shared" si="101"/>
        <v>41321.006249999999</v>
      </c>
      <c r="K1622" s="10">
        <v>1361606940</v>
      </c>
      <c r="L1622" s="10">
        <v>1361002140</v>
      </c>
      <c r="M1622" t="b">
        <v>0</v>
      </c>
      <c r="N1622">
        <v>17</v>
      </c>
      <c r="O1622" t="b">
        <v>1</v>
      </c>
      <c r="P1622" t="s">
        <v>8276</v>
      </c>
      <c r="Q1622" s="13">
        <f t="shared" si="102"/>
        <v>112.99999999999999</v>
      </c>
      <c r="R1622" s="14">
        <f t="shared" si="103"/>
        <v>66.470588235294116</v>
      </c>
      <c r="S1622" t="s">
        <v>8325</v>
      </c>
      <c r="T1622" t="s">
        <v>8326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 s="8">
        <f t="shared" si="100"/>
        <v>41056.832638888889</v>
      </c>
      <c r="J1623" s="8">
        <f t="shared" si="101"/>
        <v>41003.273321759254</v>
      </c>
      <c r="K1623" s="10">
        <v>1338177540</v>
      </c>
      <c r="L1623" s="10">
        <v>1333550015</v>
      </c>
      <c r="M1623" t="b">
        <v>0</v>
      </c>
      <c r="N1623">
        <v>37</v>
      </c>
      <c r="O1623" t="b">
        <v>1</v>
      </c>
      <c r="P1623" t="s">
        <v>8276</v>
      </c>
      <c r="Q1623" s="13">
        <f t="shared" si="102"/>
        <v>121.2</v>
      </c>
      <c r="R1623" s="14">
        <f t="shared" si="103"/>
        <v>163.78378378378378</v>
      </c>
      <c r="S1623" t="s">
        <v>8325</v>
      </c>
      <c r="T1623" t="s">
        <v>8326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 s="8">
        <f t="shared" si="100"/>
        <v>41989.999305555553</v>
      </c>
      <c r="J1624" s="8">
        <f t="shared" si="101"/>
        <v>41949.961504629624</v>
      </c>
      <c r="K1624" s="10">
        <v>1418803140</v>
      </c>
      <c r="L1624" s="10">
        <v>1415343874</v>
      </c>
      <c r="M1624" t="b">
        <v>0</v>
      </c>
      <c r="N1624">
        <v>65</v>
      </c>
      <c r="O1624" t="b">
        <v>1</v>
      </c>
      <c r="P1624" t="s">
        <v>8276</v>
      </c>
      <c r="Q1624" s="13">
        <f t="shared" si="102"/>
        <v>101.72463768115942</v>
      </c>
      <c r="R1624" s="14">
        <f t="shared" si="103"/>
        <v>107.98461538461538</v>
      </c>
      <c r="S1624" t="s">
        <v>8325</v>
      </c>
      <c r="T1624" t="s">
        <v>8326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 s="8">
        <f t="shared" si="100"/>
        <v>41513.355196759258</v>
      </c>
      <c r="J1625" s="8">
        <f t="shared" si="101"/>
        <v>41453.355196759258</v>
      </c>
      <c r="K1625" s="10">
        <v>1377621089</v>
      </c>
      <c r="L1625" s="10">
        <v>1372437089</v>
      </c>
      <c r="M1625" t="b">
        <v>0</v>
      </c>
      <c r="N1625">
        <v>18</v>
      </c>
      <c r="O1625" t="b">
        <v>1</v>
      </c>
      <c r="P1625" t="s">
        <v>8276</v>
      </c>
      <c r="Q1625" s="13">
        <f t="shared" si="102"/>
        <v>101.06666666666666</v>
      </c>
      <c r="R1625" s="14">
        <f t="shared" si="103"/>
        <v>42.111111111111114</v>
      </c>
      <c r="S1625" t="s">
        <v>8325</v>
      </c>
      <c r="T1625" t="s">
        <v>8326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 s="8">
        <f t="shared" si="100"/>
        <v>41283.033969907403</v>
      </c>
      <c r="J1626" s="8">
        <f t="shared" si="101"/>
        <v>41243.033969907403</v>
      </c>
      <c r="K1626" s="10">
        <v>1357721335</v>
      </c>
      <c r="L1626" s="10">
        <v>1354265335</v>
      </c>
      <c r="M1626" t="b">
        <v>0</v>
      </c>
      <c r="N1626">
        <v>25</v>
      </c>
      <c r="O1626" t="b">
        <v>1</v>
      </c>
      <c r="P1626" t="s">
        <v>8276</v>
      </c>
      <c r="Q1626" s="13">
        <f t="shared" si="102"/>
        <v>118</v>
      </c>
      <c r="R1626" s="14">
        <f t="shared" si="103"/>
        <v>47.2</v>
      </c>
      <c r="S1626" t="s">
        <v>8325</v>
      </c>
      <c r="T1626" t="s">
        <v>8326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 s="8">
        <f t="shared" si="100"/>
        <v>41163.366354166668</v>
      </c>
      <c r="J1627" s="8">
        <f t="shared" si="101"/>
        <v>41135.366354166668</v>
      </c>
      <c r="K1627" s="10">
        <v>1347382053</v>
      </c>
      <c r="L1627" s="10">
        <v>1344962853</v>
      </c>
      <c r="M1627" t="b">
        <v>0</v>
      </c>
      <c r="N1627">
        <v>104</v>
      </c>
      <c r="O1627" t="b">
        <v>1</v>
      </c>
      <c r="P1627" t="s">
        <v>8276</v>
      </c>
      <c r="Q1627" s="13">
        <f t="shared" si="102"/>
        <v>155.33333333333331</v>
      </c>
      <c r="R1627" s="14">
        <f t="shared" si="103"/>
        <v>112.01923076923077</v>
      </c>
      <c r="S1627" t="s">
        <v>8325</v>
      </c>
      <c r="T1627" t="s">
        <v>8326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 s="8">
        <f t="shared" si="100"/>
        <v>41609.556331018517</v>
      </c>
      <c r="J1628" s="8">
        <f t="shared" si="101"/>
        <v>41579.514664351853</v>
      </c>
      <c r="K1628" s="10">
        <v>1385932867</v>
      </c>
      <c r="L1628" s="10">
        <v>1383337267</v>
      </c>
      <c r="M1628" t="b">
        <v>0</v>
      </c>
      <c r="N1628">
        <v>108</v>
      </c>
      <c r="O1628" t="b">
        <v>1</v>
      </c>
      <c r="P1628" t="s">
        <v>8276</v>
      </c>
      <c r="Q1628" s="13">
        <f t="shared" si="102"/>
        <v>101.18750000000001</v>
      </c>
      <c r="R1628" s="14">
        <f t="shared" si="103"/>
        <v>74.953703703703709</v>
      </c>
      <c r="S1628" t="s">
        <v>8325</v>
      </c>
      <c r="T1628" t="s">
        <v>8326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 s="8">
        <f t="shared" si="100"/>
        <v>41238.874305555553</v>
      </c>
      <c r="J1629" s="8">
        <f t="shared" si="101"/>
        <v>41205.373715277776</v>
      </c>
      <c r="K1629" s="10">
        <v>1353905940</v>
      </c>
      <c r="L1629" s="10">
        <v>1351011489</v>
      </c>
      <c r="M1629" t="b">
        <v>0</v>
      </c>
      <c r="N1629">
        <v>38</v>
      </c>
      <c r="O1629" t="b">
        <v>1</v>
      </c>
      <c r="P1629" t="s">
        <v>8276</v>
      </c>
      <c r="Q1629" s="13">
        <f t="shared" si="102"/>
        <v>117</v>
      </c>
      <c r="R1629" s="14">
        <f t="shared" si="103"/>
        <v>61.578947368421055</v>
      </c>
      <c r="S1629" t="s">
        <v>8325</v>
      </c>
      <c r="T1629" t="s">
        <v>8326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 s="8">
        <f t="shared" si="100"/>
        <v>41807.403726851851</v>
      </c>
      <c r="J1630" s="8">
        <f t="shared" si="101"/>
        <v>41774.403726851851</v>
      </c>
      <c r="K1630" s="10">
        <v>1403026882</v>
      </c>
      <c r="L1630" s="10">
        <v>1400175682</v>
      </c>
      <c r="M1630" t="b">
        <v>0</v>
      </c>
      <c r="N1630">
        <v>88</v>
      </c>
      <c r="O1630" t="b">
        <v>1</v>
      </c>
      <c r="P1630" t="s">
        <v>8276</v>
      </c>
      <c r="Q1630" s="13">
        <f t="shared" si="102"/>
        <v>100.925</v>
      </c>
      <c r="R1630" s="14">
        <f t="shared" si="103"/>
        <v>45.875</v>
      </c>
      <c r="S1630" t="s">
        <v>8325</v>
      </c>
      <c r="T1630" t="s">
        <v>8326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 s="8">
        <f t="shared" si="100"/>
        <v>41690.533946759257</v>
      </c>
      <c r="J1631" s="8">
        <f t="shared" si="101"/>
        <v>41645.533946759257</v>
      </c>
      <c r="K1631" s="10">
        <v>1392929333</v>
      </c>
      <c r="L1631" s="10">
        <v>1389041333</v>
      </c>
      <c r="M1631" t="b">
        <v>0</v>
      </c>
      <c r="N1631">
        <v>82</v>
      </c>
      <c r="O1631" t="b">
        <v>1</v>
      </c>
      <c r="P1631" t="s">
        <v>8276</v>
      </c>
      <c r="Q1631" s="13">
        <f t="shared" si="102"/>
        <v>103.66666666666666</v>
      </c>
      <c r="R1631" s="14">
        <f t="shared" si="103"/>
        <v>75.853658536585371</v>
      </c>
      <c r="S1631" t="s">
        <v>8325</v>
      </c>
      <c r="T1631" t="s">
        <v>8326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 s="8">
        <f t="shared" si="100"/>
        <v>40969.957638888889</v>
      </c>
      <c r="J1632" s="8">
        <f t="shared" si="101"/>
        <v>40939.504340277774</v>
      </c>
      <c r="K1632" s="10">
        <v>1330671540</v>
      </c>
      <c r="L1632" s="10">
        <v>1328040375</v>
      </c>
      <c r="M1632" t="b">
        <v>0</v>
      </c>
      <c r="N1632">
        <v>126</v>
      </c>
      <c r="O1632" t="b">
        <v>1</v>
      </c>
      <c r="P1632" t="s">
        <v>8276</v>
      </c>
      <c r="Q1632" s="13">
        <f t="shared" si="102"/>
        <v>265.25</v>
      </c>
      <c r="R1632" s="14">
        <f t="shared" si="103"/>
        <v>84.206349206349202</v>
      </c>
      <c r="S1632" t="s">
        <v>8325</v>
      </c>
      <c r="T1632" t="s">
        <v>8326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 s="8">
        <f t="shared" si="100"/>
        <v>41194.52616898148</v>
      </c>
      <c r="J1633" s="8">
        <f t="shared" si="101"/>
        <v>41164.52616898148</v>
      </c>
      <c r="K1633" s="10">
        <v>1350074261</v>
      </c>
      <c r="L1633" s="10">
        <v>1347482261</v>
      </c>
      <c r="M1633" t="b">
        <v>0</v>
      </c>
      <c r="N1633">
        <v>133</v>
      </c>
      <c r="O1633" t="b">
        <v>1</v>
      </c>
      <c r="P1633" t="s">
        <v>8276</v>
      </c>
      <c r="Q1633" s="13">
        <f t="shared" si="102"/>
        <v>155.91</v>
      </c>
      <c r="R1633" s="14">
        <f t="shared" si="103"/>
        <v>117.22556390977444</v>
      </c>
      <c r="S1633" t="s">
        <v>8325</v>
      </c>
      <c r="T1633" t="s">
        <v>8326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 s="8">
        <f t="shared" si="100"/>
        <v>40810.007569444439</v>
      </c>
      <c r="J1634" s="8">
        <f t="shared" si="101"/>
        <v>40750.007569444439</v>
      </c>
      <c r="K1634" s="10">
        <v>1316851854</v>
      </c>
      <c r="L1634" s="10">
        <v>1311667854</v>
      </c>
      <c r="M1634" t="b">
        <v>0</v>
      </c>
      <c r="N1634">
        <v>47</v>
      </c>
      <c r="O1634" t="b">
        <v>1</v>
      </c>
      <c r="P1634" t="s">
        <v>8276</v>
      </c>
      <c r="Q1634" s="13">
        <f t="shared" si="102"/>
        <v>101.62500000000001</v>
      </c>
      <c r="R1634" s="14">
        <f t="shared" si="103"/>
        <v>86.489361702127653</v>
      </c>
      <c r="S1634" t="s">
        <v>8325</v>
      </c>
      <c r="T1634" t="s">
        <v>8326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 s="8">
        <f t="shared" si="100"/>
        <v>40923.875</v>
      </c>
      <c r="J1635" s="8">
        <f t="shared" si="101"/>
        <v>40896.550416666665</v>
      </c>
      <c r="K1635" s="10">
        <v>1326690000</v>
      </c>
      <c r="L1635" s="10">
        <v>1324329156</v>
      </c>
      <c r="M1635" t="b">
        <v>0</v>
      </c>
      <c r="N1635">
        <v>58</v>
      </c>
      <c r="O1635" t="b">
        <v>1</v>
      </c>
      <c r="P1635" t="s">
        <v>8276</v>
      </c>
      <c r="Q1635" s="13">
        <f t="shared" si="102"/>
        <v>100</v>
      </c>
      <c r="R1635" s="14">
        <f t="shared" si="103"/>
        <v>172.41379310344828</v>
      </c>
      <c r="S1635" t="s">
        <v>8325</v>
      </c>
      <c r="T1635" t="s">
        <v>8326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 s="8">
        <f t="shared" si="100"/>
        <v>40695.915972222218</v>
      </c>
      <c r="J1636" s="8">
        <f t="shared" si="101"/>
        <v>40657.856493055551</v>
      </c>
      <c r="K1636" s="10">
        <v>1306994340</v>
      </c>
      <c r="L1636" s="10">
        <v>1303706001</v>
      </c>
      <c r="M1636" t="b">
        <v>0</v>
      </c>
      <c r="N1636">
        <v>32</v>
      </c>
      <c r="O1636" t="b">
        <v>1</v>
      </c>
      <c r="P1636" t="s">
        <v>8276</v>
      </c>
      <c r="Q1636" s="13">
        <f t="shared" si="102"/>
        <v>100.49999999999999</v>
      </c>
      <c r="R1636" s="14">
        <f t="shared" si="103"/>
        <v>62.8125</v>
      </c>
      <c r="S1636" t="s">
        <v>8325</v>
      </c>
      <c r="T1636" t="s">
        <v>8326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 s="8">
        <f t="shared" si="100"/>
        <v>42562.535428240742</v>
      </c>
      <c r="J1637" s="8">
        <f t="shared" si="101"/>
        <v>42502.535428240742</v>
      </c>
      <c r="K1637" s="10">
        <v>1468270261</v>
      </c>
      <c r="L1637" s="10">
        <v>1463086261</v>
      </c>
      <c r="M1637" t="b">
        <v>0</v>
      </c>
      <c r="N1637">
        <v>37</v>
      </c>
      <c r="O1637" t="b">
        <v>1</v>
      </c>
      <c r="P1637" t="s">
        <v>8276</v>
      </c>
      <c r="Q1637" s="13">
        <f t="shared" si="102"/>
        <v>125.29999999999998</v>
      </c>
      <c r="R1637" s="14">
        <f t="shared" si="103"/>
        <v>67.729729729729726</v>
      </c>
      <c r="S1637" t="s">
        <v>8325</v>
      </c>
      <c r="T1637" t="s">
        <v>8326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 s="8">
        <f t="shared" si="100"/>
        <v>40705.833333333328</v>
      </c>
      <c r="J1638" s="8">
        <f t="shared" si="101"/>
        <v>40662.753333333334</v>
      </c>
      <c r="K1638" s="10">
        <v>1307851200</v>
      </c>
      <c r="L1638" s="10">
        <v>1304129088</v>
      </c>
      <c r="M1638" t="b">
        <v>0</v>
      </c>
      <c r="N1638">
        <v>87</v>
      </c>
      <c r="O1638" t="b">
        <v>1</v>
      </c>
      <c r="P1638" t="s">
        <v>8276</v>
      </c>
      <c r="Q1638" s="13">
        <f t="shared" si="102"/>
        <v>103.55555555555556</v>
      </c>
      <c r="R1638" s="14">
        <f t="shared" si="103"/>
        <v>53.5632183908046</v>
      </c>
      <c r="S1638" t="s">
        <v>8325</v>
      </c>
      <c r="T1638" t="s">
        <v>8326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 s="8">
        <f t="shared" si="100"/>
        <v>40178.652083333334</v>
      </c>
      <c r="J1639" s="8">
        <f t="shared" si="101"/>
        <v>40122.418287037035</v>
      </c>
      <c r="K1639" s="10">
        <v>1262302740</v>
      </c>
      <c r="L1639" s="10">
        <v>1257444140</v>
      </c>
      <c r="M1639" t="b">
        <v>0</v>
      </c>
      <c r="N1639">
        <v>15</v>
      </c>
      <c r="O1639" t="b">
        <v>1</v>
      </c>
      <c r="P1639" t="s">
        <v>8276</v>
      </c>
      <c r="Q1639" s="13">
        <f t="shared" si="102"/>
        <v>103.8</v>
      </c>
      <c r="R1639" s="14">
        <f t="shared" si="103"/>
        <v>34.6</v>
      </c>
      <c r="S1639" t="s">
        <v>8325</v>
      </c>
      <c r="T1639" t="s">
        <v>8326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 s="8">
        <f t="shared" si="100"/>
        <v>41333.559027777774</v>
      </c>
      <c r="J1640" s="8">
        <f t="shared" si="101"/>
        <v>41288.353796296295</v>
      </c>
      <c r="K1640" s="10">
        <v>1362086700</v>
      </c>
      <c r="L1640" s="10">
        <v>1358180968</v>
      </c>
      <c r="M1640" t="b">
        <v>0</v>
      </c>
      <c r="N1640">
        <v>27</v>
      </c>
      <c r="O1640" t="b">
        <v>1</v>
      </c>
      <c r="P1640" t="s">
        <v>8276</v>
      </c>
      <c r="Q1640" s="13">
        <f t="shared" si="102"/>
        <v>105</v>
      </c>
      <c r="R1640" s="14">
        <f t="shared" si="103"/>
        <v>38.888888888888886</v>
      </c>
      <c r="S1640" t="s">
        <v>8325</v>
      </c>
      <c r="T1640" t="s">
        <v>8326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 s="8">
        <f t="shared" si="100"/>
        <v>40971.319039351853</v>
      </c>
      <c r="J1641" s="8">
        <f t="shared" si="101"/>
        <v>40941.319039351853</v>
      </c>
      <c r="K1641" s="10">
        <v>1330789165</v>
      </c>
      <c r="L1641" s="10">
        <v>1328197165</v>
      </c>
      <c r="M1641" t="b">
        <v>0</v>
      </c>
      <c r="N1641">
        <v>19</v>
      </c>
      <c r="O1641" t="b">
        <v>1</v>
      </c>
      <c r="P1641" t="s">
        <v>8276</v>
      </c>
      <c r="Q1641" s="13">
        <f t="shared" si="102"/>
        <v>100</v>
      </c>
      <c r="R1641" s="14">
        <f t="shared" si="103"/>
        <v>94.736842105263165</v>
      </c>
      <c r="S1641" t="s">
        <v>8325</v>
      </c>
      <c r="T1641" t="s">
        <v>8326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 s="8">
        <f t="shared" si="100"/>
        <v>40392.749305555553</v>
      </c>
      <c r="J1642" s="8">
        <f t="shared" si="101"/>
        <v>40378.897627314815</v>
      </c>
      <c r="K1642" s="10">
        <v>1280800740</v>
      </c>
      <c r="L1642" s="10">
        <v>1279603955</v>
      </c>
      <c r="M1642" t="b">
        <v>0</v>
      </c>
      <c r="N1642">
        <v>17</v>
      </c>
      <c r="O1642" t="b">
        <v>1</v>
      </c>
      <c r="P1642" t="s">
        <v>8276</v>
      </c>
      <c r="Q1642" s="13">
        <f t="shared" si="102"/>
        <v>169.86</v>
      </c>
      <c r="R1642" s="14">
        <f t="shared" si="103"/>
        <v>39.967058823529413</v>
      </c>
      <c r="S1642" t="s">
        <v>8325</v>
      </c>
      <c r="T1642" t="s">
        <v>8326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 s="8">
        <f t="shared" si="100"/>
        <v>41992.263240740744</v>
      </c>
      <c r="J1643" s="8">
        <f t="shared" si="101"/>
        <v>41962.263240740744</v>
      </c>
      <c r="K1643" s="10">
        <v>1418998744</v>
      </c>
      <c r="L1643" s="10">
        <v>1416406744</v>
      </c>
      <c r="M1643" t="b">
        <v>0</v>
      </c>
      <c r="N1643">
        <v>26</v>
      </c>
      <c r="O1643" t="b">
        <v>1</v>
      </c>
      <c r="P1643" t="s">
        <v>8292</v>
      </c>
      <c r="Q1643" s="13">
        <f t="shared" si="102"/>
        <v>101.4</v>
      </c>
      <c r="R1643" s="14">
        <f t="shared" si="103"/>
        <v>97.5</v>
      </c>
      <c r="S1643" t="s">
        <v>8325</v>
      </c>
      <c r="T1643" t="s">
        <v>8346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 s="8">
        <f t="shared" si="100"/>
        <v>40707.691284722219</v>
      </c>
      <c r="J1644" s="8">
        <f t="shared" si="101"/>
        <v>40687.691284722219</v>
      </c>
      <c r="K1644" s="10">
        <v>1308011727</v>
      </c>
      <c r="L1644" s="10">
        <v>1306283727</v>
      </c>
      <c r="M1644" t="b">
        <v>0</v>
      </c>
      <c r="N1644">
        <v>28</v>
      </c>
      <c r="O1644" t="b">
        <v>1</v>
      </c>
      <c r="P1644" t="s">
        <v>8292</v>
      </c>
      <c r="Q1644" s="13">
        <f t="shared" si="102"/>
        <v>100</v>
      </c>
      <c r="R1644" s="14">
        <f t="shared" si="103"/>
        <v>42.857142857142854</v>
      </c>
      <c r="S1644" t="s">
        <v>8325</v>
      </c>
      <c r="T1644" t="s">
        <v>8346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 s="8">
        <f t="shared" si="100"/>
        <v>41176.490879629629</v>
      </c>
      <c r="J1645" s="8">
        <f t="shared" si="101"/>
        <v>41146.490879629629</v>
      </c>
      <c r="K1645" s="10">
        <v>1348516012</v>
      </c>
      <c r="L1645" s="10">
        <v>1345924012</v>
      </c>
      <c r="M1645" t="b">
        <v>0</v>
      </c>
      <c r="N1645">
        <v>37</v>
      </c>
      <c r="O1645" t="b">
        <v>1</v>
      </c>
      <c r="P1645" t="s">
        <v>8292</v>
      </c>
      <c r="Q1645" s="13">
        <f t="shared" si="102"/>
        <v>124.70000000000002</v>
      </c>
      <c r="R1645" s="14">
        <f t="shared" si="103"/>
        <v>168.51351351351352</v>
      </c>
      <c r="S1645" t="s">
        <v>8325</v>
      </c>
      <c r="T1645" t="s">
        <v>8346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 s="8">
        <f t="shared" si="100"/>
        <v>41234.768055555556</v>
      </c>
      <c r="J1646" s="8">
        <f t="shared" si="101"/>
        <v>41174.726388888885</v>
      </c>
      <c r="K1646" s="10">
        <v>1353551160</v>
      </c>
      <c r="L1646" s="10">
        <v>1348363560</v>
      </c>
      <c r="M1646" t="b">
        <v>0</v>
      </c>
      <c r="N1646">
        <v>128</v>
      </c>
      <c r="O1646" t="b">
        <v>1</v>
      </c>
      <c r="P1646" t="s">
        <v>8292</v>
      </c>
      <c r="Q1646" s="13">
        <f t="shared" si="102"/>
        <v>109.5</v>
      </c>
      <c r="R1646" s="14">
        <f t="shared" si="103"/>
        <v>85.546875</v>
      </c>
      <c r="S1646" t="s">
        <v>8325</v>
      </c>
      <c r="T1646" t="s">
        <v>8346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 s="8">
        <f t="shared" si="100"/>
        <v>41535.284027777772</v>
      </c>
      <c r="J1647" s="8">
        <f t="shared" si="101"/>
        <v>41521.284027777772</v>
      </c>
      <c r="K1647" s="10">
        <v>1379515740</v>
      </c>
      <c r="L1647" s="10">
        <v>1378306140</v>
      </c>
      <c r="M1647" t="b">
        <v>0</v>
      </c>
      <c r="N1647">
        <v>10</v>
      </c>
      <c r="O1647" t="b">
        <v>1</v>
      </c>
      <c r="P1647" t="s">
        <v>8292</v>
      </c>
      <c r="Q1647" s="13">
        <f t="shared" si="102"/>
        <v>110.80000000000001</v>
      </c>
      <c r="R1647" s="14">
        <f t="shared" si="103"/>
        <v>554</v>
      </c>
      <c r="S1647" t="s">
        <v>8325</v>
      </c>
      <c r="T1647" t="s">
        <v>8346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 s="8">
        <f t="shared" si="100"/>
        <v>41865.424305555556</v>
      </c>
      <c r="J1648" s="8">
        <f t="shared" si="101"/>
        <v>41833.116932870369</v>
      </c>
      <c r="K1648" s="10">
        <v>1408039860</v>
      </c>
      <c r="L1648" s="10">
        <v>1405248503</v>
      </c>
      <c r="M1648" t="b">
        <v>0</v>
      </c>
      <c r="N1648">
        <v>83</v>
      </c>
      <c r="O1648" t="b">
        <v>1</v>
      </c>
      <c r="P1648" t="s">
        <v>8292</v>
      </c>
      <c r="Q1648" s="13">
        <f t="shared" si="102"/>
        <v>110.2</v>
      </c>
      <c r="R1648" s="14">
        <f t="shared" si="103"/>
        <v>26.554216867469879</v>
      </c>
      <c r="S1648" t="s">
        <v>8325</v>
      </c>
      <c r="T1648" t="s">
        <v>8346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 s="8">
        <f t="shared" si="100"/>
        <v>41069.076122685183</v>
      </c>
      <c r="J1649" s="8">
        <f t="shared" si="101"/>
        <v>41039.076122685183</v>
      </c>
      <c r="K1649" s="10">
        <v>1339235377</v>
      </c>
      <c r="L1649" s="10">
        <v>1336643377</v>
      </c>
      <c r="M1649" t="b">
        <v>0</v>
      </c>
      <c r="N1649">
        <v>46</v>
      </c>
      <c r="O1649" t="b">
        <v>1</v>
      </c>
      <c r="P1649" t="s">
        <v>8292</v>
      </c>
      <c r="Q1649" s="13">
        <f t="shared" si="102"/>
        <v>104.71999999999998</v>
      </c>
      <c r="R1649" s="14">
        <f t="shared" si="103"/>
        <v>113.82608695652173</v>
      </c>
      <c r="S1649" t="s">
        <v>8325</v>
      </c>
      <c r="T1649" t="s">
        <v>8346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 s="8">
        <f t="shared" si="100"/>
        <v>40622.329652777778</v>
      </c>
      <c r="J1650" s="8">
        <f t="shared" si="101"/>
        <v>40592.371319444443</v>
      </c>
      <c r="K1650" s="10">
        <v>1300636482</v>
      </c>
      <c r="L1650" s="10">
        <v>1298048082</v>
      </c>
      <c r="M1650" t="b">
        <v>0</v>
      </c>
      <c r="N1650">
        <v>90</v>
      </c>
      <c r="O1650" t="b">
        <v>1</v>
      </c>
      <c r="P1650" t="s">
        <v>8292</v>
      </c>
      <c r="Q1650" s="13">
        <f t="shared" si="102"/>
        <v>125.26086956521738</v>
      </c>
      <c r="R1650" s="14">
        <f t="shared" si="103"/>
        <v>32.011111111111113</v>
      </c>
      <c r="S1650" t="s">
        <v>8325</v>
      </c>
      <c r="T1650" t="s">
        <v>8346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 s="8">
        <f t="shared" si="100"/>
        <v>41782.351331018515</v>
      </c>
      <c r="J1651" s="8">
        <f t="shared" si="101"/>
        <v>41737.351331018515</v>
      </c>
      <c r="K1651" s="10">
        <v>1400862355</v>
      </c>
      <c r="L1651" s="10">
        <v>1396974355</v>
      </c>
      <c r="M1651" t="b">
        <v>0</v>
      </c>
      <c r="N1651">
        <v>81</v>
      </c>
      <c r="O1651" t="b">
        <v>1</v>
      </c>
      <c r="P1651" t="s">
        <v>8292</v>
      </c>
      <c r="Q1651" s="13">
        <f t="shared" si="102"/>
        <v>100.58763157894737</v>
      </c>
      <c r="R1651" s="14">
        <f t="shared" si="103"/>
        <v>47.189259259259259</v>
      </c>
      <c r="S1651" t="s">
        <v>8325</v>
      </c>
      <c r="T1651" t="s">
        <v>8346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 s="8">
        <f t="shared" si="100"/>
        <v>41556.102280092593</v>
      </c>
      <c r="J1652" s="8">
        <f t="shared" si="101"/>
        <v>41526.102280092593</v>
      </c>
      <c r="K1652" s="10">
        <v>1381314437</v>
      </c>
      <c r="L1652" s="10">
        <v>1378722437</v>
      </c>
      <c r="M1652" t="b">
        <v>0</v>
      </c>
      <c r="N1652">
        <v>32</v>
      </c>
      <c r="O1652" t="b">
        <v>1</v>
      </c>
      <c r="P1652" t="s">
        <v>8292</v>
      </c>
      <c r="Q1652" s="13">
        <f t="shared" si="102"/>
        <v>141.55000000000001</v>
      </c>
      <c r="R1652" s="14">
        <f t="shared" si="103"/>
        <v>88.46875</v>
      </c>
      <c r="S1652" t="s">
        <v>8325</v>
      </c>
      <c r="T1652" t="s">
        <v>8346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 s="8">
        <f t="shared" si="100"/>
        <v>40658.957638888889</v>
      </c>
      <c r="J1653" s="8">
        <f t="shared" si="101"/>
        <v>40625.567361111105</v>
      </c>
      <c r="K1653" s="10">
        <v>1303801140</v>
      </c>
      <c r="L1653" s="10">
        <v>1300916220</v>
      </c>
      <c r="M1653" t="b">
        <v>0</v>
      </c>
      <c r="N1653">
        <v>20</v>
      </c>
      <c r="O1653" t="b">
        <v>1</v>
      </c>
      <c r="P1653" t="s">
        <v>8292</v>
      </c>
      <c r="Q1653" s="13">
        <f t="shared" si="102"/>
        <v>100.75</v>
      </c>
      <c r="R1653" s="14">
        <f t="shared" si="103"/>
        <v>100.75</v>
      </c>
      <c r="S1653" t="s">
        <v>8325</v>
      </c>
      <c r="T1653" t="s">
        <v>8346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 s="8">
        <f t="shared" si="100"/>
        <v>41602.201307870368</v>
      </c>
      <c r="J1654" s="8">
        <f t="shared" si="101"/>
        <v>41572.159641203703</v>
      </c>
      <c r="K1654" s="10">
        <v>1385297393</v>
      </c>
      <c r="L1654" s="10">
        <v>1382701793</v>
      </c>
      <c r="M1654" t="b">
        <v>0</v>
      </c>
      <c r="N1654">
        <v>70</v>
      </c>
      <c r="O1654" t="b">
        <v>1</v>
      </c>
      <c r="P1654" t="s">
        <v>8292</v>
      </c>
      <c r="Q1654" s="13">
        <f t="shared" si="102"/>
        <v>100.66666666666666</v>
      </c>
      <c r="R1654" s="14">
        <f t="shared" si="103"/>
        <v>64.714285714285708</v>
      </c>
      <c r="S1654" t="s">
        <v>8325</v>
      </c>
      <c r="T1654" t="s">
        <v>8346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 s="8">
        <f t="shared" si="100"/>
        <v>40657.501111111109</v>
      </c>
      <c r="J1655" s="8">
        <f t="shared" si="101"/>
        <v>40626.501111111109</v>
      </c>
      <c r="K1655" s="10">
        <v>1303675296</v>
      </c>
      <c r="L1655" s="10">
        <v>1300996896</v>
      </c>
      <c r="M1655" t="b">
        <v>0</v>
      </c>
      <c r="N1655">
        <v>168</v>
      </c>
      <c r="O1655" t="b">
        <v>1</v>
      </c>
      <c r="P1655" t="s">
        <v>8292</v>
      </c>
      <c r="Q1655" s="13">
        <f t="shared" si="102"/>
        <v>174.2304</v>
      </c>
      <c r="R1655" s="14">
        <f t="shared" si="103"/>
        <v>51.854285714285716</v>
      </c>
      <c r="S1655" t="s">
        <v>8325</v>
      </c>
      <c r="T1655" t="s">
        <v>8346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 s="8">
        <f t="shared" si="100"/>
        <v>41017.557407407403</v>
      </c>
      <c r="J1656" s="8">
        <f t="shared" si="101"/>
        <v>40987.557407407403</v>
      </c>
      <c r="K1656" s="10">
        <v>1334784160</v>
      </c>
      <c r="L1656" s="10">
        <v>1332192160</v>
      </c>
      <c r="M1656" t="b">
        <v>0</v>
      </c>
      <c r="N1656">
        <v>34</v>
      </c>
      <c r="O1656" t="b">
        <v>1</v>
      </c>
      <c r="P1656" t="s">
        <v>8292</v>
      </c>
      <c r="Q1656" s="13">
        <f t="shared" si="102"/>
        <v>119.90909090909089</v>
      </c>
      <c r="R1656" s="14">
        <f t="shared" si="103"/>
        <v>38.794117647058826</v>
      </c>
      <c r="S1656" t="s">
        <v>8325</v>
      </c>
      <c r="T1656" t="s">
        <v>8346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 s="8">
        <f t="shared" si="100"/>
        <v>41004.416898148142</v>
      </c>
      <c r="J1657" s="8">
        <f t="shared" si="101"/>
        <v>40974.458564814813</v>
      </c>
      <c r="K1657" s="10">
        <v>1333648820</v>
      </c>
      <c r="L1657" s="10">
        <v>1331060420</v>
      </c>
      <c r="M1657" t="b">
        <v>0</v>
      </c>
      <c r="N1657">
        <v>48</v>
      </c>
      <c r="O1657" t="b">
        <v>1</v>
      </c>
      <c r="P1657" t="s">
        <v>8292</v>
      </c>
      <c r="Q1657" s="13">
        <f t="shared" si="102"/>
        <v>142.86666666666667</v>
      </c>
      <c r="R1657" s="14">
        <f t="shared" si="103"/>
        <v>44.645833333333336</v>
      </c>
      <c r="S1657" t="s">
        <v>8325</v>
      </c>
      <c r="T1657" t="s">
        <v>8346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 s="8">
        <f t="shared" si="100"/>
        <v>41256.595509259256</v>
      </c>
      <c r="J1658" s="8">
        <f t="shared" si="101"/>
        <v>41226.595509259256</v>
      </c>
      <c r="K1658" s="10">
        <v>1355437052</v>
      </c>
      <c r="L1658" s="10">
        <v>1352845052</v>
      </c>
      <c r="M1658" t="b">
        <v>0</v>
      </c>
      <c r="N1658">
        <v>48</v>
      </c>
      <c r="O1658" t="b">
        <v>1</v>
      </c>
      <c r="P1658" t="s">
        <v>8292</v>
      </c>
      <c r="Q1658" s="13">
        <f t="shared" si="102"/>
        <v>100.33493333333334</v>
      </c>
      <c r="R1658" s="14">
        <f t="shared" si="103"/>
        <v>156.77333333333334</v>
      </c>
      <c r="S1658" t="s">
        <v>8325</v>
      </c>
      <c r="T1658" t="s">
        <v>8346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 s="8">
        <f t="shared" si="100"/>
        <v>41053.448703703703</v>
      </c>
      <c r="J1659" s="8">
        <f t="shared" si="101"/>
        <v>41023.448703703703</v>
      </c>
      <c r="K1659" s="10">
        <v>1337885168</v>
      </c>
      <c r="L1659" s="10">
        <v>1335293168</v>
      </c>
      <c r="M1659" t="b">
        <v>0</v>
      </c>
      <c r="N1659">
        <v>221</v>
      </c>
      <c r="O1659" t="b">
        <v>1</v>
      </c>
      <c r="P1659" t="s">
        <v>8292</v>
      </c>
      <c r="Q1659" s="13">
        <f t="shared" si="102"/>
        <v>104.93380000000001</v>
      </c>
      <c r="R1659" s="14">
        <f t="shared" si="103"/>
        <v>118.70339366515837</v>
      </c>
      <c r="S1659" t="s">
        <v>8325</v>
      </c>
      <c r="T1659" t="s">
        <v>8346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 s="8">
        <f t="shared" si="100"/>
        <v>41261.263888888883</v>
      </c>
      <c r="J1660" s="8">
        <f t="shared" si="101"/>
        <v>41222.888506944444</v>
      </c>
      <c r="K1660" s="10">
        <v>1355840400</v>
      </c>
      <c r="L1660" s="10">
        <v>1352524767</v>
      </c>
      <c r="M1660" t="b">
        <v>0</v>
      </c>
      <c r="N1660">
        <v>107</v>
      </c>
      <c r="O1660" t="b">
        <v>1</v>
      </c>
      <c r="P1660" t="s">
        <v>8292</v>
      </c>
      <c r="Q1660" s="13">
        <f t="shared" si="102"/>
        <v>132.23333333333335</v>
      </c>
      <c r="R1660" s="14">
        <f t="shared" si="103"/>
        <v>74.149532710280369</v>
      </c>
      <c r="S1660" t="s">
        <v>8325</v>
      </c>
      <c r="T1660" t="s">
        <v>8346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 s="8">
        <f t="shared" si="100"/>
        <v>41625.166666666664</v>
      </c>
      <c r="J1661" s="8">
        <f t="shared" si="101"/>
        <v>41596.580104166664</v>
      </c>
      <c r="K1661" s="10">
        <v>1387281600</v>
      </c>
      <c r="L1661" s="10">
        <v>1384811721</v>
      </c>
      <c r="M1661" t="b">
        <v>0</v>
      </c>
      <c r="N1661">
        <v>45</v>
      </c>
      <c r="O1661" t="b">
        <v>1</v>
      </c>
      <c r="P1661" t="s">
        <v>8292</v>
      </c>
      <c r="Q1661" s="13">
        <f t="shared" si="102"/>
        <v>112.79999999999998</v>
      </c>
      <c r="R1661" s="14">
        <f t="shared" si="103"/>
        <v>12.533333333333333</v>
      </c>
      <c r="S1661" t="s">
        <v>8325</v>
      </c>
      <c r="T1661" t="s">
        <v>8346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 s="8">
        <f t="shared" si="100"/>
        <v>42490.582638888889</v>
      </c>
      <c r="J1662" s="8">
        <f t="shared" si="101"/>
        <v>42459.360532407409</v>
      </c>
      <c r="K1662" s="10">
        <v>1462053540</v>
      </c>
      <c r="L1662" s="10">
        <v>1459355950</v>
      </c>
      <c r="M1662" t="b">
        <v>0</v>
      </c>
      <c r="N1662">
        <v>36</v>
      </c>
      <c r="O1662" t="b">
        <v>1</v>
      </c>
      <c r="P1662" t="s">
        <v>8292</v>
      </c>
      <c r="Q1662" s="13">
        <f t="shared" si="102"/>
        <v>1253.75</v>
      </c>
      <c r="R1662" s="14">
        <f t="shared" si="103"/>
        <v>27.861111111111111</v>
      </c>
      <c r="S1662" t="s">
        <v>8325</v>
      </c>
      <c r="T1662" t="s">
        <v>8346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 s="8">
        <f t="shared" si="100"/>
        <v>42386.541666666664</v>
      </c>
      <c r="J1663" s="8">
        <f t="shared" si="101"/>
        <v>42343.664710648147</v>
      </c>
      <c r="K1663" s="10">
        <v>1453064400</v>
      </c>
      <c r="L1663" s="10">
        <v>1449359831</v>
      </c>
      <c r="M1663" t="b">
        <v>0</v>
      </c>
      <c r="N1663">
        <v>101</v>
      </c>
      <c r="O1663" t="b">
        <v>1</v>
      </c>
      <c r="P1663" t="s">
        <v>8292</v>
      </c>
      <c r="Q1663" s="13">
        <f t="shared" si="102"/>
        <v>102.50632911392405</v>
      </c>
      <c r="R1663" s="14">
        <f t="shared" si="103"/>
        <v>80.178217821782184</v>
      </c>
      <c r="S1663" t="s">
        <v>8325</v>
      </c>
      <c r="T1663" t="s">
        <v>8346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 s="8">
        <f t="shared" si="100"/>
        <v>40907.906666666662</v>
      </c>
      <c r="J1664" s="8">
        <f t="shared" si="101"/>
        <v>40847.864999999998</v>
      </c>
      <c r="K1664" s="10">
        <v>1325310336</v>
      </c>
      <c r="L1664" s="10">
        <v>1320122736</v>
      </c>
      <c r="M1664" t="b">
        <v>0</v>
      </c>
      <c r="N1664">
        <v>62</v>
      </c>
      <c r="O1664" t="b">
        <v>1</v>
      </c>
      <c r="P1664" t="s">
        <v>8292</v>
      </c>
      <c r="Q1664" s="13">
        <f t="shared" si="102"/>
        <v>102.6375</v>
      </c>
      <c r="R1664" s="14">
        <f t="shared" si="103"/>
        <v>132.43548387096774</v>
      </c>
      <c r="S1664" t="s">
        <v>8325</v>
      </c>
      <c r="T1664" t="s">
        <v>8346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 s="8">
        <f t="shared" si="100"/>
        <v>42035.688738425924</v>
      </c>
      <c r="J1665" s="8">
        <f t="shared" si="101"/>
        <v>42005.688738425924</v>
      </c>
      <c r="K1665" s="10">
        <v>1422750707</v>
      </c>
      <c r="L1665" s="10">
        <v>1420158707</v>
      </c>
      <c r="M1665" t="b">
        <v>0</v>
      </c>
      <c r="N1665">
        <v>32</v>
      </c>
      <c r="O1665" t="b">
        <v>1</v>
      </c>
      <c r="P1665" t="s">
        <v>8292</v>
      </c>
      <c r="Q1665" s="13">
        <f t="shared" si="102"/>
        <v>108</v>
      </c>
      <c r="R1665" s="14">
        <f t="shared" si="103"/>
        <v>33.75</v>
      </c>
      <c r="S1665" t="s">
        <v>8325</v>
      </c>
      <c r="T1665" t="s">
        <v>8346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 s="8">
        <f t="shared" si="100"/>
        <v>40983.832638888889</v>
      </c>
      <c r="J1666" s="8">
        <f t="shared" si="101"/>
        <v>40939.428449074068</v>
      </c>
      <c r="K1666" s="10">
        <v>1331870340</v>
      </c>
      <c r="L1666" s="10">
        <v>1328033818</v>
      </c>
      <c r="M1666" t="b">
        <v>0</v>
      </c>
      <c r="N1666">
        <v>89</v>
      </c>
      <c r="O1666" t="b">
        <v>1</v>
      </c>
      <c r="P1666" t="s">
        <v>8292</v>
      </c>
      <c r="Q1666" s="13">
        <f t="shared" si="102"/>
        <v>122.40879999999999</v>
      </c>
      <c r="R1666" s="14">
        <f t="shared" si="103"/>
        <v>34.384494382022467</v>
      </c>
      <c r="S1666" t="s">
        <v>8325</v>
      </c>
      <c r="T1666" t="s">
        <v>8346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 s="8">
        <f t="shared" ref="I1667:I1730" si="104">(((K1667/60)/60)/24)+DATE(1970,1,1)+(-8/24)</f>
        <v>40595.791666666664</v>
      </c>
      <c r="J1667" s="8">
        <f t="shared" ref="J1667:J1730" si="105">(((L1667/60)/60)/24)+DATE(1970,1,1)+(-8/24)</f>
        <v>40564.316122685181</v>
      </c>
      <c r="K1667" s="10">
        <v>1298343600</v>
      </c>
      <c r="L1667" s="10">
        <v>1295624113</v>
      </c>
      <c r="M1667" t="b">
        <v>0</v>
      </c>
      <c r="N1667">
        <v>93</v>
      </c>
      <c r="O1667" t="b">
        <v>1</v>
      </c>
      <c r="P1667" t="s">
        <v>8292</v>
      </c>
      <c r="Q1667" s="13">
        <f t="shared" ref="Q1667:Q1730" si="106">(E1667/D1667)*100</f>
        <v>119.45714285714286</v>
      </c>
      <c r="R1667" s="14">
        <f t="shared" ref="R1667:R1730" si="107">E1667/N1667</f>
        <v>44.956989247311824</v>
      </c>
      <c r="S1667" t="s">
        <v>8325</v>
      </c>
      <c r="T1667" t="s">
        <v>8346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 s="8">
        <f t="shared" si="104"/>
        <v>41360.878159722219</v>
      </c>
      <c r="J1668" s="8">
        <f t="shared" si="105"/>
        <v>41330.91982638889</v>
      </c>
      <c r="K1668" s="10">
        <v>1364447073</v>
      </c>
      <c r="L1668" s="10">
        <v>1361858673</v>
      </c>
      <c r="M1668" t="b">
        <v>0</v>
      </c>
      <c r="N1668">
        <v>98</v>
      </c>
      <c r="O1668" t="b">
        <v>1</v>
      </c>
      <c r="P1668" t="s">
        <v>8292</v>
      </c>
      <c r="Q1668" s="13">
        <f t="shared" si="106"/>
        <v>160.88</v>
      </c>
      <c r="R1668" s="14">
        <f t="shared" si="107"/>
        <v>41.04081632653061</v>
      </c>
      <c r="S1668" t="s">
        <v>8325</v>
      </c>
      <c r="T1668" t="s">
        <v>8346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 s="8">
        <f t="shared" si="104"/>
        <v>41708.957638888889</v>
      </c>
      <c r="J1669" s="8">
        <f t="shared" si="105"/>
        <v>41681.737245370365</v>
      </c>
      <c r="K1669" s="10">
        <v>1394521140</v>
      </c>
      <c r="L1669" s="10">
        <v>1392169298</v>
      </c>
      <c r="M1669" t="b">
        <v>0</v>
      </c>
      <c r="N1669">
        <v>82</v>
      </c>
      <c r="O1669" t="b">
        <v>1</v>
      </c>
      <c r="P1669" t="s">
        <v>8292</v>
      </c>
      <c r="Q1669" s="13">
        <f t="shared" si="106"/>
        <v>126.85294117647059</v>
      </c>
      <c r="R1669" s="14">
        <f t="shared" si="107"/>
        <v>52.597560975609753</v>
      </c>
      <c r="S1669" t="s">
        <v>8325</v>
      </c>
      <c r="T1669" t="s">
        <v>8346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 s="8">
        <f t="shared" si="104"/>
        <v>40874.858090277776</v>
      </c>
      <c r="J1670" s="8">
        <f t="shared" si="105"/>
        <v>40844.816423611104</v>
      </c>
      <c r="K1670" s="10">
        <v>1322454939</v>
      </c>
      <c r="L1670" s="10">
        <v>1319859339</v>
      </c>
      <c r="M1670" t="b">
        <v>0</v>
      </c>
      <c r="N1670">
        <v>116</v>
      </c>
      <c r="O1670" t="b">
        <v>1</v>
      </c>
      <c r="P1670" t="s">
        <v>8292</v>
      </c>
      <c r="Q1670" s="13">
        <f t="shared" si="106"/>
        <v>102.6375</v>
      </c>
      <c r="R1670" s="14">
        <f t="shared" si="107"/>
        <v>70.784482758620683</v>
      </c>
      <c r="S1670" t="s">
        <v>8325</v>
      </c>
      <c r="T1670" t="s">
        <v>8346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 s="8">
        <f t="shared" si="104"/>
        <v>42521.551805555551</v>
      </c>
      <c r="J1671" s="8">
        <f t="shared" si="105"/>
        <v>42461.551805555551</v>
      </c>
      <c r="K1671" s="10">
        <v>1464729276</v>
      </c>
      <c r="L1671" s="10">
        <v>1459545276</v>
      </c>
      <c r="M1671" t="b">
        <v>0</v>
      </c>
      <c r="N1671">
        <v>52</v>
      </c>
      <c r="O1671" t="b">
        <v>1</v>
      </c>
      <c r="P1671" t="s">
        <v>8292</v>
      </c>
      <c r="Q1671" s="13">
        <f t="shared" si="106"/>
        <v>139.75</v>
      </c>
      <c r="R1671" s="14">
        <f t="shared" si="107"/>
        <v>53.75</v>
      </c>
      <c r="S1671" t="s">
        <v>8325</v>
      </c>
      <c r="T1671" t="s">
        <v>8346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 s="8">
        <f t="shared" si="104"/>
        <v>40363.833333333328</v>
      </c>
      <c r="J1672" s="8">
        <f t="shared" si="105"/>
        <v>40313.597210648149</v>
      </c>
      <c r="K1672" s="10">
        <v>1278302400</v>
      </c>
      <c r="L1672" s="10">
        <v>1273961999</v>
      </c>
      <c r="M1672" t="b">
        <v>0</v>
      </c>
      <c r="N1672">
        <v>23</v>
      </c>
      <c r="O1672" t="b">
        <v>1</v>
      </c>
      <c r="P1672" t="s">
        <v>8292</v>
      </c>
      <c r="Q1672" s="13">
        <f t="shared" si="106"/>
        <v>102.60000000000001</v>
      </c>
      <c r="R1672" s="14">
        <f t="shared" si="107"/>
        <v>44.608695652173914</v>
      </c>
      <c r="S1672" t="s">
        <v>8325</v>
      </c>
      <c r="T1672" t="s">
        <v>8346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 s="8">
        <f t="shared" si="104"/>
        <v>42583.210810185185</v>
      </c>
      <c r="J1673" s="8">
        <f t="shared" si="105"/>
        <v>42553.210810185185</v>
      </c>
      <c r="K1673" s="10">
        <v>1470056614</v>
      </c>
      <c r="L1673" s="10">
        <v>1467464614</v>
      </c>
      <c r="M1673" t="b">
        <v>0</v>
      </c>
      <c r="N1673">
        <v>77</v>
      </c>
      <c r="O1673" t="b">
        <v>1</v>
      </c>
      <c r="P1673" t="s">
        <v>8292</v>
      </c>
      <c r="Q1673" s="13">
        <f t="shared" si="106"/>
        <v>100.67349999999999</v>
      </c>
      <c r="R1673" s="14">
        <f t="shared" si="107"/>
        <v>26.148961038961041</v>
      </c>
      <c r="S1673" t="s">
        <v>8325</v>
      </c>
      <c r="T1673" t="s">
        <v>8346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 s="8">
        <f t="shared" si="104"/>
        <v>41064.323263888888</v>
      </c>
      <c r="J1674" s="8">
        <f t="shared" si="105"/>
        <v>41034.323263888888</v>
      </c>
      <c r="K1674" s="10">
        <v>1338824730</v>
      </c>
      <c r="L1674" s="10">
        <v>1336232730</v>
      </c>
      <c r="M1674" t="b">
        <v>0</v>
      </c>
      <c r="N1674">
        <v>49</v>
      </c>
      <c r="O1674" t="b">
        <v>1</v>
      </c>
      <c r="P1674" t="s">
        <v>8292</v>
      </c>
      <c r="Q1674" s="13">
        <f t="shared" si="106"/>
        <v>112.94117647058823</v>
      </c>
      <c r="R1674" s="14">
        <f t="shared" si="107"/>
        <v>39.183673469387756</v>
      </c>
      <c r="S1674" t="s">
        <v>8325</v>
      </c>
      <c r="T1674" t="s">
        <v>8346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 s="8">
        <f t="shared" si="104"/>
        <v>42069.545046296298</v>
      </c>
      <c r="J1675" s="8">
        <f t="shared" si="105"/>
        <v>42039.545046296298</v>
      </c>
      <c r="K1675" s="10">
        <v>1425675892</v>
      </c>
      <c r="L1675" s="10">
        <v>1423083892</v>
      </c>
      <c r="M1675" t="b">
        <v>0</v>
      </c>
      <c r="N1675">
        <v>59</v>
      </c>
      <c r="O1675" t="b">
        <v>1</v>
      </c>
      <c r="P1675" t="s">
        <v>8292</v>
      </c>
      <c r="Q1675" s="13">
        <f t="shared" si="106"/>
        <v>128.09523809523807</v>
      </c>
      <c r="R1675" s="14">
        <f t="shared" si="107"/>
        <v>45.593220338983052</v>
      </c>
      <c r="S1675" t="s">
        <v>8325</v>
      </c>
      <c r="T1675" t="s">
        <v>8346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 s="8">
        <f t="shared" si="104"/>
        <v>42599.957638888889</v>
      </c>
      <c r="J1676" s="8">
        <f t="shared" si="105"/>
        <v>42569.272060185183</v>
      </c>
      <c r="K1676" s="10">
        <v>1471503540</v>
      </c>
      <c r="L1676" s="10">
        <v>1468852306</v>
      </c>
      <c r="M1676" t="b">
        <v>0</v>
      </c>
      <c r="N1676">
        <v>113</v>
      </c>
      <c r="O1676" t="b">
        <v>1</v>
      </c>
      <c r="P1676" t="s">
        <v>8292</v>
      </c>
      <c r="Q1676" s="13">
        <f t="shared" si="106"/>
        <v>201.7</v>
      </c>
      <c r="R1676" s="14">
        <f t="shared" si="107"/>
        <v>89.247787610619469</v>
      </c>
      <c r="S1676" t="s">
        <v>8325</v>
      </c>
      <c r="T1676" t="s">
        <v>8346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 s="8">
        <f t="shared" si="104"/>
        <v>40832.585416666661</v>
      </c>
      <c r="J1677" s="8">
        <f t="shared" si="105"/>
        <v>40802.399768518517</v>
      </c>
      <c r="K1677" s="10">
        <v>1318802580</v>
      </c>
      <c r="L1677" s="10">
        <v>1316194540</v>
      </c>
      <c r="M1677" t="b">
        <v>0</v>
      </c>
      <c r="N1677">
        <v>34</v>
      </c>
      <c r="O1677" t="b">
        <v>1</v>
      </c>
      <c r="P1677" t="s">
        <v>8292</v>
      </c>
      <c r="Q1677" s="13">
        <f t="shared" si="106"/>
        <v>137.416</v>
      </c>
      <c r="R1677" s="14">
        <f t="shared" si="107"/>
        <v>40.416470588235299</v>
      </c>
      <c r="S1677" t="s">
        <v>8325</v>
      </c>
      <c r="T1677" t="s">
        <v>8346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 s="8">
        <f t="shared" si="104"/>
        <v>41019.832638888889</v>
      </c>
      <c r="J1678" s="8">
        <f t="shared" si="105"/>
        <v>40973.392905092594</v>
      </c>
      <c r="K1678" s="10">
        <v>1334980740</v>
      </c>
      <c r="L1678" s="10">
        <v>1330968347</v>
      </c>
      <c r="M1678" t="b">
        <v>0</v>
      </c>
      <c r="N1678">
        <v>42</v>
      </c>
      <c r="O1678" t="b">
        <v>1</v>
      </c>
      <c r="P1678" t="s">
        <v>8292</v>
      </c>
      <c r="Q1678" s="13">
        <f t="shared" si="106"/>
        <v>115.33333333333333</v>
      </c>
      <c r="R1678" s="14">
        <f t="shared" si="107"/>
        <v>82.38095238095238</v>
      </c>
      <c r="S1678" t="s">
        <v>8325</v>
      </c>
      <c r="T1678" t="s">
        <v>8346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 s="8">
        <f t="shared" si="104"/>
        <v>42475.915972222218</v>
      </c>
      <c r="J1679" s="8">
        <f t="shared" si="105"/>
        <v>42416.073796296296</v>
      </c>
      <c r="K1679" s="10">
        <v>1460786340</v>
      </c>
      <c r="L1679" s="10">
        <v>1455615976</v>
      </c>
      <c r="M1679" t="b">
        <v>0</v>
      </c>
      <c r="N1679">
        <v>42</v>
      </c>
      <c r="O1679" t="b">
        <v>1</v>
      </c>
      <c r="P1679" t="s">
        <v>8292</v>
      </c>
      <c r="Q1679" s="13">
        <f t="shared" si="106"/>
        <v>111.66666666666667</v>
      </c>
      <c r="R1679" s="14">
        <f t="shared" si="107"/>
        <v>159.52380952380952</v>
      </c>
      <c r="S1679" t="s">
        <v>8325</v>
      </c>
      <c r="T1679" t="s">
        <v>8346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 s="8">
        <f t="shared" si="104"/>
        <v>41676.521655092591</v>
      </c>
      <c r="J1680" s="8">
        <f t="shared" si="105"/>
        <v>41662.521655092591</v>
      </c>
      <c r="K1680" s="10">
        <v>1391718671</v>
      </c>
      <c r="L1680" s="10">
        <v>1390509071</v>
      </c>
      <c r="M1680" t="b">
        <v>0</v>
      </c>
      <c r="N1680">
        <v>49</v>
      </c>
      <c r="O1680" t="b">
        <v>1</v>
      </c>
      <c r="P1680" t="s">
        <v>8292</v>
      </c>
      <c r="Q1680" s="13">
        <f t="shared" si="106"/>
        <v>118.39999999999999</v>
      </c>
      <c r="R1680" s="14">
        <f t="shared" si="107"/>
        <v>36.244897959183675</v>
      </c>
      <c r="S1680" t="s">
        <v>8325</v>
      </c>
      <c r="T1680" t="s">
        <v>8346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 s="8">
        <f t="shared" si="104"/>
        <v>40745.735474537032</v>
      </c>
      <c r="J1681" s="8">
        <f t="shared" si="105"/>
        <v>40722.735474537032</v>
      </c>
      <c r="K1681" s="10">
        <v>1311298745</v>
      </c>
      <c r="L1681" s="10">
        <v>1309311545</v>
      </c>
      <c r="M1681" t="b">
        <v>0</v>
      </c>
      <c r="N1681">
        <v>56</v>
      </c>
      <c r="O1681" t="b">
        <v>1</v>
      </c>
      <c r="P1681" t="s">
        <v>8292</v>
      </c>
      <c r="Q1681" s="13">
        <f t="shared" si="106"/>
        <v>175</v>
      </c>
      <c r="R1681" s="14">
        <f t="shared" si="107"/>
        <v>62.5</v>
      </c>
      <c r="S1681" t="s">
        <v>8325</v>
      </c>
      <c r="T1681" t="s">
        <v>8346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 s="8">
        <f t="shared" si="104"/>
        <v>41832.424386574072</v>
      </c>
      <c r="J1682" s="8">
        <f t="shared" si="105"/>
        <v>41802.424386574072</v>
      </c>
      <c r="K1682" s="10">
        <v>1405188667</v>
      </c>
      <c r="L1682" s="10">
        <v>1402596667</v>
      </c>
      <c r="M1682" t="b">
        <v>0</v>
      </c>
      <c r="N1682">
        <v>25</v>
      </c>
      <c r="O1682" t="b">
        <v>1</v>
      </c>
      <c r="P1682" t="s">
        <v>8292</v>
      </c>
      <c r="Q1682" s="13">
        <f t="shared" si="106"/>
        <v>117.5</v>
      </c>
      <c r="R1682" s="14">
        <f t="shared" si="107"/>
        <v>47</v>
      </c>
      <c r="S1682" t="s">
        <v>8325</v>
      </c>
      <c r="T1682" t="s">
        <v>8346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 s="8">
        <f t="shared" si="104"/>
        <v>42822.749999999993</v>
      </c>
      <c r="J1683" s="8">
        <f t="shared" si="105"/>
        <v>42773.78800925926</v>
      </c>
      <c r="K1683" s="10">
        <v>1490752800</v>
      </c>
      <c r="L1683" s="10">
        <v>1486522484</v>
      </c>
      <c r="M1683" t="b">
        <v>0</v>
      </c>
      <c r="N1683">
        <v>884</v>
      </c>
      <c r="O1683" t="b">
        <v>0</v>
      </c>
      <c r="P1683" t="s">
        <v>8293</v>
      </c>
      <c r="Q1683" s="13">
        <f t="shared" si="106"/>
        <v>101.42212307692309</v>
      </c>
      <c r="R1683" s="14">
        <f t="shared" si="107"/>
        <v>74.575090497737563</v>
      </c>
      <c r="S1683" t="s">
        <v>8325</v>
      </c>
      <c r="T1683" t="s">
        <v>8347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 s="8">
        <f t="shared" si="104"/>
        <v>42838.838657407403</v>
      </c>
      <c r="J1684" s="8">
        <f t="shared" si="105"/>
        <v>42778.880324074074</v>
      </c>
      <c r="K1684" s="10">
        <v>1492142860</v>
      </c>
      <c r="L1684" s="10">
        <v>1486962460</v>
      </c>
      <c r="M1684" t="b">
        <v>0</v>
      </c>
      <c r="N1684">
        <v>0</v>
      </c>
      <c r="O1684" t="b">
        <v>0</v>
      </c>
      <c r="P1684" t="s">
        <v>8293</v>
      </c>
      <c r="Q1684" s="13">
        <f t="shared" si="106"/>
        <v>0</v>
      </c>
      <c r="R1684" s="14" t="e">
        <f t="shared" si="107"/>
        <v>#DIV/0!</v>
      </c>
      <c r="S1684" t="s">
        <v>8325</v>
      </c>
      <c r="T1684" t="s">
        <v>8347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 s="8">
        <f t="shared" si="104"/>
        <v>42832.44835648148</v>
      </c>
      <c r="J1685" s="8">
        <f t="shared" si="105"/>
        <v>42808.44835648148</v>
      </c>
      <c r="K1685" s="10">
        <v>1491590738</v>
      </c>
      <c r="L1685" s="10">
        <v>1489517138</v>
      </c>
      <c r="M1685" t="b">
        <v>0</v>
      </c>
      <c r="N1685">
        <v>10</v>
      </c>
      <c r="O1685" t="b">
        <v>0</v>
      </c>
      <c r="P1685" t="s">
        <v>8293</v>
      </c>
      <c r="Q1685" s="13">
        <f t="shared" si="106"/>
        <v>21.714285714285715</v>
      </c>
      <c r="R1685" s="14">
        <f t="shared" si="107"/>
        <v>76</v>
      </c>
      <c r="S1685" t="s">
        <v>8325</v>
      </c>
      <c r="T1685" t="s">
        <v>8347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 s="8">
        <f t="shared" si="104"/>
        <v>42811.440289351849</v>
      </c>
      <c r="J1686" s="8">
        <f t="shared" si="105"/>
        <v>42783.481956018521</v>
      </c>
      <c r="K1686" s="10">
        <v>1489775641</v>
      </c>
      <c r="L1686" s="10">
        <v>1487360041</v>
      </c>
      <c r="M1686" t="b">
        <v>0</v>
      </c>
      <c r="N1686">
        <v>101</v>
      </c>
      <c r="O1686" t="b">
        <v>0</v>
      </c>
      <c r="P1686" t="s">
        <v>8293</v>
      </c>
      <c r="Q1686" s="13">
        <f t="shared" si="106"/>
        <v>109.125</v>
      </c>
      <c r="R1686" s="14">
        <f t="shared" si="107"/>
        <v>86.43564356435644</v>
      </c>
      <c r="S1686" t="s">
        <v>8325</v>
      </c>
      <c r="T1686" t="s">
        <v>8347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 s="8">
        <f t="shared" si="104"/>
        <v>42817.8752662037</v>
      </c>
      <c r="J1687" s="8">
        <f t="shared" si="105"/>
        <v>42787.916932870365</v>
      </c>
      <c r="K1687" s="10">
        <v>1490331623</v>
      </c>
      <c r="L1687" s="10">
        <v>1487743223</v>
      </c>
      <c r="M1687" t="b">
        <v>0</v>
      </c>
      <c r="N1687">
        <v>15</v>
      </c>
      <c r="O1687" t="b">
        <v>0</v>
      </c>
      <c r="P1687" t="s">
        <v>8293</v>
      </c>
      <c r="Q1687" s="13">
        <f t="shared" si="106"/>
        <v>102.85714285714285</v>
      </c>
      <c r="R1687" s="14">
        <f t="shared" si="107"/>
        <v>24</v>
      </c>
      <c r="S1687" t="s">
        <v>8325</v>
      </c>
      <c r="T1687" t="s">
        <v>8347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 s="8">
        <f t="shared" si="104"/>
        <v>42852.468969907401</v>
      </c>
      <c r="J1688" s="8">
        <f t="shared" si="105"/>
        <v>42792.510636574072</v>
      </c>
      <c r="K1688" s="10">
        <v>1493320519</v>
      </c>
      <c r="L1688" s="10">
        <v>1488140119</v>
      </c>
      <c r="M1688" t="b">
        <v>0</v>
      </c>
      <c r="N1688">
        <v>1</v>
      </c>
      <c r="O1688" t="b">
        <v>0</v>
      </c>
      <c r="P1688" t="s">
        <v>8293</v>
      </c>
      <c r="Q1688" s="13">
        <f t="shared" si="106"/>
        <v>0.36</v>
      </c>
      <c r="R1688" s="14">
        <f t="shared" si="107"/>
        <v>18</v>
      </c>
      <c r="S1688" t="s">
        <v>8325</v>
      </c>
      <c r="T1688" t="s">
        <v>8347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 s="8">
        <f t="shared" si="104"/>
        <v>42835.510416666664</v>
      </c>
      <c r="J1689" s="8">
        <f t="shared" si="105"/>
        <v>42801.713483796295</v>
      </c>
      <c r="K1689" s="10">
        <v>1491855300</v>
      </c>
      <c r="L1689" s="10">
        <v>1488935245</v>
      </c>
      <c r="M1689" t="b">
        <v>0</v>
      </c>
      <c r="N1689">
        <v>39</v>
      </c>
      <c r="O1689" t="b">
        <v>0</v>
      </c>
      <c r="P1689" t="s">
        <v>8293</v>
      </c>
      <c r="Q1689" s="13">
        <f t="shared" si="106"/>
        <v>31.25</v>
      </c>
      <c r="R1689" s="14">
        <f t="shared" si="107"/>
        <v>80.128205128205124</v>
      </c>
      <c r="S1689" t="s">
        <v>8325</v>
      </c>
      <c r="T1689" t="s">
        <v>8347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 s="8">
        <f t="shared" si="104"/>
        <v>42834.15965277778</v>
      </c>
      <c r="J1690" s="8">
        <f t="shared" si="105"/>
        <v>42804.201319444437</v>
      </c>
      <c r="K1690" s="10">
        <v>1491738594</v>
      </c>
      <c r="L1690" s="10">
        <v>1489150194</v>
      </c>
      <c r="M1690" t="b">
        <v>0</v>
      </c>
      <c r="N1690">
        <v>7</v>
      </c>
      <c r="O1690" t="b">
        <v>0</v>
      </c>
      <c r="P1690" t="s">
        <v>8293</v>
      </c>
      <c r="Q1690" s="13">
        <f t="shared" si="106"/>
        <v>44.3</v>
      </c>
      <c r="R1690" s="14">
        <f t="shared" si="107"/>
        <v>253.14285714285714</v>
      </c>
      <c r="S1690" t="s">
        <v>8325</v>
      </c>
      <c r="T1690" t="s">
        <v>8347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 s="8">
        <f t="shared" si="104"/>
        <v>42810.567476851851</v>
      </c>
      <c r="J1691" s="8">
        <f t="shared" si="105"/>
        <v>42780.609143518515</v>
      </c>
      <c r="K1691" s="10">
        <v>1489700230</v>
      </c>
      <c r="L1691" s="10">
        <v>1487111830</v>
      </c>
      <c r="M1691" t="b">
        <v>0</v>
      </c>
      <c r="N1691">
        <v>14</v>
      </c>
      <c r="O1691" t="b">
        <v>0</v>
      </c>
      <c r="P1691" t="s">
        <v>8293</v>
      </c>
      <c r="Q1691" s="13">
        <f t="shared" si="106"/>
        <v>100</v>
      </c>
      <c r="R1691" s="14">
        <f t="shared" si="107"/>
        <v>171.42857142857142</v>
      </c>
      <c r="S1691" t="s">
        <v>8325</v>
      </c>
      <c r="T1691" t="s">
        <v>8347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 s="8">
        <f t="shared" si="104"/>
        <v>42831.056041666663</v>
      </c>
      <c r="J1692" s="8">
        <f t="shared" si="105"/>
        <v>42801.097708333335</v>
      </c>
      <c r="K1692" s="10">
        <v>1491470442</v>
      </c>
      <c r="L1692" s="10">
        <v>1488882042</v>
      </c>
      <c r="M1692" t="b">
        <v>0</v>
      </c>
      <c r="N1692">
        <v>11</v>
      </c>
      <c r="O1692" t="b">
        <v>0</v>
      </c>
      <c r="P1692" t="s">
        <v>8293</v>
      </c>
      <c r="Q1692" s="13">
        <f t="shared" si="106"/>
        <v>25.4</v>
      </c>
      <c r="R1692" s="14">
        <f t="shared" si="107"/>
        <v>57.727272727272727</v>
      </c>
      <c r="S1692" t="s">
        <v>8325</v>
      </c>
      <c r="T1692" t="s">
        <v>8347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 s="8">
        <f t="shared" si="104"/>
        <v>42827.708333333336</v>
      </c>
      <c r="J1693" s="8">
        <f t="shared" si="105"/>
        <v>42795.36814814814</v>
      </c>
      <c r="K1693" s="10">
        <v>1491181200</v>
      </c>
      <c r="L1693" s="10">
        <v>1488387008</v>
      </c>
      <c r="M1693" t="b">
        <v>0</v>
      </c>
      <c r="N1693">
        <v>38</v>
      </c>
      <c r="O1693" t="b">
        <v>0</v>
      </c>
      <c r="P1693" t="s">
        <v>8293</v>
      </c>
      <c r="Q1693" s="13">
        <f t="shared" si="106"/>
        <v>33.473333333333329</v>
      </c>
      <c r="R1693" s="14">
        <f t="shared" si="107"/>
        <v>264.26315789473682</v>
      </c>
      <c r="S1693" t="s">
        <v>8325</v>
      </c>
      <c r="T1693" t="s">
        <v>8347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 s="8">
        <f t="shared" si="104"/>
        <v>42820.665972222218</v>
      </c>
      <c r="J1694" s="8">
        <f t="shared" si="105"/>
        <v>42787.81790509259</v>
      </c>
      <c r="K1694" s="10">
        <v>1490572740</v>
      </c>
      <c r="L1694" s="10">
        <v>1487734667</v>
      </c>
      <c r="M1694" t="b">
        <v>0</v>
      </c>
      <c r="N1694">
        <v>15</v>
      </c>
      <c r="O1694" t="b">
        <v>0</v>
      </c>
      <c r="P1694" t="s">
        <v>8293</v>
      </c>
      <c r="Q1694" s="13">
        <f t="shared" si="106"/>
        <v>47.8</v>
      </c>
      <c r="R1694" s="14">
        <f t="shared" si="107"/>
        <v>159.33333333333334</v>
      </c>
      <c r="S1694" t="s">
        <v>8325</v>
      </c>
      <c r="T1694" t="s">
        <v>8347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 s="8">
        <f t="shared" si="104"/>
        <v>42834.499999999993</v>
      </c>
      <c r="J1695" s="8">
        <f t="shared" si="105"/>
        <v>42803.586944444447</v>
      </c>
      <c r="K1695" s="10">
        <v>1491768000</v>
      </c>
      <c r="L1695" s="10">
        <v>1489097112</v>
      </c>
      <c r="M1695" t="b">
        <v>0</v>
      </c>
      <c r="N1695">
        <v>8</v>
      </c>
      <c r="O1695" t="b">
        <v>0</v>
      </c>
      <c r="P1695" t="s">
        <v>8293</v>
      </c>
      <c r="Q1695" s="13">
        <f t="shared" si="106"/>
        <v>9.3333333333333339</v>
      </c>
      <c r="R1695" s="14">
        <f t="shared" si="107"/>
        <v>35</v>
      </c>
      <c r="S1695" t="s">
        <v>8325</v>
      </c>
      <c r="T1695" t="s">
        <v>8347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 s="8">
        <f t="shared" si="104"/>
        <v>42820.85833333333</v>
      </c>
      <c r="J1696" s="8">
        <f t="shared" si="105"/>
        <v>42791.336504629631</v>
      </c>
      <c r="K1696" s="10">
        <v>1490589360</v>
      </c>
      <c r="L1696" s="10">
        <v>1488038674</v>
      </c>
      <c r="M1696" t="b">
        <v>0</v>
      </c>
      <c r="N1696">
        <v>1</v>
      </c>
      <c r="O1696" t="b">
        <v>0</v>
      </c>
      <c r="P1696" t="s">
        <v>8293</v>
      </c>
      <c r="Q1696" s="13">
        <f t="shared" si="106"/>
        <v>0.05</v>
      </c>
      <c r="R1696" s="14">
        <f t="shared" si="107"/>
        <v>5</v>
      </c>
      <c r="S1696" t="s">
        <v>8325</v>
      </c>
      <c r="T1696" t="s">
        <v>8347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 s="8">
        <f t="shared" si="104"/>
        <v>42834.708333333336</v>
      </c>
      <c r="J1697" s="8">
        <f t="shared" si="105"/>
        <v>42800.698078703703</v>
      </c>
      <c r="K1697" s="10">
        <v>1491786000</v>
      </c>
      <c r="L1697" s="10">
        <v>1488847514</v>
      </c>
      <c r="M1697" t="b">
        <v>0</v>
      </c>
      <c r="N1697">
        <v>23</v>
      </c>
      <c r="O1697" t="b">
        <v>0</v>
      </c>
      <c r="P1697" t="s">
        <v>8293</v>
      </c>
      <c r="Q1697" s="13">
        <f t="shared" si="106"/>
        <v>11.708333333333334</v>
      </c>
      <c r="R1697" s="14">
        <f t="shared" si="107"/>
        <v>61.086956521739133</v>
      </c>
      <c r="S1697" t="s">
        <v>8325</v>
      </c>
      <c r="T1697" t="s">
        <v>8347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 s="8">
        <f t="shared" si="104"/>
        <v>42825.694571759253</v>
      </c>
      <c r="J1698" s="8">
        <f t="shared" si="105"/>
        <v>42795.736238425925</v>
      </c>
      <c r="K1698" s="10">
        <v>1491007211</v>
      </c>
      <c r="L1698" s="10">
        <v>1488418811</v>
      </c>
      <c r="M1698" t="b">
        <v>0</v>
      </c>
      <c r="N1698">
        <v>0</v>
      </c>
      <c r="O1698" t="b">
        <v>0</v>
      </c>
      <c r="P1698" t="s">
        <v>8293</v>
      </c>
      <c r="Q1698" s="13">
        <f t="shared" si="106"/>
        <v>0</v>
      </c>
      <c r="R1698" s="14" t="e">
        <f t="shared" si="107"/>
        <v>#DIV/0!</v>
      </c>
      <c r="S1698" t="s">
        <v>8325</v>
      </c>
      <c r="T1698" t="s">
        <v>8347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 s="8">
        <f t="shared" si="104"/>
        <v>42834.657962962963</v>
      </c>
      <c r="J1699" s="8">
        <f t="shared" si="105"/>
        <v>42804.69962962962</v>
      </c>
      <c r="K1699" s="10">
        <v>1491781648</v>
      </c>
      <c r="L1699" s="10">
        <v>1489193248</v>
      </c>
      <c r="M1699" t="b">
        <v>0</v>
      </c>
      <c r="N1699">
        <v>22</v>
      </c>
      <c r="O1699" t="b">
        <v>0</v>
      </c>
      <c r="P1699" t="s">
        <v>8293</v>
      </c>
      <c r="Q1699" s="13">
        <f t="shared" si="106"/>
        <v>20.208000000000002</v>
      </c>
      <c r="R1699" s="14">
        <f t="shared" si="107"/>
        <v>114.81818181818181</v>
      </c>
      <c r="S1699" t="s">
        <v>8325</v>
      </c>
      <c r="T1699" t="s">
        <v>8347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 s="8">
        <f t="shared" si="104"/>
        <v>42819.814583333333</v>
      </c>
      <c r="J1700" s="8">
        <f t="shared" si="105"/>
        <v>42795.874537037038</v>
      </c>
      <c r="K1700" s="10">
        <v>1490499180</v>
      </c>
      <c r="L1700" s="10">
        <v>1488430760</v>
      </c>
      <c r="M1700" t="b">
        <v>0</v>
      </c>
      <c r="N1700">
        <v>0</v>
      </c>
      <c r="O1700" t="b">
        <v>0</v>
      </c>
      <c r="P1700" t="s">
        <v>8293</v>
      </c>
      <c r="Q1700" s="13">
        <f t="shared" si="106"/>
        <v>0</v>
      </c>
      <c r="R1700" s="14" t="e">
        <f t="shared" si="107"/>
        <v>#DIV/0!</v>
      </c>
      <c r="S1700" t="s">
        <v>8325</v>
      </c>
      <c r="T1700" t="s">
        <v>8347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 s="8">
        <f t="shared" si="104"/>
        <v>42836.530613425923</v>
      </c>
      <c r="J1701" s="8">
        <f t="shared" si="105"/>
        <v>42806.530613425923</v>
      </c>
      <c r="K1701" s="10">
        <v>1491943445</v>
      </c>
      <c r="L1701" s="10">
        <v>1489351445</v>
      </c>
      <c r="M1701" t="b">
        <v>0</v>
      </c>
      <c r="N1701">
        <v>4</v>
      </c>
      <c r="O1701" t="b">
        <v>0</v>
      </c>
      <c r="P1701" t="s">
        <v>8293</v>
      </c>
      <c r="Q1701" s="13">
        <f t="shared" si="106"/>
        <v>4.2311459353574925</v>
      </c>
      <c r="R1701" s="14">
        <f t="shared" si="107"/>
        <v>54</v>
      </c>
      <c r="S1701" t="s">
        <v>8325</v>
      </c>
      <c r="T1701" t="s">
        <v>8347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 s="8">
        <f t="shared" si="104"/>
        <v>42825.833333333336</v>
      </c>
      <c r="J1702" s="8">
        <f t="shared" si="105"/>
        <v>42795.738310185181</v>
      </c>
      <c r="K1702" s="10">
        <v>1491019200</v>
      </c>
      <c r="L1702" s="10">
        <v>1488418990</v>
      </c>
      <c r="M1702" t="b">
        <v>0</v>
      </c>
      <c r="N1702">
        <v>79</v>
      </c>
      <c r="O1702" t="b">
        <v>0</v>
      </c>
      <c r="P1702" t="s">
        <v>8293</v>
      </c>
      <c r="Q1702" s="13">
        <f t="shared" si="106"/>
        <v>26.06</v>
      </c>
      <c r="R1702" s="14">
        <f t="shared" si="107"/>
        <v>65.974683544303801</v>
      </c>
      <c r="S1702" t="s">
        <v>8325</v>
      </c>
      <c r="T1702" t="s">
        <v>8347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 s="8">
        <f t="shared" si="104"/>
        <v>42019.331076388888</v>
      </c>
      <c r="J1703" s="8">
        <f t="shared" si="105"/>
        <v>41989.331076388888</v>
      </c>
      <c r="K1703" s="10">
        <v>1421337405</v>
      </c>
      <c r="L1703" s="10">
        <v>1418745405</v>
      </c>
      <c r="M1703" t="b">
        <v>0</v>
      </c>
      <c r="N1703">
        <v>2</v>
      </c>
      <c r="O1703" t="b">
        <v>0</v>
      </c>
      <c r="P1703" t="s">
        <v>8293</v>
      </c>
      <c r="Q1703" s="13">
        <f t="shared" si="106"/>
        <v>0.19801980198019803</v>
      </c>
      <c r="R1703" s="14">
        <f t="shared" si="107"/>
        <v>5</v>
      </c>
      <c r="S1703" t="s">
        <v>8325</v>
      </c>
      <c r="T1703" t="s">
        <v>8347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 s="8">
        <f t="shared" si="104"/>
        <v>42093.494791666664</v>
      </c>
      <c r="J1704" s="8">
        <f t="shared" si="105"/>
        <v>42063.536458333336</v>
      </c>
      <c r="K1704" s="10">
        <v>1427745150</v>
      </c>
      <c r="L1704" s="10">
        <v>1425156750</v>
      </c>
      <c r="M1704" t="b">
        <v>0</v>
      </c>
      <c r="N1704">
        <v>1</v>
      </c>
      <c r="O1704" t="b">
        <v>0</v>
      </c>
      <c r="P1704" t="s">
        <v>8293</v>
      </c>
      <c r="Q1704" s="13">
        <f t="shared" si="106"/>
        <v>6.0606060606060606E-3</v>
      </c>
      <c r="R1704" s="14">
        <f t="shared" si="107"/>
        <v>1</v>
      </c>
      <c r="S1704" t="s">
        <v>8325</v>
      </c>
      <c r="T1704" t="s">
        <v>8347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 s="8">
        <f t="shared" si="104"/>
        <v>42246.948344907411</v>
      </c>
      <c r="J1705" s="8">
        <f t="shared" si="105"/>
        <v>42186.948344907411</v>
      </c>
      <c r="K1705" s="10">
        <v>1441003537</v>
      </c>
      <c r="L1705" s="10">
        <v>1435819537</v>
      </c>
      <c r="M1705" t="b">
        <v>0</v>
      </c>
      <c r="N1705">
        <v>2</v>
      </c>
      <c r="O1705" t="b">
        <v>0</v>
      </c>
      <c r="P1705" t="s">
        <v>8293</v>
      </c>
      <c r="Q1705" s="13">
        <f t="shared" si="106"/>
        <v>1.02</v>
      </c>
      <c r="R1705" s="14">
        <f t="shared" si="107"/>
        <v>25.5</v>
      </c>
      <c r="S1705" t="s">
        <v>8325</v>
      </c>
      <c r="T1705" t="s">
        <v>8347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 s="8">
        <f t="shared" si="104"/>
        <v>42050.806400462963</v>
      </c>
      <c r="J1706" s="8">
        <f t="shared" si="105"/>
        <v>42020.806400462963</v>
      </c>
      <c r="K1706" s="10">
        <v>1424056873</v>
      </c>
      <c r="L1706" s="10">
        <v>1421464873</v>
      </c>
      <c r="M1706" t="b">
        <v>0</v>
      </c>
      <c r="N1706">
        <v>11</v>
      </c>
      <c r="O1706" t="b">
        <v>0</v>
      </c>
      <c r="P1706" t="s">
        <v>8293</v>
      </c>
      <c r="Q1706" s="13">
        <f t="shared" si="106"/>
        <v>65.100000000000009</v>
      </c>
      <c r="R1706" s="14">
        <f t="shared" si="107"/>
        <v>118.36363636363636</v>
      </c>
      <c r="S1706" t="s">
        <v>8325</v>
      </c>
      <c r="T1706" t="s">
        <v>8347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 s="8">
        <f t="shared" si="104"/>
        <v>42256.333333333336</v>
      </c>
      <c r="J1707" s="8">
        <f t="shared" si="105"/>
        <v>42244.683402777773</v>
      </c>
      <c r="K1707" s="10">
        <v>1441814400</v>
      </c>
      <c r="L1707" s="10">
        <v>1440807846</v>
      </c>
      <c r="M1707" t="b">
        <v>0</v>
      </c>
      <c r="N1707">
        <v>0</v>
      </c>
      <c r="O1707" t="b">
        <v>0</v>
      </c>
      <c r="P1707" t="s">
        <v>8293</v>
      </c>
      <c r="Q1707" s="13">
        <f t="shared" si="106"/>
        <v>0</v>
      </c>
      <c r="R1707" s="14" t="e">
        <f t="shared" si="107"/>
        <v>#DIV/0!</v>
      </c>
      <c r="S1707" t="s">
        <v>8325</v>
      </c>
      <c r="T1707" t="s">
        <v>8347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 s="8">
        <f t="shared" si="104"/>
        <v>42238.973055555551</v>
      </c>
      <c r="J1708" s="8">
        <f t="shared" si="105"/>
        <v>42178.973055555551</v>
      </c>
      <c r="K1708" s="10">
        <v>1440314472</v>
      </c>
      <c r="L1708" s="10">
        <v>1435130472</v>
      </c>
      <c r="M1708" t="b">
        <v>0</v>
      </c>
      <c r="N1708">
        <v>0</v>
      </c>
      <c r="O1708" t="b">
        <v>0</v>
      </c>
      <c r="P1708" t="s">
        <v>8293</v>
      </c>
      <c r="Q1708" s="13">
        <f t="shared" si="106"/>
        <v>0</v>
      </c>
      <c r="R1708" s="14" t="e">
        <f t="shared" si="107"/>
        <v>#DIV/0!</v>
      </c>
      <c r="S1708" t="s">
        <v>8325</v>
      </c>
      <c r="T1708" t="s">
        <v>8347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 s="8">
        <f t="shared" si="104"/>
        <v>42457.346006944441</v>
      </c>
      <c r="J1709" s="8">
        <f t="shared" si="105"/>
        <v>42427.387673611105</v>
      </c>
      <c r="K1709" s="10">
        <v>1459181895</v>
      </c>
      <c r="L1709" s="10">
        <v>1456593495</v>
      </c>
      <c r="M1709" t="b">
        <v>0</v>
      </c>
      <c r="N1709">
        <v>9</v>
      </c>
      <c r="O1709" t="b">
        <v>0</v>
      </c>
      <c r="P1709" t="s">
        <v>8293</v>
      </c>
      <c r="Q1709" s="13">
        <f t="shared" si="106"/>
        <v>9.74</v>
      </c>
      <c r="R1709" s="14">
        <f t="shared" si="107"/>
        <v>54.111111111111114</v>
      </c>
      <c r="S1709" t="s">
        <v>8325</v>
      </c>
      <c r="T1709" t="s">
        <v>8347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 s="8">
        <f t="shared" si="104"/>
        <v>42491.533634259256</v>
      </c>
      <c r="J1710" s="8">
        <f t="shared" si="105"/>
        <v>42451.533634259256</v>
      </c>
      <c r="K1710" s="10">
        <v>1462135706</v>
      </c>
      <c r="L1710" s="10">
        <v>1458679706</v>
      </c>
      <c r="M1710" t="b">
        <v>0</v>
      </c>
      <c r="N1710">
        <v>0</v>
      </c>
      <c r="O1710" t="b">
        <v>0</v>
      </c>
      <c r="P1710" t="s">
        <v>8293</v>
      </c>
      <c r="Q1710" s="13">
        <f t="shared" si="106"/>
        <v>0</v>
      </c>
      <c r="R1710" s="14" t="e">
        <f t="shared" si="107"/>
        <v>#DIV/0!</v>
      </c>
      <c r="S1710" t="s">
        <v>8325</v>
      </c>
      <c r="T1710" t="s">
        <v>8347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 s="8">
        <f t="shared" si="104"/>
        <v>41882.485416666663</v>
      </c>
      <c r="J1711" s="8">
        <f t="shared" si="105"/>
        <v>41841.230486111104</v>
      </c>
      <c r="K1711" s="10">
        <v>1409513940</v>
      </c>
      <c r="L1711" s="10">
        <v>1405949514</v>
      </c>
      <c r="M1711" t="b">
        <v>0</v>
      </c>
      <c r="N1711">
        <v>4</v>
      </c>
      <c r="O1711" t="b">
        <v>0</v>
      </c>
      <c r="P1711" t="s">
        <v>8293</v>
      </c>
      <c r="Q1711" s="13">
        <f t="shared" si="106"/>
        <v>4.8571428571428568</v>
      </c>
      <c r="R1711" s="14">
        <f t="shared" si="107"/>
        <v>21.25</v>
      </c>
      <c r="S1711" t="s">
        <v>8325</v>
      </c>
      <c r="T1711" t="s">
        <v>8347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 s="8">
        <f t="shared" si="104"/>
        <v>42387.208333333336</v>
      </c>
      <c r="J1712" s="8">
        <f t="shared" si="105"/>
        <v>42341.257962962954</v>
      </c>
      <c r="K1712" s="10">
        <v>1453122000</v>
      </c>
      <c r="L1712" s="10">
        <v>1449151888</v>
      </c>
      <c r="M1712" t="b">
        <v>0</v>
      </c>
      <c r="N1712">
        <v>1</v>
      </c>
      <c r="O1712" t="b">
        <v>0</v>
      </c>
      <c r="P1712" t="s">
        <v>8293</v>
      </c>
      <c r="Q1712" s="13">
        <f t="shared" si="106"/>
        <v>0.67999999999999994</v>
      </c>
      <c r="R1712" s="14">
        <f t="shared" si="107"/>
        <v>34</v>
      </c>
      <c r="S1712" t="s">
        <v>8325</v>
      </c>
      <c r="T1712" t="s">
        <v>8347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 s="8">
        <f t="shared" si="104"/>
        <v>41883.312893518516</v>
      </c>
      <c r="J1713" s="8">
        <f t="shared" si="105"/>
        <v>41852.312893518516</v>
      </c>
      <c r="K1713" s="10">
        <v>1409585434</v>
      </c>
      <c r="L1713" s="10">
        <v>1406907034</v>
      </c>
      <c r="M1713" t="b">
        <v>0</v>
      </c>
      <c r="N1713">
        <v>2</v>
      </c>
      <c r="O1713" t="b">
        <v>0</v>
      </c>
      <c r="P1713" t="s">
        <v>8293</v>
      </c>
      <c r="Q1713" s="13">
        <f t="shared" si="106"/>
        <v>10.5</v>
      </c>
      <c r="R1713" s="14">
        <f t="shared" si="107"/>
        <v>525</v>
      </c>
      <c r="S1713" t="s">
        <v>8325</v>
      </c>
      <c r="T1713" t="s">
        <v>8347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 s="8">
        <f t="shared" si="104"/>
        <v>42185.580474537033</v>
      </c>
      <c r="J1714" s="8">
        <f t="shared" si="105"/>
        <v>42125.580474537033</v>
      </c>
      <c r="K1714" s="10">
        <v>1435701353</v>
      </c>
      <c r="L1714" s="10">
        <v>1430517353</v>
      </c>
      <c r="M1714" t="b">
        <v>0</v>
      </c>
      <c r="N1714">
        <v>0</v>
      </c>
      <c r="O1714" t="b">
        <v>0</v>
      </c>
      <c r="P1714" t="s">
        <v>8293</v>
      </c>
      <c r="Q1714" s="13">
        <f t="shared" si="106"/>
        <v>0</v>
      </c>
      <c r="R1714" s="14" t="e">
        <f t="shared" si="107"/>
        <v>#DIV/0!</v>
      </c>
      <c r="S1714" t="s">
        <v>8325</v>
      </c>
      <c r="T1714" t="s">
        <v>8347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 s="8">
        <f t="shared" si="104"/>
        <v>41917.467731481483</v>
      </c>
      <c r="J1715" s="8">
        <f t="shared" si="105"/>
        <v>41887.467731481483</v>
      </c>
      <c r="K1715" s="10">
        <v>1412536412</v>
      </c>
      <c r="L1715" s="10">
        <v>1409944412</v>
      </c>
      <c r="M1715" t="b">
        <v>0</v>
      </c>
      <c r="N1715">
        <v>1</v>
      </c>
      <c r="O1715" t="b">
        <v>0</v>
      </c>
      <c r="P1715" t="s">
        <v>8293</v>
      </c>
      <c r="Q1715" s="13">
        <f t="shared" si="106"/>
        <v>1.6666666666666667</v>
      </c>
      <c r="R1715" s="14">
        <f t="shared" si="107"/>
        <v>50</v>
      </c>
      <c r="S1715" t="s">
        <v>8325</v>
      </c>
      <c r="T1715" t="s">
        <v>8347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 s="8">
        <f t="shared" si="104"/>
        <v>42125.585196759253</v>
      </c>
      <c r="J1716" s="8">
        <f t="shared" si="105"/>
        <v>42095.585196759253</v>
      </c>
      <c r="K1716" s="10">
        <v>1430517761</v>
      </c>
      <c r="L1716" s="10">
        <v>1427925761</v>
      </c>
      <c r="M1716" t="b">
        <v>0</v>
      </c>
      <c r="N1716">
        <v>17</v>
      </c>
      <c r="O1716" t="b">
        <v>0</v>
      </c>
      <c r="P1716" t="s">
        <v>8293</v>
      </c>
      <c r="Q1716" s="13">
        <f t="shared" si="106"/>
        <v>7.8680000000000003</v>
      </c>
      <c r="R1716" s="14">
        <f t="shared" si="107"/>
        <v>115.70588235294117</v>
      </c>
      <c r="S1716" t="s">
        <v>8325</v>
      </c>
      <c r="T1716" t="s">
        <v>8347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 s="8">
        <f t="shared" si="104"/>
        <v>42093.806944444441</v>
      </c>
      <c r="J1717" s="8">
        <f t="shared" si="105"/>
        <v>42063.884085648147</v>
      </c>
      <c r="K1717" s="10">
        <v>1427772120</v>
      </c>
      <c r="L1717" s="10">
        <v>1425186785</v>
      </c>
      <c r="M1717" t="b">
        <v>0</v>
      </c>
      <c r="N1717">
        <v>2</v>
      </c>
      <c r="O1717" t="b">
        <v>0</v>
      </c>
      <c r="P1717" t="s">
        <v>8293</v>
      </c>
      <c r="Q1717" s="13">
        <f t="shared" si="106"/>
        <v>0.22</v>
      </c>
      <c r="R1717" s="14">
        <f t="shared" si="107"/>
        <v>5.5</v>
      </c>
      <c r="S1717" t="s">
        <v>8325</v>
      </c>
      <c r="T1717" t="s">
        <v>8347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 s="8">
        <f t="shared" si="104"/>
        <v>42713.285868055551</v>
      </c>
      <c r="J1718" s="8">
        <f t="shared" si="105"/>
        <v>42673.244201388887</v>
      </c>
      <c r="K1718" s="10">
        <v>1481295099</v>
      </c>
      <c r="L1718" s="10">
        <v>1477835499</v>
      </c>
      <c r="M1718" t="b">
        <v>0</v>
      </c>
      <c r="N1718">
        <v>3</v>
      </c>
      <c r="O1718" t="b">
        <v>0</v>
      </c>
      <c r="P1718" t="s">
        <v>8293</v>
      </c>
      <c r="Q1718" s="13">
        <f t="shared" si="106"/>
        <v>7.5</v>
      </c>
      <c r="R1718" s="14">
        <f t="shared" si="107"/>
        <v>50</v>
      </c>
      <c r="S1718" t="s">
        <v>8325</v>
      </c>
      <c r="T1718" t="s">
        <v>8347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 s="8">
        <f t="shared" si="104"/>
        <v>42480.833333333336</v>
      </c>
      <c r="J1719" s="8">
        <f t="shared" si="105"/>
        <v>42460.648587962954</v>
      </c>
      <c r="K1719" s="10">
        <v>1461211200</v>
      </c>
      <c r="L1719" s="10">
        <v>1459467238</v>
      </c>
      <c r="M1719" t="b">
        <v>0</v>
      </c>
      <c r="N1719">
        <v>41</v>
      </c>
      <c r="O1719" t="b">
        <v>0</v>
      </c>
      <c r="P1719" t="s">
        <v>8293</v>
      </c>
      <c r="Q1719" s="13">
        <f t="shared" si="106"/>
        <v>42.725880551301685</v>
      </c>
      <c r="R1719" s="14">
        <f t="shared" si="107"/>
        <v>34.024390243902438</v>
      </c>
      <c r="S1719" t="s">
        <v>8325</v>
      </c>
      <c r="T1719" t="s">
        <v>8347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 s="8">
        <f t="shared" si="104"/>
        <v>42503.874305555553</v>
      </c>
      <c r="J1720" s="8">
        <f t="shared" si="105"/>
        <v>42460.277187499996</v>
      </c>
      <c r="K1720" s="10">
        <v>1463201940</v>
      </c>
      <c r="L1720" s="10">
        <v>1459435149</v>
      </c>
      <c r="M1720" t="b">
        <v>0</v>
      </c>
      <c r="N1720">
        <v>2</v>
      </c>
      <c r="O1720" t="b">
        <v>0</v>
      </c>
      <c r="P1720" t="s">
        <v>8293</v>
      </c>
      <c r="Q1720" s="13">
        <f t="shared" si="106"/>
        <v>0.2142857142857143</v>
      </c>
      <c r="R1720" s="14">
        <f t="shared" si="107"/>
        <v>37.5</v>
      </c>
      <c r="S1720" t="s">
        <v>8325</v>
      </c>
      <c r="T1720" t="s">
        <v>8347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 s="8">
        <f t="shared" si="104"/>
        <v>41899.201284722221</v>
      </c>
      <c r="J1721" s="8">
        <f t="shared" si="105"/>
        <v>41869.201284722221</v>
      </c>
      <c r="K1721" s="10">
        <v>1410958191</v>
      </c>
      <c r="L1721" s="10">
        <v>1408366191</v>
      </c>
      <c r="M1721" t="b">
        <v>0</v>
      </c>
      <c r="N1721">
        <v>3</v>
      </c>
      <c r="O1721" t="b">
        <v>0</v>
      </c>
      <c r="P1721" t="s">
        <v>8293</v>
      </c>
      <c r="Q1721" s="13">
        <f t="shared" si="106"/>
        <v>0.87500000000000011</v>
      </c>
      <c r="R1721" s="14">
        <f t="shared" si="107"/>
        <v>11.666666666666666</v>
      </c>
      <c r="S1721" t="s">
        <v>8325</v>
      </c>
      <c r="T1721" t="s">
        <v>8347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 s="8">
        <f t="shared" si="104"/>
        <v>41952.491562499999</v>
      </c>
      <c r="J1722" s="8">
        <f t="shared" si="105"/>
        <v>41922.449895833335</v>
      </c>
      <c r="K1722" s="10">
        <v>1415562471</v>
      </c>
      <c r="L1722" s="10">
        <v>1412966871</v>
      </c>
      <c r="M1722" t="b">
        <v>0</v>
      </c>
      <c r="N1722">
        <v>8</v>
      </c>
      <c r="O1722" t="b">
        <v>0</v>
      </c>
      <c r="P1722" t="s">
        <v>8293</v>
      </c>
      <c r="Q1722" s="13">
        <f t="shared" si="106"/>
        <v>5.625</v>
      </c>
      <c r="R1722" s="14">
        <f t="shared" si="107"/>
        <v>28.125</v>
      </c>
      <c r="S1722" t="s">
        <v>8325</v>
      </c>
      <c r="T1722" t="s">
        <v>8347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 s="8">
        <f t="shared" si="104"/>
        <v>42349.12804398148</v>
      </c>
      <c r="J1723" s="8">
        <f t="shared" si="105"/>
        <v>42319.12804398148</v>
      </c>
      <c r="K1723" s="10">
        <v>1449831863</v>
      </c>
      <c r="L1723" s="10">
        <v>1447239863</v>
      </c>
      <c r="M1723" t="b">
        <v>0</v>
      </c>
      <c r="N1723">
        <v>0</v>
      </c>
      <c r="O1723" t="b">
        <v>0</v>
      </c>
      <c r="P1723" t="s">
        <v>8293</v>
      </c>
      <c r="Q1723" s="13">
        <f t="shared" si="106"/>
        <v>0</v>
      </c>
      <c r="R1723" s="14" t="e">
        <f t="shared" si="107"/>
        <v>#DIV/0!</v>
      </c>
      <c r="S1723" t="s">
        <v>8325</v>
      </c>
      <c r="T1723" t="s">
        <v>8347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 s="8">
        <f t="shared" si="104"/>
        <v>42462.673611111109</v>
      </c>
      <c r="J1724" s="8">
        <f t="shared" si="105"/>
        <v>42425.627650462957</v>
      </c>
      <c r="K1724" s="10">
        <v>1459642200</v>
      </c>
      <c r="L1724" s="10">
        <v>1456441429</v>
      </c>
      <c r="M1724" t="b">
        <v>0</v>
      </c>
      <c r="N1724">
        <v>1</v>
      </c>
      <c r="O1724" t="b">
        <v>0</v>
      </c>
      <c r="P1724" t="s">
        <v>8293</v>
      </c>
      <c r="Q1724" s="13">
        <f t="shared" si="106"/>
        <v>3.4722222222222224E-2</v>
      </c>
      <c r="R1724" s="14">
        <f t="shared" si="107"/>
        <v>1</v>
      </c>
      <c r="S1724" t="s">
        <v>8325</v>
      </c>
      <c r="T1724" t="s">
        <v>8347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 s="8">
        <f t="shared" si="104"/>
        <v>42185.916666666664</v>
      </c>
      <c r="J1725" s="8">
        <f t="shared" si="105"/>
        <v>42129.492071759254</v>
      </c>
      <c r="K1725" s="10">
        <v>1435730400</v>
      </c>
      <c r="L1725" s="10">
        <v>1430855315</v>
      </c>
      <c r="M1725" t="b">
        <v>0</v>
      </c>
      <c r="N1725">
        <v>3</v>
      </c>
      <c r="O1725" t="b">
        <v>0</v>
      </c>
      <c r="P1725" t="s">
        <v>8293</v>
      </c>
      <c r="Q1725" s="13">
        <f t="shared" si="106"/>
        <v>6.5</v>
      </c>
      <c r="R1725" s="14">
        <f t="shared" si="107"/>
        <v>216.66666666666666</v>
      </c>
      <c r="S1725" t="s">
        <v>8325</v>
      </c>
      <c r="T1725" t="s">
        <v>8347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 s="8">
        <f t="shared" si="104"/>
        <v>41942.599097222221</v>
      </c>
      <c r="J1726" s="8">
        <f t="shared" si="105"/>
        <v>41912.599097222221</v>
      </c>
      <c r="K1726" s="10">
        <v>1414707762</v>
      </c>
      <c r="L1726" s="10">
        <v>1412115762</v>
      </c>
      <c r="M1726" t="b">
        <v>0</v>
      </c>
      <c r="N1726">
        <v>4</v>
      </c>
      <c r="O1726" t="b">
        <v>0</v>
      </c>
      <c r="P1726" t="s">
        <v>8293</v>
      </c>
      <c r="Q1726" s="13">
        <f t="shared" si="106"/>
        <v>0.58333333333333337</v>
      </c>
      <c r="R1726" s="14">
        <f t="shared" si="107"/>
        <v>8.75</v>
      </c>
      <c r="S1726" t="s">
        <v>8325</v>
      </c>
      <c r="T1726" t="s">
        <v>8347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 s="8">
        <f t="shared" si="104"/>
        <v>41875.634826388887</v>
      </c>
      <c r="J1727" s="8">
        <f t="shared" si="105"/>
        <v>41845.634826388887</v>
      </c>
      <c r="K1727" s="10">
        <v>1408922049</v>
      </c>
      <c r="L1727" s="10">
        <v>1406330049</v>
      </c>
      <c r="M1727" t="b">
        <v>0</v>
      </c>
      <c r="N1727">
        <v>9</v>
      </c>
      <c r="O1727" t="b">
        <v>0</v>
      </c>
      <c r="P1727" t="s">
        <v>8293</v>
      </c>
      <c r="Q1727" s="13">
        <f t="shared" si="106"/>
        <v>10.181818181818182</v>
      </c>
      <c r="R1727" s="14">
        <f t="shared" si="107"/>
        <v>62.222222222222221</v>
      </c>
      <c r="S1727" t="s">
        <v>8325</v>
      </c>
      <c r="T1727" t="s">
        <v>8347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 s="8">
        <f t="shared" si="104"/>
        <v>41817.586388888885</v>
      </c>
      <c r="J1728" s="8">
        <f t="shared" si="105"/>
        <v>41788.586388888885</v>
      </c>
      <c r="K1728" s="10">
        <v>1403906664</v>
      </c>
      <c r="L1728" s="10">
        <v>1401401064</v>
      </c>
      <c r="M1728" t="b">
        <v>0</v>
      </c>
      <c r="N1728">
        <v>16</v>
      </c>
      <c r="O1728" t="b">
        <v>0</v>
      </c>
      <c r="P1728" t="s">
        <v>8293</v>
      </c>
      <c r="Q1728" s="13">
        <f t="shared" si="106"/>
        <v>33.784615384615385</v>
      </c>
      <c r="R1728" s="14">
        <f t="shared" si="107"/>
        <v>137.25</v>
      </c>
      <c r="S1728" t="s">
        <v>8325</v>
      </c>
      <c r="T1728" t="s">
        <v>8347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 s="8">
        <f t="shared" si="104"/>
        <v>42099.124999999993</v>
      </c>
      <c r="J1729" s="8">
        <f t="shared" si="105"/>
        <v>42044.594641203708</v>
      </c>
      <c r="K1729" s="10">
        <v>1428231600</v>
      </c>
      <c r="L1729" s="10">
        <v>1423520177</v>
      </c>
      <c r="M1729" t="b">
        <v>0</v>
      </c>
      <c r="N1729">
        <v>1</v>
      </c>
      <c r="O1729" t="b">
        <v>0</v>
      </c>
      <c r="P1729" t="s">
        <v>8293</v>
      </c>
      <c r="Q1729" s="13">
        <f t="shared" si="106"/>
        <v>3.3333333333333333E-2</v>
      </c>
      <c r="R1729" s="14">
        <f t="shared" si="107"/>
        <v>1</v>
      </c>
      <c r="S1729" t="s">
        <v>8325</v>
      </c>
      <c r="T1729" t="s">
        <v>8347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 s="8">
        <f t="shared" si="104"/>
        <v>42298.292523148142</v>
      </c>
      <c r="J1730" s="8">
        <f t="shared" si="105"/>
        <v>42268.292523148142</v>
      </c>
      <c r="K1730" s="10">
        <v>1445439674</v>
      </c>
      <c r="L1730" s="10">
        <v>1442847674</v>
      </c>
      <c r="M1730" t="b">
        <v>0</v>
      </c>
      <c r="N1730">
        <v>7</v>
      </c>
      <c r="O1730" t="b">
        <v>0</v>
      </c>
      <c r="P1730" t="s">
        <v>8293</v>
      </c>
      <c r="Q1730" s="13">
        <f t="shared" si="106"/>
        <v>68.400000000000006</v>
      </c>
      <c r="R1730" s="14">
        <f t="shared" si="107"/>
        <v>122.14285714285714</v>
      </c>
      <c r="S1730" t="s">
        <v>8325</v>
      </c>
      <c r="T1730" t="s">
        <v>8347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 s="8">
        <f t="shared" ref="I1731:I1794" si="108">(((K1731/60)/60)/24)+DATE(1970,1,1)+(-8/24)</f>
        <v>42530.718819444439</v>
      </c>
      <c r="J1731" s="8">
        <f t="shared" ref="J1731:J1794" si="109">(((L1731/60)/60)/24)+DATE(1970,1,1)+(-8/24)</f>
        <v>42470.718819444439</v>
      </c>
      <c r="K1731" s="10">
        <v>1465521306</v>
      </c>
      <c r="L1731" s="10">
        <v>1460337306</v>
      </c>
      <c r="M1731" t="b">
        <v>0</v>
      </c>
      <c r="N1731">
        <v>0</v>
      </c>
      <c r="O1731" t="b">
        <v>0</v>
      </c>
      <c r="P1731" t="s">
        <v>8293</v>
      </c>
      <c r="Q1731" s="13">
        <f t="shared" ref="Q1731:Q1794" si="110">(E1731/D1731)*100</f>
        <v>0</v>
      </c>
      <c r="R1731" s="14" t="e">
        <f t="shared" ref="R1731:R1794" si="111">E1731/N1731</f>
        <v>#DIV/0!</v>
      </c>
      <c r="S1731" t="s">
        <v>8325</v>
      </c>
      <c r="T1731" t="s">
        <v>8347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 s="8">
        <f t="shared" si="108"/>
        <v>42301.754432870373</v>
      </c>
      <c r="J1732" s="8">
        <f t="shared" si="109"/>
        <v>42271.754432870373</v>
      </c>
      <c r="K1732" s="10">
        <v>1445738783</v>
      </c>
      <c r="L1732" s="10">
        <v>1443146783</v>
      </c>
      <c r="M1732" t="b">
        <v>0</v>
      </c>
      <c r="N1732">
        <v>0</v>
      </c>
      <c r="O1732" t="b">
        <v>0</v>
      </c>
      <c r="P1732" t="s">
        <v>8293</v>
      </c>
      <c r="Q1732" s="13">
        <f t="shared" si="110"/>
        <v>0</v>
      </c>
      <c r="R1732" s="14" t="e">
        <f t="shared" si="111"/>
        <v>#DIV/0!</v>
      </c>
      <c r="S1732" t="s">
        <v>8325</v>
      </c>
      <c r="T1732" t="s">
        <v>8347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 s="8">
        <f t="shared" si="108"/>
        <v>42166.291666666664</v>
      </c>
      <c r="J1733" s="8">
        <f t="shared" si="109"/>
        <v>42152.573518518511</v>
      </c>
      <c r="K1733" s="10">
        <v>1434034800</v>
      </c>
      <c r="L1733" s="10">
        <v>1432849552</v>
      </c>
      <c r="M1733" t="b">
        <v>0</v>
      </c>
      <c r="N1733">
        <v>0</v>
      </c>
      <c r="O1733" t="b">
        <v>0</v>
      </c>
      <c r="P1733" t="s">
        <v>8293</v>
      </c>
      <c r="Q1733" s="13">
        <f t="shared" si="110"/>
        <v>0</v>
      </c>
      <c r="R1733" s="14" t="e">
        <f t="shared" si="111"/>
        <v>#DIV/0!</v>
      </c>
      <c r="S1733" t="s">
        <v>8325</v>
      </c>
      <c r="T1733" t="s">
        <v>8347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 s="8">
        <f t="shared" si="108"/>
        <v>42384.874999999993</v>
      </c>
      <c r="J1734" s="8">
        <f t="shared" si="109"/>
        <v>42325.350474537037</v>
      </c>
      <c r="K1734" s="10">
        <v>1452920400</v>
      </c>
      <c r="L1734" s="10">
        <v>1447777481</v>
      </c>
      <c r="M1734" t="b">
        <v>0</v>
      </c>
      <c r="N1734">
        <v>0</v>
      </c>
      <c r="O1734" t="b">
        <v>0</v>
      </c>
      <c r="P1734" t="s">
        <v>8293</v>
      </c>
      <c r="Q1734" s="13">
        <f t="shared" si="110"/>
        <v>0</v>
      </c>
      <c r="R1734" s="14" t="e">
        <f t="shared" si="111"/>
        <v>#DIV/0!</v>
      </c>
      <c r="S1734" t="s">
        <v>8325</v>
      </c>
      <c r="T1734" t="s">
        <v>8347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 s="8">
        <f t="shared" si="108"/>
        <v>42626.562499999993</v>
      </c>
      <c r="J1735" s="8">
        <f t="shared" si="109"/>
        <v>42614.342291666668</v>
      </c>
      <c r="K1735" s="10">
        <v>1473802200</v>
      </c>
      <c r="L1735" s="10">
        <v>1472746374</v>
      </c>
      <c r="M1735" t="b">
        <v>0</v>
      </c>
      <c r="N1735">
        <v>0</v>
      </c>
      <c r="O1735" t="b">
        <v>0</v>
      </c>
      <c r="P1735" t="s">
        <v>8293</v>
      </c>
      <c r="Q1735" s="13">
        <f t="shared" si="110"/>
        <v>0</v>
      </c>
      <c r="R1735" s="14" t="e">
        <f t="shared" si="111"/>
        <v>#DIV/0!</v>
      </c>
      <c r="S1735" t="s">
        <v>8325</v>
      </c>
      <c r="T1735" t="s">
        <v>8347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 s="8">
        <f t="shared" si="108"/>
        <v>42131.703194444439</v>
      </c>
      <c r="J1736" s="8">
        <f t="shared" si="109"/>
        <v>42101.703194444439</v>
      </c>
      <c r="K1736" s="10">
        <v>1431046356</v>
      </c>
      <c r="L1736" s="10">
        <v>1428454356</v>
      </c>
      <c r="M1736" t="b">
        <v>0</v>
      </c>
      <c r="N1736">
        <v>1</v>
      </c>
      <c r="O1736" t="b">
        <v>0</v>
      </c>
      <c r="P1736" t="s">
        <v>8293</v>
      </c>
      <c r="Q1736" s="13">
        <f t="shared" si="110"/>
        <v>2.2222222222222223E-2</v>
      </c>
      <c r="R1736" s="14">
        <f t="shared" si="111"/>
        <v>1</v>
      </c>
      <c r="S1736" t="s">
        <v>8325</v>
      </c>
      <c r="T1736" t="s">
        <v>8347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 s="8">
        <f t="shared" si="108"/>
        <v>42589.480844907412</v>
      </c>
      <c r="J1737" s="8">
        <f t="shared" si="109"/>
        <v>42559.480844907412</v>
      </c>
      <c r="K1737" s="10">
        <v>1470598345</v>
      </c>
      <c r="L1737" s="10">
        <v>1468006345</v>
      </c>
      <c r="M1737" t="b">
        <v>0</v>
      </c>
      <c r="N1737">
        <v>2</v>
      </c>
      <c r="O1737" t="b">
        <v>0</v>
      </c>
      <c r="P1737" t="s">
        <v>8293</v>
      </c>
      <c r="Q1737" s="13">
        <f t="shared" si="110"/>
        <v>11</v>
      </c>
      <c r="R1737" s="14">
        <f t="shared" si="111"/>
        <v>55</v>
      </c>
      <c r="S1737" t="s">
        <v>8325</v>
      </c>
      <c r="T1737" t="s">
        <v>8347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 s="8">
        <f t="shared" si="108"/>
        <v>42316.569826388884</v>
      </c>
      <c r="J1738" s="8">
        <f t="shared" si="109"/>
        <v>42286.52815972222</v>
      </c>
      <c r="K1738" s="10">
        <v>1447018833</v>
      </c>
      <c r="L1738" s="10">
        <v>1444423233</v>
      </c>
      <c r="M1738" t="b">
        <v>0</v>
      </c>
      <c r="N1738">
        <v>1</v>
      </c>
      <c r="O1738" t="b">
        <v>0</v>
      </c>
      <c r="P1738" t="s">
        <v>8293</v>
      </c>
      <c r="Q1738" s="13">
        <f t="shared" si="110"/>
        <v>0.73333333333333328</v>
      </c>
      <c r="R1738" s="14">
        <f t="shared" si="111"/>
        <v>22</v>
      </c>
      <c r="S1738" t="s">
        <v>8325</v>
      </c>
      <c r="T1738" t="s">
        <v>8347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 s="8">
        <f t="shared" si="108"/>
        <v>42205.615648148152</v>
      </c>
      <c r="J1739" s="8">
        <f t="shared" si="109"/>
        <v>42175.615648148152</v>
      </c>
      <c r="K1739" s="10">
        <v>1437432392</v>
      </c>
      <c r="L1739" s="10">
        <v>1434840392</v>
      </c>
      <c r="M1739" t="b">
        <v>0</v>
      </c>
      <c r="N1739">
        <v>15</v>
      </c>
      <c r="O1739" t="b">
        <v>0</v>
      </c>
      <c r="P1739" t="s">
        <v>8293</v>
      </c>
      <c r="Q1739" s="13">
        <f t="shared" si="110"/>
        <v>21.25</v>
      </c>
      <c r="R1739" s="14">
        <f t="shared" si="111"/>
        <v>56.666666666666664</v>
      </c>
      <c r="S1739" t="s">
        <v>8325</v>
      </c>
      <c r="T1739" t="s">
        <v>8347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 s="8">
        <f t="shared" si="108"/>
        <v>41914.540995370371</v>
      </c>
      <c r="J1740" s="8">
        <f t="shared" si="109"/>
        <v>41884.540995370371</v>
      </c>
      <c r="K1740" s="10">
        <v>1412283542</v>
      </c>
      <c r="L1740" s="10">
        <v>1409691542</v>
      </c>
      <c r="M1740" t="b">
        <v>0</v>
      </c>
      <c r="N1740">
        <v>1</v>
      </c>
      <c r="O1740" t="b">
        <v>0</v>
      </c>
      <c r="P1740" t="s">
        <v>8293</v>
      </c>
      <c r="Q1740" s="13">
        <f t="shared" si="110"/>
        <v>0.4</v>
      </c>
      <c r="R1740" s="14">
        <f t="shared" si="111"/>
        <v>20</v>
      </c>
      <c r="S1740" t="s">
        <v>8325</v>
      </c>
      <c r="T1740" t="s">
        <v>8347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 s="8">
        <f t="shared" si="108"/>
        <v>42494.499212962961</v>
      </c>
      <c r="J1741" s="8">
        <f t="shared" si="109"/>
        <v>42435.540879629632</v>
      </c>
      <c r="K1741" s="10">
        <v>1462391932</v>
      </c>
      <c r="L1741" s="10">
        <v>1457297932</v>
      </c>
      <c r="M1741" t="b">
        <v>0</v>
      </c>
      <c r="N1741">
        <v>1</v>
      </c>
      <c r="O1741" t="b">
        <v>0</v>
      </c>
      <c r="P1741" t="s">
        <v>8293</v>
      </c>
      <c r="Q1741" s="13">
        <f t="shared" si="110"/>
        <v>0.1</v>
      </c>
      <c r="R1741" s="14">
        <f t="shared" si="111"/>
        <v>1</v>
      </c>
      <c r="S1741" t="s">
        <v>8325</v>
      </c>
      <c r="T1741" t="s">
        <v>8347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 s="8">
        <f t="shared" si="108"/>
        <v>42201.48405092593</v>
      </c>
      <c r="J1742" s="8">
        <f t="shared" si="109"/>
        <v>42171.48405092593</v>
      </c>
      <c r="K1742" s="10">
        <v>1437075422</v>
      </c>
      <c r="L1742" s="10">
        <v>1434483422</v>
      </c>
      <c r="M1742" t="b">
        <v>0</v>
      </c>
      <c r="N1742">
        <v>0</v>
      </c>
      <c r="O1742" t="b">
        <v>0</v>
      </c>
      <c r="P1742" t="s">
        <v>8293</v>
      </c>
      <c r="Q1742" s="13">
        <f t="shared" si="110"/>
        <v>0</v>
      </c>
      <c r="R1742" s="14" t="e">
        <f t="shared" si="111"/>
        <v>#DIV/0!</v>
      </c>
      <c r="S1742" t="s">
        <v>8325</v>
      </c>
      <c r="T1742" t="s">
        <v>8347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 s="8">
        <f t="shared" si="108"/>
        <v>42165.294803240737</v>
      </c>
      <c r="J1743" s="8">
        <f t="shared" si="109"/>
        <v>42120.294803240737</v>
      </c>
      <c r="K1743" s="10">
        <v>1433948671</v>
      </c>
      <c r="L1743" s="10">
        <v>1430060671</v>
      </c>
      <c r="M1743" t="b">
        <v>0</v>
      </c>
      <c r="N1743">
        <v>52</v>
      </c>
      <c r="O1743" t="b">
        <v>1</v>
      </c>
      <c r="P1743" t="s">
        <v>8285</v>
      </c>
      <c r="Q1743" s="13">
        <f t="shared" si="110"/>
        <v>110.83333333333334</v>
      </c>
      <c r="R1743" s="14">
        <f t="shared" si="111"/>
        <v>25.576923076923077</v>
      </c>
      <c r="S1743" t="s">
        <v>8338</v>
      </c>
      <c r="T1743" t="s">
        <v>8339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 s="8">
        <f t="shared" si="108"/>
        <v>42742.541666666664</v>
      </c>
      <c r="J1744" s="8">
        <f t="shared" si="109"/>
        <v>42710.543634259251</v>
      </c>
      <c r="K1744" s="10">
        <v>1483822800</v>
      </c>
      <c r="L1744" s="10">
        <v>1481058170</v>
      </c>
      <c r="M1744" t="b">
        <v>0</v>
      </c>
      <c r="N1744">
        <v>34</v>
      </c>
      <c r="O1744" t="b">
        <v>1</v>
      </c>
      <c r="P1744" t="s">
        <v>8285</v>
      </c>
      <c r="Q1744" s="13">
        <f t="shared" si="110"/>
        <v>108.74999999999999</v>
      </c>
      <c r="R1744" s="14">
        <f t="shared" si="111"/>
        <v>63.970588235294116</v>
      </c>
      <c r="S1744" t="s">
        <v>8338</v>
      </c>
      <c r="T1744" t="s">
        <v>8339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 s="8">
        <f t="shared" si="108"/>
        <v>42608.832638888889</v>
      </c>
      <c r="J1745" s="8">
        <f t="shared" si="109"/>
        <v>42586.592303240737</v>
      </c>
      <c r="K1745" s="10">
        <v>1472270340</v>
      </c>
      <c r="L1745" s="10">
        <v>1470348775</v>
      </c>
      <c r="M1745" t="b">
        <v>0</v>
      </c>
      <c r="N1745">
        <v>67</v>
      </c>
      <c r="O1745" t="b">
        <v>1</v>
      </c>
      <c r="P1745" t="s">
        <v>8285</v>
      </c>
      <c r="Q1745" s="13">
        <f t="shared" si="110"/>
        <v>100.41666666666667</v>
      </c>
      <c r="R1745" s="14">
        <f t="shared" si="111"/>
        <v>89.925373134328353</v>
      </c>
      <c r="S1745" t="s">
        <v>8338</v>
      </c>
      <c r="T1745" t="s">
        <v>8339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 s="8">
        <f t="shared" si="108"/>
        <v>42071.230057870365</v>
      </c>
      <c r="J1746" s="8">
        <f t="shared" si="109"/>
        <v>42026.271724537037</v>
      </c>
      <c r="K1746" s="10">
        <v>1425821477</v>
      </c>
      <c r="L1746" s="10">
        <v>1421937077</v>
      </c>
      <c r="M1746" t="b">
        <v>0</v>
      </c>
      <c r="N1746">
        <v>70</v>
      </c>
      <c r="O1746" t="b">
        <v>1</v>
      </c>
      <c r="P1746" t="s">
        <v>8285</v>
      </c>
      <c r="Q1746" s="13">
        <f t="shared" si="110"/>
        <v>118.45454545454545</v>
      </c>
      <c r="R1746" s="14">
        <f t="shared" si="111"/>
        <v>93.071428571428569</v>
      </c>
      <c r="S1746" t="s">
        <v>8338</v>
      </c>
      <c r="T1746" t="s">
        <v>8339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 s="8">
        <f t="shared" si="108"/>
        <v>42725.749999999993</v>
      </c>
      <c r="J1747" s="8">
        <f t="shared" si="109"/>
        <v>42689.926365740735</v>
      </c>
      <c r="K1747" s="10">
        <v>1482372000</v>
      </c>
      <c r="L1747" s="10">
        <v>1479276838</v>
      </c>
      <c r="M1747" t="b">
        <v>0</v>
      </c>
      <c r="N1747">
        <v>89</v>
      </c>
      <c r="O1747" t="b">
        <v>1</v>
      </c>
      <c r="P1747" t="s">
        <v>8285</v>
      </c>
      <c r="Q1747" s="13">
        <f t="shared" si="110"/>
        <v>114.01428571428571</v>
      </c>
      <c r="R1747" s="14">
        <f t="shared" si="111"/>
        <v>89.674157303370791</v>
      </c>
      <c r="S1747" t="s">
        <v>8338</v>
      </c>
      <c r="T1747" t="s">
        <v>8339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 s="8">
        <f t="shared" si="108"/>
        <v>42697.749999999993</v>
      </c>
      <c r="J1748" s="8">
        <f t="shared" si="109"/>
        <v>42667.843368055554</v>
      </c>
      <c r="K1748" s="10">
        <v>1479952800</v>
      </c>
      <c r="L1748" s="10">
        <v>1477368867</v>
      </c>
      <c r="M1748" t="b">
        <v>0</v>
      </c>
      <c r="N1748">
        <v>107</v>
      </c>
      <c r="O1748" t="b">
        <v>1</v>
      </c>
      <c r="P1748" t="s">
        <v>8285</v>
      </c>
      <c r="Q1748" s="13">
        <f t="shared" si="110"/>
        <v>148.10000000000002</v>
      </c>
      <c r="R1748" s="14">
        <f t="shared" si="111"/>
        <v>207.61682242990653</v>
      </c>
      <c r="S1748" t="s">
        <v>8338</v>
      </c>
      <c r="T1748" t="s">
        <v>8339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 s="8">
        <f t="shared" si="108"/>
        <v>42321.291666666664</v>
      </c>
      <c r="J1749" s="8">
        <f t="shared" si="109"/>
        <v>42292.102199074077</v>
      </c>
      <c r="K1749" s="10">
        <v>1447426800</v>
      </c>
      <c r="L1749" s="10">
        <v>1444904830</v>
      </c>
      <c r="M1749" t="b">
        <v>0</v>
      </c>
      <c r="N1749">
        <v>159</v>
      </c>
      <c r="O1749" t="b">
        <v>1</v>
      </c>
      <c r="P1749" t="s">
        <v>8285</v>
      </c>
      <c r="Q1749" s="13">
        <f t="shared" si="110"/>
        <v>104.95555555555556</v>
      </c>
      <c r="R1749" s="14">
        <f t="shared" si="111"/>
        <v>59.408805031446541</v>
      </c>
      <c r="S1749" t="s">
        <v>8338</v>
      </c>
      <c r="T1749" t="s">
        <v>8339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 s="8">
        <f t="shared" si="108"/>
        <v>42249.617395833331</v>
      </c>
      <c r="J1750" s="8">
        <f t="shared" si="109"/>
        <v>42219.617395833331</v>
      </c>
      <c r="K1750" s="10">
        <v>1441234143</v>
      </c>
      <c r="L1750" s="10">
        <v>1438642143</v>
      </c>
      <c r="M1750" t="b">
        <v>0</v>
      </c>
      <c r="N1750">
        <v>181</v>
      </c>
      <c r="O1750" t="b">
        <v>1</v>
      </c>
      <c r="P1750" t="s">
        <v>8285</v>
      </c>
      <c r="Q1750" s="13">
        <f t="shared" si="110"/>
        <v>129.94800000000001</v>
      </c>
      <c r="R1750" s="14">
        <f t="shared" si="111"/>
        <v>358.97237569060775</v>
      </c>
      <c r="S1750" t="s">
        <v>8338</v>
      </c>
      <c r="T1750" t="s">
        <v>8339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 s="8">
        <f t="shared" si="108"/>
        <v>42795.458333333336</v>
      </c>
      <c r="J1751" s="8">
        <f t="shared" si="109"/>
        <v>42758.642604166664</v>
      </c>
      <c r="K1751" s="10">
        <v>1488394800</v>
      </c>
      <c r="L1751" s="10">
        <v>1485213921</v>
      </c>
      <c r="M1751" t="b">
        <v>0</v>
      </c>
      <c r="N1751">
        <v>131</v>
      </c>
      <c r="O1751" t="b">
        <v>1</v>
      </c>
      <c r="P1751" t="s">
        <v>8285</v>
      </c>
      <c r="Q1751" s="13">
        <f t="shared" si="110"/>
        <v>123.48756218905473</v>
      </c>
      <c r="R1751" s="14">
        <f t="shared" si="111"/>
        <v>94.736641221374043</v>
      </c>
      <c r="S1751" t="s">
        <v>8338</v>
      </c>
      <c r="T1751" t="s">
        <v>8339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 s="8">
        <f t="shared" si="108"/>
        <v>42479.503518518519</v>
      </c>
      <c r="J1752" s="8">
        <f t="shared" si="109"/>
        <v>42454.503518518519</v>
      </c>
      <c r="K1752" s="10">
        <v>1461096304</v>
      </c>
      <c r="L1752" s="10">
        <v>1458936304</v>
      </c>
      <c r="M1752" t="b">
        <v>0</v>
      </c>
      <c r="N1752">
        <v>125</v>
      </c>
      <c r="O1752" t="b">
        <v>1</v>
      </c>
      <c r="P1752" t="s">
        <v>8285</v>
      </c>
      <c r="Q1752" s="13">
        <f t="shared" si="110"/>
        <v>201.62</v>
      </c>
      <c r="R1752" s="14">
        <f t="shared" si="111"/>
        <v>80.647999999999996</v>
      </c>
      <c r="S1752" t="s">
        <v>8338</v>
      </c>
      <c r="T1752" t="s">
        <v>8339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 s="8">
        <f t="shared" si="108"/>
        <v>42082.4065162037</v>
      </c>
      <c r="J1753" s="8">
        <f t="shared" si="109"/>
        <v>42052.448182870365</v>
      </c>
      <c r="K1753" s="10">
        <v>1426787123</v>
      </c>
      <c r="L1753" s="10">
        <v>1424198723</v>
      </c>
      <c r="M1753" t="b">
        <v>0</v>
      </c>
      <c r="N1753">
        <v>61</v>
      </c>
      <c r="O1753" t="b">
        <v>1</v>
      </c>
      <c r="P1753" t="s">
        <v>8285</v>
      </c>
      <c r="Q1753" s="13">
        <f t="shared" si="110"/>
        <v>102.89999999999999</v>
      </c>
      <c r="R1753" s="14">
        <f t="shared" si="111"/>
        <v>168.68852459016392</v>
      </c>
      <c r="S1753" t="s">
        <v>8338</v>
      </c>
      <c r="T1753" t="s">
        <v>8339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 s="8">
        <f t="shared" si="108"/>
        <v>42656.919930555552</v>
      </c>
      <c r="J1754" s="8">
        <f t="shared" si="109"/>
        <v>42626.919930555552</v>
      </c>
      <c r="K1754" s="10">
        <v>1476425082</v>
      </c>
      <c r="L1754" s="10">
        <v>1473833082</v>
      </c>
      <c r="M1754" t="b">
        <v>0</v>
      </c>
      <c r="N1754">
        <v>90</v>
      </c>
      <c r="O1754" t="b">
        <v>1</v>
      </c>
      <c r="P1754" t="s">
        <v>8285</v>
      </c>
      <c r="Q1754" s="13">
        <f t="shared" si="110"/>
        <v>260.16666666666663</v>
      </c>
      <c r="R1754" s="14">
        <f t="shared" si="111"/>
        <v>34.68888888888889</v>
      </c>
      <c r="S1754" t="s">
        <v>8338</v>
      </c>
      <c r="T1754" t="s">
        <v>8339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 s="8">
        <f t="shared" si="108"/>
        <v>42450.374629629623</v>
      </c>
      <c r="J1755" s="8">
        <f t="shared" si="109"/>
        <v>42420.416296296295</v>
      </c>
      <c r="K1755" s="10">
        <v>1458579568</v>
      </c>
      <c r="L1755" s="10">
        <v>1455991168</v>
      </c>
      <c r="M1755" t="b">
        <v>0</v>
      </c>
      <c r="N1755">
        <v>35</v>
      </c>
      <c r="O1755" t="b">
        <v>1</v>
      </c>
      <c r="P1755" t="s">
        <v>8285</v>
      </c>
      <c r="Q1755" s="13">
        <f t="shared" si="110"/>
        <v>108</v>
      </c>
      <c r="R1755" s="14">
        <f t="shared" si="111"/>
        <v>462.85714285714283</v>
      </c>
      <c r="S1755" t="s">
        <v>8338</v>
      </c>
      <c r="T1755" t="s">
        <v>8339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 s="8">
        <f t="shared" si="108"/>
        <v>42097.501770833333</v>
      </c>
      <c r="J1756" s="8">
        <f t="shared" si="109"/>
        <v>42067.543437499997</v>
      </c>
      <c r="K1756" s="10">
        <v>1428091353</v>
      </c>
      <c r="L1756" s="10">
        <v>1425502953</v>
      </c>
      <c r="M1756" t="b">
        <v>0</v>
      </c>
      <c r="N1756">
        <v>90</v>
      </c>
      <c r="O1756" t="b">
        <v>1</v>
      </c>
      <c r="P1756" t="s">
        <v>8285</v>
      </c>
      <c r="Q1756" s="13">
        <f t="shared" si="110"/>
        <v>110.52941176470587</v>
      </c>
      <c r="R1756" s="14">
        <f t="shared" si="111"/>
        <v>104.38888888888889</v>
      </c>
      <c r="S1756" t="s">
        <v>8338</v>
      </c>
      <c r="T1756" t="s">
        <v>8339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 s="8">
        <f t="shared" si="108"/>
        <v>42282.455567129626</v>
      </c>
      <c r="J1757" s="8">
        <f t="shared" si="109"/>
        <v>42252.455567129626</v>
      </c>
      <c r="K1757" s="10">
        <v>1444071361</v>
      </c>
      <c r="L1757" s="10">
        <v>1441479361</v>
      </c>
      <c r="M1757" t="b">
        <v>0</v>
      </c>
      <c r="N1757">
        <v>4</v>
      </c>
      <c r="O1757" t="b">
        <v>1</v>
      </c>
      <c r="P1757" t="s">
        <v>8285</v>
      </c>
      <c r="Q1757" s="13">
        <f t="shared" si="110"/>
        <v>120</v>
      </c>
      <c r="R1757" s="14">
        <f t="shared" si="111"/>
        <v>7.5</v>
      </c>
      <c r="S1757" t="s">
        <v>8338</v>
      </c>
      <c r="T1757" t="s">
        <v>8339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 s="8">
        <f t="shared" si="108"/>
        <v>42610.834131944437</v>
      </c>
      <c r="J1758" s="8">
        <f t="shared" si="109"/>
        <v>42570.834131944437</v>
      </c>
      <c r="K1758" s="10">
        <v>1472443269</v>
      </c>
      <c r="L1758" s="10">
        <v>1468987269</v>
      </c>
      <c r="M1758" t="b">
        <v>0</v>
      </c>
      <c r="N1758">
        <v>120</v>
      </c>
      <c r="O1758" t="b">
        <v>1</v>
      </c>
      <c r="P1758" t="s">
        <v>8285</v>
      </c>
      <c r="Q1758" s="13">
        <f t="shared" si="110"/>
        <v>102.82909090909091</v>
      </c>
      <c r="R1758" s="14">
        <f t="shared" si="111"/>
        <v>47.13</v>
      </c>
      <c r="S1758" t="s">
        <v>8338</v>
      </c>
      <c r="T1758" t="s">
        <v>8339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 s="8">
        <f t="shared" si="108"/>
        <v>42763.478472222218</v>
      </c>
      <c r="J1759" s="8">
        <f t="shared" si="109"/>
        <v>42733.494016203702</v>
      </c>
      <c r="K1759" s="10">
        <v>1485631740</v>
      </c>
      <c r="L1759" s="10">
        <v>1483041083</v>
      </c>
      <c r="M1759" t="b">
        <v>0</v>
      </c>
      <c r="N1759">
        <v>14</v>
      </c>
      <c r="O1759" t="b">
        <v>1</v>
      </c>
      <c r="P1759" t="s">
        <v>8285</v>
      </c>
      <c r="Q1759" s="13">
        <f t="shared" si="110"/>
        <v>115.99999999999999</v>
      </c>
      <c r="R1759" s="14">
        <f t="shared" si="111"/>
        <v>414.28571428571428</v>
      </c>
      <c r="S1759" t="s">
        <v>8338</v>
      </c>
      <c r="T1759" t="s">
        <v>8339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 s="8">
        <f t="shared" si="108"/>
        <v>42565.62259259259</v>
      </c>
      <c r="J1760" s="8">
        <f t="shared" si="109"/>
        <v>42505.62259259259</v>
      </c>
      <c r="K1760" s="10">
        <v>1468536992</v>
      </c>
      <c r="L1760" s="10">
        <v>1463352992</v>
      </c>
      <c r="M1760" t="b">
        <v>0</v>
      </c>
      <c r="N1760">
        <v>27</v>
      </c>
      <c r="O1760" t="b">
        <v>1</v>
      </c>
      <c r="P1760" t="s">
        <v>8285</v>
      </c>
      <c r="Q1760" s="13">
        <f t="shared" si="110"/>
        <v>114.7</v>
      </c>
      <c r="R1760" s="14">
        <f t="shared" si="111"/>
        <v>42.481481481481481</v>
      </c>
      <c r="S1760" t="s">
        <v>8338</v>
      </c>
      <c r="T1760" t="s">
        <v>8339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 s="8">
        <f t="shared" si="108"/>
        <v>42088.454039351847</v>
      </c>
      <c r="J1761" s="8">
        <f t="shared" si="109"/>
        <v>42068.495706018519</v>
      </c>
      <c r="K1761" s="10">
        <v>1427309629</v>
      </c>
      <c r="L1761" s="10">
        <v>1425585229</v>
      </c>
      <c r="M1761" t="b">
        <v>0</v>
      </c>
      <c r="N1761">
        <v>49</v>
      </c>
      <c r="O1761" t="b">
        <v>1</v>
      </c>
      <c r="P1761" t="s">
        <v>8285</v>
      </c>
      <c r="Q1761" s="13">
        <f t="shared" si="110"/>
        <v>106.60000000000001</v>
      </c>
      <c r="R1761" s="14">
        <f t="shared" si="111"/>
        <v>108.77551020408163</v>
      </c>
      <c r="S1761" t="s">
        <v>8338</v>
      </c>
      <c r="T1761" t="s">
        <v>8339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 s="8">
        <f t="shared" si="108"/>
        <v>42425.339270833334</v>
      </c>
      <c r="J1762" s="8">
        <f t="shared" si="109"/>
        <v>42405.339270833334</v>
      </c>
      <c r="K1762" s="10">
        <v>1456416513</v>
      </c>
      <c r="L1762" s="10">
        <v>1454688513</v>
      </c>
      <c r="M1762" t="b">
        <v>0</v>
      </c>
      <c r="N1762">
        <v>102</v>
      </c>
      <c r="O1762" t="b">
        <v>1</v>
      </c>
      <c r="P1762" t="s">
        <v>8285</v>
      </c>
      <c r="Q1762" s="13">
        <f t="shared" si="110"/>
        <v>165.44</v>
      </c>
      <c r="R1762" s="14">
        <f t="shared" si="111"/>
        <v>81.098039215686271</v>
      </c>
      <c r="S1762" t="s">
        <v>8338</v>
      </c>
      <c r="T1762" t="s">
        <v>8339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 s="8">
        <f t="shared" si="108"/>
        <v>42259.234490740739</v>
      </c>
      <c r="J1763" s="8">
        <f t="shared" si="109"/>
        <v>42209.234490740739</v>
      </c>
      <c r="K1763" s="10">
        <v>1442065060</v>
      </c>
      <c r="L1763" s="10">
        <v>1437745060</v>
      </c>
      <c r="M1763" t="b">
        <v>0</v>
      </c>
      <c r="N1763">
        <v>3</v>
      </c>
      <c r="O1763" t="b">
        <v>1</v>
      </c>
      <c r="P1763" t="s">
        <v>8285</v>
      </c>
      <c r="Q1763" s="13">
        <f t="shared" si="110"/>
        <v>155</v>
      </c>
      <c r="R1763" s="14">
        <f t="shared" si="111"/>
        <v>51.666666666666664</v>
      </c>
      <c r="S1763" t="s">
        <v>8338</v>
      </c>
      <c r="T1763" t="s">
        <v>8339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 s="8">
        <f t="shared" si="108"/>
        <v>42440.648668981477</v>
      </c>
      <c r="J1764" s="8">
        <f t="shared" si="109"/>
        <v>42410.648668981477</v>
      </c>
      <c r="K1764" s="10">
        <v>1457739245</v>
      </c>
      <c r="L1764" s="10">
        <v>1455147245</v>
      </c>
      <c r="M1764" t="b">
        <v>0</v>
      </c>
      <c r="N1764">
        <v>25</v>
      </c>
      <c r="O1764" t="b">
        <v>1</v>
      </c>
      <c r="P1764" t="s">
        <v>8285</v>
      </c>
      <c r="Q1764" s="13">
        <f t="shared" si="110"/>
        <v>885</v>
      </c>
      <c r="R1764" s="14">
        <f t="shared" si="111"/>
        <v>35.4</v>
      </c>
      <c r="S1764" t="s">
        <v>8338</v>
      </c>
      <c r="T1764" t="s">
        <v>8339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 s="8">
        <f t="shared" si="108"/>
        <v>42666.535185185181</v>
      </c>
      <c r="J1765" s="8">
        <f t="shared" si="109"/>
        <v>42636.535185185181</v>
      </c>
      <c r="K1765" s="10">
        <v>1477255840</v>
      </c>
      <c r="L1765" s="10">
        <v>1474663840</v>
      </c>
      <c r="M1765" t="b">
        <v>0</v>
      </c>
      <c r="N1765">
        <v>118</v>
      </c>
      <c r="O1765" t="b">
        <v>1</v>
      </c>
      <c r="P1765" t="s">
        <v>8285</v>
      </c>
      <c r="Q1765" s="13">
        <f t="shared" si="110"/>
        <v>101.90833333333333</v>
      </c>
      <c r="R1765" s="14">
        <f t="shared" si="111"/>
        <v>103.63559322033899</v>
      </c>
      <c r="S1765" t="s">
        <v>8338</v>
      </c>
      <c r="T1765" t="s">
        <v>8339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 s="8">
        <f t="shared" si="108"/>
        <v>41854.15253472222</v>
      </c>
      <c r="J1766" s="8">
        <f t="shared" si="109"/>
        <v>41825.15253472222</v>
      </c>
      <c r="K1766" s="10">
        <v>1407065979</v>
      </c>
      <c r="L1766" s="10">
        <v>1404560379</v>
      </c>
      <c r="M1766" t="b">
        <v>1</v>
      </c>
      <c r="N1766">
        <v>39</v>
      </c>
      <c r="O1766" t="b">
        <v>0</v>
      </c>
      <c r="P1766" t="s">
        <v>8285</v>
      </c>
      <c r="Q1766" s="13">
        <f t="shared" si="110"/>
        <v>19.600000000000001</v>
      </c>
      <c r="R1766" s="14">
        <f t="shared" si="111"/>
        <v>55.282051282051285</v>
      </c>
      <c r="S1766" t="s">
        <v>8338</v>
      </c>
      <c r="T1766" t="s">
        <v>8339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 s="8">
        <f t="shared" si="108"/>
        <v>41864.647129629629</v>
      </c>
      <c r="J1767" s="8">
        <f t="shared" si="109"/>
        <v>41834.647129629629</v>
      </c>
      <c r="K1767" s="10">
        <v>1407972712</v>
      </c>
      <c r="L1767" s="10">
        <v>1405380712</v>
      </c>
      <c r="M1767" t="b">
        <v>1</v>
      </c>
      <c r="N1767">
        <v>103</v>
      </c>
      <c r="O1767" t="b">
        <v>0</v>
      </c>
      <c r="P1767" t="s">
        <v>8285</v>
      </c>
      <c r="Q1767" s="13">
        <f t="shared" si="110"/>
        <v>59.467839999999995</v>
      </c>
      <c r="R1767" s="14">
        <f t="shared" si="111"/>
        <v>72.16970873786407</v>
      </c>
      <c r="S1767" t="s">
        <v>8338</v>
      </c>
      <c r="T1767" t="s">
        <v>8339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 s="8">
        <f t="shared" si="108"/>
        <v>41876.52648148148</v>
      </c>
      <c r="J1768" s="8">
        <f t="shared" si="109"/>
        <v>41855.52648148148</v>
      </c>
      <c r="K1768" s="10">
        <v>1408999088</v>
      </c>
      <c r="L1768" s="10">
        <v>1407184688</v>
      </c>
      <c r="M1768" t="b">
        <v>1</v>
      </c>
      <c r="N1768">
        <v>0</v>
      </c>
      <c r="O1768" t="b">
        <v>0</v>
      </c>
      <c r="P1768" t="s">
        <v>8285</v>
      </c>
      <c r="Q1768" s="13">
        <f t="shared" si="110"/>
        <v>0</v>
      </c>
      <c r="R1768" s="14" t="e">
        <f t="shared" si="111"/>
        <v>#DIV/0!</v>
      </c>
      <c r="S1768" t="s">
        <v>8338</v>
      </c>
      <c r="T1768" t="s">
        <v>8339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 s="8">
        <f t="shared" si="108"/>
        <v>41854.325046296297</v>
      </c>
      <c r="J1769" s="8">
        <f t="shared" si="109"/>
        <v>41824.325046296297</v>
      </c>
      <c r="K1769" s="10">
        <v>1407080884</v>
      </c>
      <c r="L1769" s="10">
        <v>1404488884</v>
      </c>
      <c r="M1769" t="b">
        <v>1</v>
      </c>
      <c r="N1769">
        <v>39</v>
      </c>
      <c r="O1769" t="b">
        <v>0</v>
      </c>
      <c r="P1769" t="s">
        <v>8285</v>
      </c>
      <c r="Q1769" s="13">
        <f t="shared" si="110"/>
        <v>45.72</v>
      </c>
      <c r="R1769" s="14">
        <f t="shared" si="111"/>
        <v>58.615384615384613</v>
      </c>
      <c r="S1769" t="s">
        <v>8338</v>
      </c>
      <c r="T1769" t="s">
        <v>8339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 s="8">
        <f t="shared" si="108"/>
        <v>41909.227361111109</v>
      </c>
      <c r="J1770" s="8">
        <f t="shared" si="109"/>
        <v>41849.227361111109</v>
      </c>
      <c r="K1770" s="10">
        <v>1411824444</v>
      </c>
      <c r="L1770" s="10">
        <v>1406640444</v>
      </c>
      <c r="M1770" t="b">
        <v>1</v>
      </c>
      <c r="N1770">
        <v>15</v>
      </c>
      <c r="O1770" t="b">
        <v>0</v>
      </c>
      <c r="P1770" t="s">
        <v>8285</v>
      </c>
      <c r="Q1770" s="13">
        <f t="shared" si="110"/>
        <v>3.74</v>
      </c>
      <c r="R1770" s="14">
        <f t="shared" si="111"/>
        <v>12.466666666666667</v>
      </c>
      <c r="S1770" t="s">
        <v>8338</v>
      </c>
      <c r="T1770" t="s">
        <v>8339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 s="8">
        <f t="shared" si="108"/>
        <v>42017.485636574071</v>
      </c>
      <c r="J1771" s="8">
        <f t="shared" si="109"/>
        <v>41987.485636574071</v>
      </c>
      <c r="K1771" s="10">
        <v>1421177959</v>
      </c>
      <c r="L1771" s="10">
        <v>1418585959</v>
      </c>
      <c r="M1771" t="b">
        <v>1</v>
      </c>
      <c r="N1771">
        <v>22</v>
      </c>
      <c r="O1771" t="b">
        <v>0</v>
      </c>
      <c r="P1771" t="s">
        <v>8285</v>
      </c>
      <c r="Q1771" s="13">
        <f t="shared" si="110"/>
        <v>2.7025000000000001</v>
      </c>
      <c r="R1771" s="14">
        <f t="shared" si="111"/>
        <v>49.136363636363633</v>
      </c>
      <c r="S1771" t="s">
        <v>8338</v>
      </c>
      <c r="T1771" t="s">
        <v>8339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 s="8">
        <f t="shared" si="108"/>
        <v>41926.446689814817</v>
      </c>
      <c r="J1772" s="8">
        <f t="shared" si="109"/>
        <v>41891.446689814817</v>
      </c>
      <c r="K1772" s="10">
        <v>1413312194</v>
      </c>
      <c r="L1772" s="10">
        <v>1410288194</v>
      </c>
      <c r="M1772" t="b">
        <v>1</v>
      </c>
      <c r="N1772">
        <v>92</v>
      </c>
      <c r="O1772" t="b">
        <v>0</v>
      </c>
      <c r="P1772" t="s">
        <v>8285</v>
      </c>
      <c r="Q1772" s="13">
        <f t="shared" si="110"/>
        <v>56.51428571428572</v>
      </c>
      <c r="R1772" s="14">
        <f t="shared" si="111"/>
        <v>150.5</v>
      </c>
      <c r="S1772" t="s">
        <v>8338</v>
      </c>
      <c r="T1772" t="s">
        <v>8339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 s="8">
        <f t="shared" si="108"/>
        <v>41935.646296296298</v>
      </c>
      <c r="J1773" s="8">
        <f t="shared" si="109"/>
        <v>41905.646296296298</v>
      </c>
      <c r="K1773" s="10">
        <v>1414107040</v>
      </c>
      <c r="L1773" s="10">
        <v>1411515040</v>
      </c>
      <c r="M1773" t="b">
        <v>1</v>
      </c>
      <c r="N1773">
        <v>25</v>
      </c>
      <c r="O1773" t="b">
        <v>0</v>
      </c>
      <c r="P1773" t="s">
        <v>8285</v>
      </c>
      <c r="Q1773" s="13">
        <f t="shared" si="110"/>
        <v>21.30952380952381</v>
      </c>
      <c r="R1773" s="14">
        <f t="shared" si="111"/>
        <v>35.799999999999997</v>
      </c>
      <c r="S1773" t="s">
        <v>8338</v>
      </c>
      <c r="T1773" t="s">
        <v>8339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 s="8">
        <f t="shared" si="108"/>
        <v>41826.384675925925</v>
      </c>
      <c r="J1774" s="8">
        <f t="shared" si="109"/>
        <v>41766.384675925925</v>
      </c>
      <c r="K1774" s="10">
        <v>1404666836</v>
      </c>
      <c r="L1774" s="10">
        <v>1399482836</v>
      </c>
      <c r="M1774" t="b">
        <v>1</v>
      </c>
      <c r="N1774">
        <v>19</v>
      </c>
      <c r="O1774" t="b">
        <v>0</v>
      </c>
      <c r="P1774" t="s">
        <v>8285</v>
      </c>
      <c r="Q1774" s="13">
        <f t="shared" si="110"/>
        <v>15.6</v>
      </c>
      <c r="R1774" s="14">
        <f t="shared" si="111"/>
        <v>45.157894736842103</v>
      </c>
      <c r="S1774" t="s">
        <v>8338</v>
      </c>
      <c r="T1774" t="s">
        <v>8339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 s="8">
        <f t="shared" si="108"/>
        <v>42023.427060185182</v>
      </c>
      <c r="J1775" s="8">
        <f t="shared" si="109"/>
        <v>41978.427060185182</v>
      </c>
      <c r="K1775" s="10">
        <v>1421691298</v>
      </c>
      <c r="L1775" s="10">
        <v>1417803298</v>
      </c>
      <c r="M1775" t="b">
        <v>1</v>
      </c>
      <c r="N1775">
        <v>19</v>
      </c>
      <c r="O1775" t="b">
        <v>0</v>
      </c>
      <c r="P1775" t="s">
        <v>8285</v>
      </c>
      <c r="Q1775" s="13">
        <f t="shared" si="110"/>
        <v>6.2566666666666677</v>
      </c>
      <c r="R1775" s="14">
        <f t="shared" si="111"/>
        <v>98.78947368421052</v>
      </c>
      <c r="S1775" t="s">
        <v>8338</v>
      </c>
      <c r="T1775" t="s">
        <v>8339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 s="8">
        <f t="shared" si="108"/>
        <v>41972.290972222218</v>
      </c>
      <c r="J1776" s="8">
        <f t="shared" si="109"/>
        <v>41929.885324074072</v>
      </c>
      <c r="K1776" s="10">
        <v>1417273140</v>
      </c>
      <c r="L1776" s="10">
        <v>1413609292</v>
      </c>
      <c r="M1776" t="b">
        <v>1</v>
      </c>
      <c r="N1776">
        <v>13</v>
      </c>
      <c r="O1776" t="b">
        <v>0</v>
      </c>
      <c r="P1776" t="s">
        <v>8285</v>
      </c>
      <c r="Q1776" s="13">
        <f t="shared" si="110"/>
        <v>45.92</v>
      </c>
      <c r="R1776" s="14">
        <f t="shared" si="111"/>
        <v>88.307692307692307</v>
      </c>
      <c r="S1776" t="s">
        <v>8338</v>
      </c>
      <c r="T1776" t="s">
        <v>8339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 s="8">
        <f t="shared" si="108"/>
        <v>41936.643055555556</v>
      </c>
      <c r="J1777" s="8">
        <f t="shared" si="109"/>
        <v>41891.643055555556</v>
      </c>
      <c r="K1777" s="10">
        <v>1414193160</v>
      </c>
      <c r="L1777" s="10">
        <v>1410305160</v>
      </c>
      <c r="M1777" t="b">
        <v>1</v>
      </c>
      <c r="N1777">
        <v>124</v>
      </c>
      <c r="O1777" t="b">
        <v>0</v>
      </c>
      <c r="P1777" t="s">
        <v>8285</v>
      </c>
      <c r="Q1777" s="13">
        <f t="shared" si="110"/>
        <v>65.101538461538468</v>
      </c>
      <c r="R1777" s="14">
        <f t="shared" si="111"/>
        <v>170.62903225806451</v>
      </c>
      <c r="S1777" t="s">
        <v>8338</v>
      </c>
      <c r="T1777" t="s">
        <v>8339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 s="8">
        <f t="shared" si="108"/>
        <v>41941.623506944445</v>
      </c>
      <c r="J1778" s="8">
        <f t="shared" si="109"/>
        <v>41905.623506944445</v>
      </c>
      <c r="K1778" s="10">
        <v>1414623471</v>
      </c>
      <c r="L1778" s="10">
        <v>1411513071</v>
      </c>
      <c r="M1778" t="b">
        <v>1</v>
      </c>
      <c r="N1778">
        <v>4</v>
      </c>
      <c r="O1778" t="b">
        <v>0</v>
      </c>
      <c r="P1778" t="s">
        <v>8285</v>
      </c>
      <c r="Q1778" s="13">
        <f t="shared" si="110"/>
        <v>6.7</v>
      </c>
      <c r="R1778" s="14">
        <f t="shared" si="111"/>
        <v>83.75</v>
      </c>
      <c r="S1778" t="s">
        <v>8338</v>
      </c>
      <c r="T1778" t="s">
        <v>8339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 s="8">
        <f t="shared" si="108"/>
        <v>42055.02376157407</v>
      </c>
      <c r="J1779" s="8">
        <f t="shared" si="109"/>
        <v>42025.02376157407</v>
      </c>
      <c r="K1779" s="10">
        <v>1424421253</v>
      </c>
      <c r="L1779" s="10">
        <v>1421829253</v>
      </c>
      <c r="M1779" t="b">
        <v>1</v>
      </c>
      <c r="N1779">
        <v>10</v>
      </c>
      <c r="O1779" t="b">
        <v>0</v>
      </c>
      <c r="P1779" t="s">
        <v>8285</v>
      </c>
      <c r="Q1779" s="13">
        <f t="shared" si="110"/>
        <v>13.5625</v>
      </c>
      <c r="R1779" s="14">
        <f t="shared" si="111"/>
        <v>65.099999999999994</v>
      </c>
      <c r="S1779" t="s">
        <v>8338</v>
      </c>
      <c r="T1779" t="s">
        <v>8339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 s="8">
        <f t="shared" si="108"/>
        <v>42090.488368055558</v>
      </c>
      <c r="J1780" s="8">
        <f t="shared" si="109"/>
        <v>42045.530034722215</v>
      </c>
      <c r="K1780" s="10">
        <v>1427485395</v>
      </c>
      <c r="L1780" s="10">
        <v>1423600995</v>
      </c>
      <c r="M1780" t="b">
        <v>1</v>
      </c>
      <c r="N1780">
        <v>15</v>
      </c>
      <c r="O1780" t="b">
        <v>0</v>
      </c>
      <c r="P1780" t="s">
        <v>8285</v>
      </c>
      <c r="Q1780" s="13">
        <f t="shared" si="110"/>
        <v>1.9900000000000002</v>
      </c>
      <c r="R1780" s="14">
        <f t="shared" si="111"/>
        <v>66.333333333333329</v>
      </c>
      <c r="S1780" t="s">
        <v>8338</v>
      </c>
      <c r="T1780" t="s">
        <v>8339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 s="8">
        <f t="shared" si="108"/>
        <v>42615.358564814807</v>
      </c>
      <c r="J1781" s="8">
        <f t="shared" si="109"/>
        <v>42585.358564814807</v>
      </c>
      <c r="K1781" s="10">
        <v>1472834180</v>
      </c>
      <c r="L1781" s="10">
        <v>1470242180</v>
      </c>
      <c r="M1781" t="b">
        <v>1</v>
      </c>
      <c r="N1781">
        <v>38</v>
      </c>
      <c r="O1781" t="b">
        <v>0</v>
      </c>
      <c r="P1781" t="s">
        <v>8285</v>
      </c>
      <c r="Q1781" s="13">
        <f t="shared" si="110"/>
        <v>36.236363636363642</v>
      </c>
      <c r="R1781" s="14">
        <f t="shared" si="111"/>
        <v>104.89473684210526</v>
      </c>
      <c r="S1781" t="s">
        <v>8338</v>
      </c>
      <c r="T1781" t="s">
        <v>8339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 s="8">
        <f t="shared" si="108"/>
        <v>42553.267476851855</v>
      </c>
      <c r="J1782" s="8">
        <f t="shared" si="109"/>
        <v>42493.267476851855</v>
      </c>
      <c r="K1782" s="10">
        <v>1467469510</v>
      </c>
      <c r="L1782" s="10">
        <v>1462285510</v>
      </c>
      <c r="M1782" t="b">
        <v>1</v>
      </c>
      <c r="N1782">
        <v>152</v>
      </c>
      <c r="O1782" t="b">
        <v>0</v>
      </c>
      <c r="P1782" t="s">
        <v>8285</v>
      </c>
      <c r="Q1782" s="13">
        <f t="shared" si="110"/>
        <v>39.743333333333339</v>
      </c>
      <c r="R1782" s="14">
        <f t="shared" si="111"/>
        <v>78.440789473684205</v>
      </c>
      <c r="S1782" t="s">
        <v>8338</v>
      </c>
      <c r="T1782" t="s">
        <v>8339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 s="8">
        <f t="shared" si="108"/>
        <v>42628.284085648142</v>
      </c>
      <c r="J1783" s="8">
        <f t="shared" si="109"/>
        <v>42597.284085648142</v>
      </c>
      <c r="K1783" s="10">
        <v>1473950945</v>
      </c>
      <c r="L1783" s="10">
        <v>1471272545</v>
      </c>
      <c r="M1783" t="b">
        <v>1</v>
      </c>
      <c r="N1783">
        <v>24</v>
      </c>
      <c r="O1783" t="b">
        <v>0</v>
      </c>
      <c r="P1783" t="s">
        <v>8285</v>
      </c>
      <c r="Q1783" s="13">
        <f t="shared" si="110"/>
        <v>25.763636363636365</v>
      </c>
      <c r="R1783" s="14">
        <f t="shared" si="111"/>
        <v>59.041666666666664</v>
      </c>
      <c r="S1783" t="s">
        <v>8338</v>
      </c>
      <c r="T1783" t="s">
        <v>8339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 s="8">
        <f t="shared" si="108"/>
        <v>42421.241770833331</v>
      </c>
      <c r="J1784" s="8">
        <f t="shared" si="109"/>
        <v>42388.241770833331</v>
      </c>
      <c r="K1784" s="10">
        <v>1456062489</v>
      </c>
      <c r="L1784" s="10">
        <v>1453211289</v>
      </c>
      <c r="M1784" t="b">
        <v>1</v>
      </c>
      <c r="N1784">
        <v>76</v>
      </c>
      <c r="O1784" t="b">
        <v>0</v>
      </c>
      <c r="P1784" t="s">
        <v>8285</v>
      </c>
      <c r="Q1784" s="13">
        <f t="shared" si="110"/>
        <v>15.491428571428573</v>
      </c>
      <c r="R1784" s="14">
        <f t="shared" si="111"/>
        <v>71.34210526315789</v>
      </c>
      <c r="S1784" t="s">
        <v>8338</v>
      </c>
      <c r="T1784" t="s">
        <v>8339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 s="8">
        <f t="shared" si="108"/>
        <v>42145.616643518515</v>
      </c>
      <c r="J1785" s="8">
        <f t="shared" si="109"/>
        <v>42115.616643518515</v>
      </c>
      <c r="K1785" s="10">
        <v>1432248478</v>
      </c>
      <c r="L1785" s="10">
        <v>1429656478</v>
      </c>
      <c r="M1785" t="b">
        <v>1</v>
      </c>
      <c r="N1785">
        <v>185</v>
      </c>
      <c r="O1785" t="b">
        <v>0</v>
      </c>
      <c r="P1785" t="s">
        <v>8285</v>
      </c>
      <c r="Q1785" s="13">
        <f t="shared" si="110"/>
        <v>23.692499999999999</v>
      </c>
      <c r="R1785" s="14">
        <f t="shared" si="111"/>
        <v>51.227027027027027</v>
      </c>
      <c r="S1785" t="s">
        <v>8338</v>
      </c>
      <c r="T1785" t="s">
        <v>8339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 s="8">
        <f t="shared" si="108"/>
        <v>42034.809027777774</v>
      </c>
      <c r="J1786" s="8">
        <f t="shared" si="109"/>
        <v>42003.322222222218</v>
      </c>
      <c r="K1786" s="10">
        <v>1422674700</v>
      </c>
      <c r="L1786" s="10">
        <v>1419954240</v>
      </c>
      <c r="M1786" t="b">
        <v>1</v>
      </c>
      <c r="N1786">
        <v>33</v>
      </c>
      <c r="O1786" t="b">
        <v>0</v>
      </c>
      <c r="P1786" t="s">
        <v>8285</v>
      </c>
      <c r="Q1786" s="13">
        <f t="shared" si="110"/>
        <v>39.76</v>
      </c>
      <c r="R1786" s="14">
        <f t="shared" si="111"/>
        <v>60.242424242424242</v>
      </c>
      <c r="S1786" t="s">
        <v>8338</v>
      </c>
      <c r="T1786" t="s">
        <v>8339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 s="8">
        <f t="shared" si="108"/>
        <v>41927.666666666664</v>
      </c>
      <c r="J1787" s="8">
        <f t="shared" si="109"/>
        <v>41896.801562499997</v>
      </c>
      <c r="K1787" s="10">
        <v>1413417600</v>
      </c>
      <c r="L1787" s="10">
        <v>1410750855</v>
      </c>
      <c r="M1787" t="b">
        <v>1</v>
      </c>
      <c r="N1787">
        <v>108</v>
      </c>
      <c r="O1787" t="b">
        <v>0</v>
      </c>
      <c r="P1787" t="s">
        <v>8285</v>
      </c>
      <c r="Q1787" s="13">
        <f t="shared" si="110"/>
        <v>20.220833333333331</v>
      </c>
      <c r="R1787" s="14">
        <f t="shared" si="111"/>
        <v>44.935185185185183</v>
      </c>
      <c r="S1787" t="s">
        <v>8338</v>
      </c>
      <c r="T1787" t="s">
        <v>8339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 s="8">
        <f t="shared" si="108"/>
        <v>41988.217326388891</v>
      </c>
      <c r="J1788" s="8">
        <f t="shared" si="109"/>
        <v>41958.217326388891</v>
      </c>
      <c r="K1788" s="10">
        <v>1418649177</v>
      </c>
      <c r="L1788" s="10">
        <v>1416057177</v>
      </c>
      <c r="M1788" t="b">
        <v>1</v>
      </c>
      <c r="N1788">
        <v>29</v>
      </c>
      <c r="O1788" t="b">
        <v>0</v>
      </c>
      <c r="P1788" t="s">
        <v>8285</v>
      </c>
      <c r="Q1788" s="13">
        <f t="shared" si="110"/>
        <v>47.631578947368418</v>
      </c>
      <c r="R1788" s="14">
        <f t="shared" si="111"/>
        <v>31.206896551724139</v>
      </c>
      <c r="S1788" t="s">
        <v>8338</v>
      </c>
      <c r="T1788" t="s">
        <v>8339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 s="8">
        <f t="shared" si="108"/>
        <v>42098.28052083333</v>
      </c>
      <c r="J1789" s="8">
        <f t="shared" si="109"/>
        <v>42068.322187499994</v>
      </c>
      <c r="K1789" s="10">
        <v>1428158637</v>
      </c>
      <c r="L1789" s="10">
        <v>1425570237</v>
      </c>
      <c r="M1789" t="b">
        <v>1</v>
      </c>
      <c r="N1789">
        <v>24</v>
      </c>
      <c r="O1789" t="b">
        <v>0</v>
      </c>
      <c r="P1789" t="s">
        <v>8285</v>
      </c>
      <c r="Q1789" s="13">
        <f t="shared" si="110"/>
        <v>15.329999999999998</v>
      </c>
      <c r="R1789" s="14">
        <f t="shared" si="111"/>
        <v>63.875</v>
      </c>
      <c r="S1789" t="s">
        <v>8338</v>
      </c>
      <c r="T1789" t="s">
        <v>8339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 s="8">
        <f t="shared" si="108"/>
        <v>41943.615069444444</v>
      </c>
      <c r="J1790" s="8">
        <f t="shared" si="109"/>
        <v>41913.615069444444</v>
      </c>
      <c r="K1790" s="10">
        <v>1414795542</v>
      </c>
      <c r="L1790" s="10">
        <v>1412203542</v>
      </c>
      <c r="M1790" t="b">
        <v>1</v>
      </c>
      <c r="N1790">
        <v>4</v>
      </c>
      <c r="O1790" t="b">
        <v>0</v>
      </c>
      <c r="P1790" t="s">
        <v>8285</v>
      </c>
      <c r="Q1790" s="13">
        <f t="shared" si="110"/>
        <v>1.3818181818181818</v>
      </c>
      <c r="R1790" s="14">
        <f t="shared" si="111"/>
        <v>19</v>
      </c>
      <c r="S1790" t="s">
        <v>8338</v>
      </c>
      <c r="T1790" t="s">
        <v>8339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 s="8">
        <f t="shared" si="108"/>
        <v>42015.916701388887</v>
      </c>
      <c r="J1791" s="8">
        <f t="shared" si="109"/>
        <v>41955.916701388887</v>
      </c>
      <c r="K1791" s="10">
        <v>1421042403</v>
      </c>
      <c r="L1791" s="10">
        <v>1415858403</v>
      </c>
      <c r="M1791" t="b">
        <v>1</v>
      </c>
      <c r="N1791">
        <v>4</v>
      </c>
      <c r="O1791" t="b">
        <v>0</v>
      </c>
      <c r="P1791" t="s">
        <v>8285</v>
      </c>
      <c r="Q1791" s="13">
        <f t="shared" si="110"/>
        <v>0.5</v>
      </c>
      <c r="R1791" s="14">
        <f t="shared" si="111"/>
        <v>10</v>
      </c>
      <c r="S1791" t="s">
        <v>8338</v>
      </c>
      <c r="T1791" t="s">
        <v>8339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 s="8">
        <f t="shared" si="108"/>
        <v>42040.341180555559</v>
      </c>
      <c r="J1792" s="8">
        <f t="shared" si="109"/>
        <v>42010.341180555559</v>
      </c>
      <c r="K1792" s="10">
        <v>1423152678</v>
      </c>
      <c r="L1792" s="10">
        <v>1420560678</v>
      </c>
      <c r="M1792" t="b">
        <v>1</v>
      </c>
      <c r="N1792">
        <v>15</v>
      </c>
      <c r="O1792" t="b">
        <v>0</v>
      </c>
      <c r="P1792" t="s">
        <v>8285</v>
      </c>
      <c r="Q1792" s="13">
        <f t="shared" si="110"/>
        <v>4.957575757575758</v>
      </c>
      <c r="R1792" s="14">
        <f t="shared" si="111"/>
        <v>109.06666666666666</v>
      </c>
      <c r="S1792" t="s">
        <v>8338</v>
      </c>
      <c r="T1792" t="s">
        <v>8339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 s="8">
        <f t="shared" si="108"/>
        <v>42033.407002314816</v>
      </c>
      <c r="J1793" s="8">
        <f t="shared" si="109"/>
        <v>41973.407002314816</v>
      </c>
      <c r="K1793" s="10">
        <v>1422553565</v>
      </c>
      <c r="L1793" s="10">
        <v>1417369565</v>
      </c>
      <c r="M1793" t="b">
        <v>1</v>
      </c>
      <c r="N1793">
        <v>4</v>
      </c>
      <c r="O1793" t="b">
        <v>0</v>
      </c>
      <c r="P1793" t="s">
        <v>8285</v>
      </c>
      <c r="Q1793" s="13">
        <f t="shared" si="110"/>
        <v>3.5666666666666664</v>
      </c>
      <c r="R1793" s="14">
        <f t="shared" si="111"/>
        <v>26.75</v>
      </c>
      <c r="S1793" t="s">
        <v>8338</v>
      </c>
      <c r="T1793" t="s">
        <v>8339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 s="8">
        <f t="shared" si="108"/>
        <v>42225.957638888889</v>
      </c>
      <c r="J1794" s="8">
        <f t="shared" si="109"/>
        <v>42188.697708333326</v>
      </c>
      <c r="K1794" s="10">
        <v>1439189940</v>
      </c>
      <c r="L1794" s="10">
        <v>1435970682</v>
      </c>
      <c r="M1794" t="b">
        <v>1</v>
      </c>
      <c r="N1794">
        <v>139</v>
      </c>
      <c r="O1794" t="b">
        <v>0</v>
      </c>
      <c r="P1794" t="s">
        <v>8285</v>
      </c>
      <c r="Q1794" s="13">
        <f t="shared" si="110"/>
        <v>61.124000000000002</v>
      </c>
      <c r="R1794" s="14">
        <f t="shared" si="111"/>
        <v>109.93525179856115</v>
      </c>
      <c r="S1794" t="s">
        <v>8338</v>
      </c>
      <c r="T1794" t="s">
        <v>8339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 s="8">
        <f t="shared" ref="I1795:I1858" si="112">(((K1795/60)/60)/24)+DATE(1970,1,1)+(-8/24)</f>
        <v>41970.6</v>
      </c>
      <c r="J1795" s="8">
        <f t="shared" ref="J1795:J1858" si="113">(((L1795/60)/60)/24)+DATE(1970,1,1)+(-8/24)</f>
        <v>41940.558333333334</v>
      </c>
      <c r="K1795" s="10">
        <v>1417127040</v>
      </c>
      <c r="L1795" s="10">
        <v>1414531440</v>
      </c>
      <c r="M1795" t="b">
        <v>1</v>
      </c>
      <c r="N1795">
        <v>2</v>
      </c>
      <c r="O1795" t="b">
        <v>0</v>
      </c>
      <c r="P1795" t="s">
        <v>8285</v>
      </c>
      <c r="Q1795" s="13">
        <f t="shared" ref="Q1795:Q1858" si="114">(E1795/D1795)*100</f>
        <v>1.3333333333333335</v>
      </c>
      <c r="R1795" s="14">
        <f t="shared" ref="R1795:R1858" si="115">E1795/N1795</f>
        <v>20</v>
      </c>
      <c r="S1795" t="s">
        <v>8338</v>
      </c>
      <c r="T1795" t="s">
        <v>8339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 s="8">
        <f t="shared" si="112"/>
        <v>42046.217847222222</v>
      </c>
      <c r="J1796" s="8">
        <f t="shared" si="113"/>
        <v>42011.217847222222</v>
      </c>
      <c r="K1796" s="10">
        <v>1423660422</v>
      </c>
      <c r="L1796" s="10">
        <v>1420636422</v>
      </c>
      <c r="M1796" t="b">
        <v>1</v>
      </c>
      <c r="N1796">
        <v>18</v>
      </c>
      <c r="O1796" t="b">
        <v>0</v>
      </c>
      <c r="P1796" t="s">
        <v>8285</v>
      </c>
      <c r="Q1796" s="13">
        <f t="shared" si="114"/>
        <v>11.077777777777778</v>
      </c>
      <c r="R1796" s="14">
        <f t="shared" si="115"/>
        <v>55.388888888888886</v>
      </c>
      <c r="S1796" t="s">
        <v>8338</v>
      </c>
      <c r="T1796" t="s">
        <v>8339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 s="8">
        <f t="shared" si="112"/>
        <v>42657.333333333336</v>
      </c>
      <c r="J1797" s="8">
        <f t="shared" si="113"/>
        <v>42627.955335648141</v>
      </c>
      <c r="K1797" s="10">
        <v>1476460800</v>
      </c>
      <c r="L1797" s="10">
        <v>1473922541</v>
      </c>
      <c r="M1797" t="b">
        <v>1</v>
      </c>
      <c r="N1797">
        <v>81</v>
      </c>
      <c r="O1797" t="b">
        <v>0</v>
      </c>
      <c r="P1797" t="s">
        <v>8285</v>
      </c>
      <c r="Q1797" s="13">
        <f t="shared" si="114"/>
        <v>38.735714285714288</v>
      </c>
      <c r="R1797" s="14">
        <f t="shared" si="115"/>
        <v>133.90123456790124</v>
      </c>
      <c r="S1797" t="s">
        <v>8338</v>
      </c>
      <c r="T1797" t="s">
        <v>8339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 s="8">
        <f t="shared" si="112"/>
        <v>42575.106087962959</v>
      </c>
      <c r="J1798" s="8">
        <f t="shared" si="113"/>
        <v>42515.106087962959</v>
      </c>
      <c r="K1798" s="10">
        <v>1469356366</v>
      </c>
      <c r="L1798" s="10">
        <v>1464172366</v>
      </c>
      <c r="M1798" t="b">
        <v>1</v>
      </c>
      <c r="N1798">
        <v>86</v>
      </c>
      <c r="O1798" t="b">
        <v>0</v>
      </c>
      <c r="P1798" t="s">
        <v>8285</v>
      </c>
      <c r="Q1798" s="13">
        <f t="shared" si="114"/>
        <v>22.05263157894737</v>
      </c>
      <c r="R1798" s="14">
        <f t="shared" si="115"/>
        <v>48.720930232558139</v>
      </c>
      <c r="S1798" t="s">
        <v>8338</v>
      </c>
      <c r="T1798" t="s">
        <v>8339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 s="8">
        <f t="shared" si="112"/>
        <v>42719.235983796294</v>
      </c>
      <c r="J1799" s="8">
        <f t="shared" si="113"/>
        <v>42689.235983796294</v>
      </c>
      <c r="K1799" s="10">
        <v>1481809189</v>
      </c>
      <c r="L1799" s="10">
        <v>1479217189</v>
      </c>
      <c r="M1799" t="b">
        <v>1</v>
      </c>
      <c r="N1799">
        <v>140</v>
      </c>
      <c r="O1799" t="b">
        <v>0</v>
      </c>
      <c r="P1799" t="s">
        <v>8285</v>
      </c>
      <c r="Q1799" s="13">
        <f t="shared" si="114"/>
        <v>67.55</v>
      </c>
      <c r="R1799" s="14">
        <f t="shared" si="115"/>
        <v>48.25</v>
      </c>
      <c r="S1799" t="s">
        <v>8338</v>
      </c>
      <c r="T1799" t="s">
        <v>8339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 s="8">
        <f t="shared" si="112"/>
        <v>42403.993437499994</v>
      </c>
      <c r="J1800" s="8">
        <f t="shared" si="113"/>
        <v>42343.993437499994</v>
      </c>
      <c r="K1800" s="10">
        <v>1454572233</v>
      </c>
      <c r="L1800" s="10">
        <v>1449388233</v>
      </c>
      <c r="M1800" t="b">
        <v>1</v>
      </c>
      <c r="N1800">
        <v>37</v>
      </c>
      <c r="O1800" t="b">
        <v>0</v>
      </c>
      <c r="P1800" t="s">
        <v>8285</v>
      </c>
      <c r="Q1800" s="13">
        <f t="shared" si="114"/>
        <v>13.637499999999999</v>
      </c>
      <c r="R1800" s="14">
        <f t="shared" si="115"/>
        <v>58.972972972972975</v>
      </c>
      <c r="S1800" t="s">
        <v>8338</v>
      </c>
      <c r="T1800" t="s">
        <v>8339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 s="8">
        <f t="shared" si="112"/>
        <v>41954.551018518519</v>
      </c>
      <c r="J1801" s="8">
        <f t="shared" si="113"/>
        <v>41934.509351851848</v>
      </c>
      <c r="K1801" s="10">
        <v>1415740408</v>
      </c>
      <c r="L1801" s="10">
        <v>1414008808</v>
      </c>
      <c r="M1801" t="b">
        <v>1</v>
      </c>
      <c r="N1801">
        <v>6</v>
      </c>
      <c r="O1801" t="b">
        <v>0</v>
      </c>
      <c r="P1801" t="s">
        <v>8285</v>
      </c>
      <c r="Q1801" s="13">
        <f t="shared" si="114"/>
        <v>1.7457500000000001</v>
      </c>
      <c r="R1801" s="14">
        <f t="shared" si="115"/>
        <v>11.638333333333334</v>
      </c>
      <c r="S1801" t="s">
        <v>8338</v>
      </c>
      <c r="T1801" t="s">
        <v>8339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 s="8">
        <f t="shared" si="112"/>
        <v>42653.272800925923</v>
      </c>
      <c r="J1802" s="8">
        <f t="shared" si="113"/>
        <v>42623.272800925923</v>
      </c>
      <c r="K1802" s="10">
        <v>1476109970</v>
      </c>
      <c r="L1802" s="10">
        <v>1473517970</v>
      </c>
      <c r="M1802" t="b">
        <v>1</v>
      </c>
      <c r="N1802">
        <v>113</v>
      </c>
      <c r="O1802" t="b">
        <v>0</v>
      </c>
      <c r="P1802" t="s">
        <v>8285</v>
      </c>
      <c r="Q1802" s="13">
        <f t="shared" si="114"/>
        <v>20.44963251188932</v>
      </c>
      <c r="R1802" s="14">
        <f t="shared" si="115"/>
        <v>83.716814159292042</v>
      </c>
      <c r="S1802" t="s">
        <v>8338</v>
      </c>
      <c r="T1802" t="s">
        <v>8339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 s="8">
        <f t="shared" si="112"/>
        <v>42353.173611111109</v>
      </c>
      <c r="J1803" s="8">
        <f t="shared" si="113"/>
        <v>42321.327175925922</v>
      </c>
      <c r="K1803" s="10">
        <v>1450181400</v>
      </c>
      <c r="L1803" s="10">
        <v>1447429868</v>
      </c>
      <c r="M1803" t="b">
        <v>1</v>
      </c>
      <c r="N1803">
        <v>37</v>
      </c>
      <c r="O1803" t="b">
        <v>0</v>
      </c>
      <c r="P1803" t="s">
        <v>8285</v>
      </c>
      <c r="Q1803" s="13">
        <f t="shared" si="114"/>
        <v>13.852941176470587</v>
      </c>
      <c r="R1803" s="14">
        <f t="shared" si="115"/>
        <v>63.648648648648646</v>
      </c>
      <c r="S1803" t="s">
        <v>8338</v>
      </c>
      <c r="T1803" t="s">
        <v>8339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 s="8">
        <f t="shared" si="112"/>
        <v>42182.582638888889</v>
      </c>
      <c r="J1804" s="8">
        <f t="shared" si="113"/>
        <v>42159.139236111114</v>
      </c>
      <c r="K1804" s="10">
        <v>1435442340</v>
      </c>
      <c r="L1804" s="10">
        <v>1433416830</v>
      </c>
      <c r="M1804" t="b">
        <v>1</v>
      </c>
      <c r="N1804">
        <v>18</v>
      </c>
      <c r="O1804" t="b">
        <v>0</v>
      </c>
      <c r="P1804" t="s">
        <v>8285</v>
      </c>
      <c r="Q1804" s="13">
        <f t="shared" si="114"/>
        <v>48.485714285714288</v>
      </c>
      <c r="R1804" s="14">
        <f t="shared" si="115"/>
        <v>94.277777777777771</v>
      </c>
      <c r="S1804" t="s">
        <v>8338</v>
      </c>
      <c r="T1804" t="s">
        <v>8339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 s="8">
        <f t="shared" si="112"/>
        <v>42048.738217592596</v>
      </c>
      <c r="J1805" s="8">
        <f t="shared" si="113"/>
        <v>42017.738217592596</v>
      </c>
      <c r="K1805" s="10">
        <v>1423878182</v>
      </c>
      <c r="L1805" s="10">
        <v>1421199782</v>
      </c>
      <c r="M1805" t="b">
        <v>1</v>
      </c>
      <c r="N1805">
        <v>75</v>
      </c>
      <c r="O1805" t="b">
        <v>0</v>
      </c>
      <c r="P1805" t="s">
        <v>8285</v>
      </c>
      <c r="Q1805" s="13">
        <f t="shared" si="114"/>
        <v>30.8</v>
      </c>
      <c r="R1805" s="14">
        <f t="shared" si="115"/>
        <v>71.86666666666666</v>
      </c>
      <c r="S1805" t="s">
        <v>8338</v>
      </c>
      <c r="T1805" t="s">
        <v>8339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 s="8">
        <f t="shared" si="112"/>
        <v>42322.386620370373</v>
      </c>
      <c r="J1806" s="8">
        <f t="shared" si="113"/>
        <v>42282.344953703701</v>
      </c>
      <c r="K1806" s="10">
        <v>1447521404</v>
      </c>
      <c r="L1806" s="10">
        <v>1444061804</v>
      </c>
      <c r="M1806" t="b">
        <v>1</v>
      </c>
      <c r="N1806">
        <v>52</v>
      </c>
      <c r="O1806" t="b">
        <v>0</v>
      </c>
      <c r="P1806" t="s">
        <v>8285</v>
      </c>
      <c r="Q1806" s="13">
        <f t="shared" si="114"/>
        <v>35.174193548387095</v>
      </c>
      <c r="R1806" s="14">
        <f t="shared" si="115"/>
        <v>104.84615384615384</v>
      </c>
      <c r="S1806" t="s">
        <v>8338</v>
      </c>
      <c r="T1806" t="s">
        <v>8339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 s="8">
        <f t="shared" si="112"/>
        <v>42279.416666666664</v>
      </c>
      <c r="J1807" s="8">
        <f t="shared" si="113"/>
        <v>42247.470578703702</v>
      </c>
      <c r="K1807" s="10">
        <v>1443808800</v>
      </c>
      <c r="L1807" s="10">
        <v>1441048658</v>
      </c>
      <c r="M1807" t="b">
        <v>1</v>
      </c>
      <c r="N1807">
        <v>122</v>
      </c>
      <c r="O1807" t="b">
        <v>0</v>
      </c>
      <c r="P1807" t="s">
        <v>8285</v>
      </c>
      <c r="Q1807" s="13">
        <f t="shared" si="114"/>
        <v>36.404444444444444</v>
      </c>
      <c r="R1807" s="14">
        <f t="shared" si="115"/>
        <v>67.139344262295083</v>
      </c>
      <c r="S1807" t="s">
        <v>8338</v>
      </c>
      <c r="T1807" t="s">
        <v>8339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 s="8">
        <f t="shared" si="112"/>
        <v>41912.304965277777</v>
      </c>
      <c r="J1808" s="8">
        <f t="shared" si="113"/>
        <v>41877.304965277777</v>
      </c>
      <c r="K1808" s="10">
        <v>1412090349</v>
      </c>
      <c r="L1808" s="10">
        <v>1409066349</v>
      </c>
      <c r="M1808" t="b">
        <v>1</v>
      </c>
      <c r="N1808">
        <v>8</v>
      </c>
      <c r="O1808" t="b">
        <v>0</v>
      </c>
      <c r="P1808" t="s">
        <v>8285</v>
      </c>
      <c r="Q1808" s="13">
        <f t="shared" si="114"/>
        <v>2.9550000000000001</v>
      </c>
      <c r="R1808" s="14">
        <f t="shared" si="115"/>
        <v>73.875</v>
      </c>
      <c r="S1808" t="s">
        <v>8338</v>
      </c>
      <c r="T1808" t="s">
        <v>8339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 s="8">
        <f t="shared" si="112"/>
        <v>41909.735104166662</v>
      </c>
      <c r="J1809" s="8">
        <f t="shared" si="113"/>
        <v>41879.735104166662</v>
      </c>
      <c r="K1809" s="10">
        <v>1411868313</v>
      </c>
      <c r="L1809" s="10">
        <v>1409276313</v>
      </c>
      <c r="M1809" t="b">
        <v>1</v>
      </c>
      <c r="N1809">
        <v>8</v>
      </c>
      <c r="O1809" t="b">
        <v>0</v>
      </c>
      <c r="P1809" t="s">
        <v>8285</v>
      </c>
      <c r="Q1809" s="13">
        <f t="shared" si="114"/>
        <v>11.06</v>
      </c>
      <c r="R1809" s="14">
        <f t="shared" si="115"/>
        <v>69.125</v>
      </c>
      <c r="S1809" t="s">
        <v>8338</v>
      </c>
      <c r="T1809" t="s">
        <v>8339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 s="8">
        <f t="shared" si="112"/>
        <v>42777.347569444442</v>
      </c>
      <c r="J1810" s="8">
        <f t="shared" si="113"/>
        <v>42742.347569444442</v>
      </c>
      <c r="K1810" s="10">
        <v>1486830030</v>
      </c>
      <c r="L1810" s="10">
        <v>1483806030</v>
      </c>
      <c r="M1810" t="b">
        <v>1</v>
      </c>
      <c r="N1810">
        <v>96</v>
      </c>
      <c r="O1810" t="b">
        <v>0</v>
      </c>
      <c r="P1810" t="s">
        <v>8285</v>
      </c>
      <c r="Q1810" s="13">
        <f t="shared" si="114"/>
        <v>41.407142857142858</v>
      </c>
      <c r="R1810" s="14">
        <f t="shared" si="115"/>
        <v>120.77083333333333</v>
      </c>
      <c r="S1810" t="s">
        <v>8338</v>
      </c>
      <c r="T1810" t="s">
        <v>8339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 s="8">
        <f t="shared" si="112"/>
        <v>42064.574525462966</v>
      </c>
      <c r="J1811" s="8">
        <f t="shared" si="113"/>
        <v>42029.574525462966</v>
      </c>
      <c r="K1811" s="10">
        <v>1425246439</v>
      </c>
      <c r="L1811" s="10">
        <v>1422222439</v>
      </c>
      <c r="M1811" t="b">
        <v>1</v>
      </c>
      <c r="N1811">
        <v>9</v>
      </c>
      <c r="O1811" t="b">
        <v>0</v>
      </c>
      <c r="P1811" t="s">
        <v>8285</v>
      </c>
      <c r="Q1811" s="13">
        <f t="shared" si="114"/>
        <v>10.857142857142858</v>
      </c>
      <c r="R1811" s="14">
        <f t="shared" si="115"/>
        <v>42.222222222222221</v>
      </c>
      <c r="S1811" t="s">
        <v>8338</v>
      </c>
      <c r="T1811" t="s">
        <v>8339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 s="8">
        <f t="shared" si="112"/>
        <v>41872.576689814814</v>
      </c>
      <c r="J1812" s="8">
        <f t="shared" si="113"/>
        <v>41860.576689814814</v>
      </c>
      <c r="K1812" s="10">
        <v>1408657826</v>
      </c>
      <c r="L1812" s="10">
        <v>1407621026</v>
      </c>
      <c r="M1812" t="b">
        <v>0</v>
      </c>
      <c r="N1812">
        <v>2</v>
      </c>
      <c r="O1812" t="b">
        <v>0</v>
      </c>
      <c r="P1812" t="s">
        <v>8285</v>
      </c>
      <c r="Q1812" s="13">
        <f t="shared" si="114"/>
        <v>3.3333333333333335</v>
      </c>
      <c r="R1812" s="14">
        <f t="shared" si="115"/>
        <v>7.5</v>
      </c>
      <c r="S1812" t="s">
        <v>8338</v>
      </c>
      <c r="T1812" t="s">
        <v>8339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 s="8">
        <f t="shared" si="112"/>
        <v>41935.833333333328</v>
      </c>
      <c r="J1813" s="8">
        <f t="shared" si="113"/>
        <v>41876.100347222222</v>
      </c>
      <c r="K1813" s="10">
        <v>1414123200</v>
      </c>
      <c r="L1813" s="10">
        <v>1408962270</v>
      </c>
      <c r="M1813" t="b">
        <v>0</v>
      </c>
      <c r="N1813">
        <v>26</v>
      </c>
      <c r="O1813" t="b">
        <v>0</v>
      </c>
      <c r="P1813" t="s">
        <v>8285</v>
      </c>
      <c r="Q1813" s="13">
        <f t="shared" si="114"/>
        <v>7.407407407407407E-2</v>
      </c>
      <c r="R1813" s="14">
        <f t="shared" si="115"/>
        <v>1.5384615384615385</v>
      </c>
      <c r="S1813" t="s">
        <v>8338</v>
      </c>
      <c r="T1813" t="s">
        <v>8339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 s="8">
        <f t="shared" si="112"/>
        <v>42553.985370370363</v>
      </c>
      <c r="J1814" s="8">
        <f t="shared" si="113"/>
        <v>42523.985370370363</v>
      </c>
      <c r="K1814" s="10">
        <v>1467531536</v>
      </c>
      <c r="L1814" s="10">
        <v>1464939536</v>
      </c>
      <c r="M1814" t="b">
        <v>0</v>
      </c>
      <c r="N1814">
        <v>23</v>
      </c>
      <c r="O1814" t="b">
        <v>0</v>
      </c>
      <c r="P1814" t="s">
        <v>8285</v>
      </c>
      <c r="Q1814" s="13">
        <f t="shared" si="114"/>
        <v>13.307692307692307</v>
      </c>
      <c r="R1814" s="14">
        <f t="shared" si="115"/>
        <v>37.608695652173914</v>
      </c>
      <c r="S1814" t="s">
        <v>8338</v>
      </c>
      <c r="T1814" t="s">
        <v>8339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 s="8">
        <f t="shared" si="112"/>
        <v>41859.55569444444</v>
      </c>
      <c r="J1815" s="8">
        <f t="shared" si="113"/>
        <v>41829.55569444444</v>
      </c>
      <c r="K1815" s="10">
        <v>1407532812</v>
      </c>
      <c r="L1815" s="10">
        <v>1404940812</v>
      </c>
      <c r="M1815" t="b">
        <v>0</v>
      </c>
      <c r="N1815">
        <v>0</v>
      </c>
      <c r="O1815" t="b">
        <v>0</v>
      </c>
      <c r="P1815" t="s">
        <v>8285</v>
      </c>
      <c r="Q1815" s="13">
        <f t="shared" si="114"/>
        <v>0</v>
      </c>
      <c r="R1815" s="14" t="e">
        <f t="shared" si="115"/>
        <v>#DIV/0!</v>
      </c>
      <c r="S1815" t="s">
        <v>8338</v>
      </c>
      <c r="T1815" t="s">
        <v>8339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 s="8">
        <f t="shared" si="112"/>
        <v>42062.980740740742</v>
      </c>
      <c r="J1816" s="8">
        <f t="shared" si="113"/>
        <v>42032.980740740742</v>
      </c>
      <c r="K1816" s="10">
        <v>1425108736</v>
      </c>
      <c r="L1816" s="10">
        <v>1422516736</v>
      </c>
      <c r="M1816" t="b">
        <v>0</v>
      </c>
      <c r="N1816">
        <v>140</v>
      </c>
      <c r="O1816" t="b">
        <v>0</v>
      </c>
      <c r="P1816" t="s">
        <v>8285</v>
      </c>
      <c r="Q1816" s="13">
        <f t="shared" si="114"/>
        <v>49.183333333333337</v>
      </c>
      <c r="R1816" s="14">
        <f t="shared" si="115"/>
        <v>42.157142857142858</v>
      </c>
      <c r="S1816" t="s">
        <v>8338</v>
      </c>
      <c r="T1816" t="s">
        <v>8339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 s="8">
        <f t="shared" si="112"/>
        <v>42186.573344907411</v>
      </c>
      <c r="J1817" s="8">
        <f t="shared" si="113"/>
        <v>42172.573344907411</v>
      </c>
      <c r="K1817" s="10">
        <v>1435787137</v>
      </c>
      <c r="L1817" s="10">
        <v>1434577537</v>
      </c>
      <c r="M1817" t="b">
        <v>0</v>
      </c>
      <c r="N1817">
        <v>0</v>
      </c>
      <c r="O1817" t="b">
        <v>0</v>
      </c>
      <c r="P1817" t="s">
        <v>8285</v>
      </c>
      <c r="Q1817" s="13">
        <f t="shared" si="114"/>
        <v>0</v>
      </c>
      <c r="R1817" s="14" t="e">
        <f t="shared" si="115"/>
        <v>#DIV/0!</v>
      </c>
      <c r="S1817" t="s">
        <v>8338</v>
      </c>
      <c r="T1817" t="s">
        <v>8339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 s="8">
        <f t="shared" si="112"/>
        <v>42576.458333333336</v>
      </c>
      <c r="J1818" s="8">
        <f t="shared" si="113"/>
        <v>42548.542858796289</v>
      </c>
      <c r="K1818" s="10">
        <v>1469473200</v>
      </c>
      <c r="L1818" s="10">
        <v>1467061303</v>
      </c>
      <c r="M1818" t="b">
        <v>0</v>
      </c>
      <c r="N1818">
        <v>6</v>
      </c>
      <c r="O1818" t="b">
        <v>0</v>
      </c>
      <c r="P1818" t="s">
        <v>8285</v>
      </c>
      <c r="Q1818" s="13">
        <f t="shared" si="114"/>
        <v>2.036</v>
      </c>
      <c r="R1818" s="14">
        <f t="shared" si="115"/>
        <v>84.833333333333329</v>
      </c>
      <c r="S1818" t="s">
        <v>8338</v>
      </c>
      <c r="T1818" t="s">
        <v>8339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 s="8">
        <f t="shared" si="112"/>
        <v>42764.957638888889</v>
      </c>
      <c r="J1819" s="8">
        <f t="shared" si="113"/>
        <v>42705.328784722216</v>
      </c>
      <c r="K1819" s="10">
        <v>1485759540</v>
      </c>
      <c r="L1819" s="10">
        <v>1480607607</v>
      </c>
      <c r="M1819" t="b">
        <v>0</v>
      </c>
      <c r="N1819">
        <v>100</v>
      </c>
      <c r="O1819" t="b">
        <v>0</v>
      </c>
      <c r="P1819" t="s">
        <v>8285</v>
      </c>
      <c r="Q1819" s="13">
        <f t="shared" si="114"/>
        <v>52.327777777777776</v>
      </c>
      <c r="R1819" s="14">
        <f t="shared" si="115"/>
        <v>94.19</v>
      </c>
      <c r="S1819" t="s">
        <v>8338</v>
      </c>
      <c r="T1819" t="s">
        <v>8339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 s="8">
        <f t="shared" si="112"/>
        <v>42096.859374999993</v>
      </c>
      <c r="J1820" s="8">
        <f t="shared" si="113"/>
        <v>42066.901041666664</v>
      </c>
      <c r="K1820" s="10">
        <v>1428035850</v>
      </c>
      <c r="L1820" s="10">
        <v>1425447450</v>
      </c>
      <c r="M1820" t="b">
        <v>0</v>
      </c>
      <c r="N1820">
        <v>0</v>
      </c>
      <c r="O1820" t="b">
        <v>0</v>
      </c>
      <c r="P1820" t="s">
        <v>8285</v>
      </c>
      <c r="Q1820" s="13">
        <f t="shared" si="114"/>
        <v>0</v>
      </c>
      <c r="R1820" s="14" t="e">
        <f t="shared" si="115"/>
        <v>#DIV/0!</v>
      </c>
      <c r="S1820" t="s">
        <v>8338</v>
      </c>
      <c r="T1820" t="s">
        <v>8339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 s="8">
        <f t="shared" si="112"/>
        <v>41850.418935185182</v>
      </c>
      <c r="J1821" s="8">
        <f t="shared" si="113"/>
        <v>41820.418935185182</v>
      </c>
      <c r="K1821" s="10">
        <v>1406743396</v>
      </c>
      <c r="L1821" s="10">
        <v>1404151396</v>
      </c>
      <c r="M1821" t="b">
        <v>0</v>
      </c>
      <c r="N1821">
        <v>4</v>
      </c>
      <c r="O1821" t="b">
        <v>0</v>
      </c>
      <c r="P1821" t="s">
        <v>8285</v>
      </c>
      <c r="Q1821" s="13">
        <f t="shared" si="114"/>
        <v>2.083333333333333</v>
      </c>
      <c r="R1821" s="14">
        <f t="shared" si="115"/>
        <v>6.25</v>
      </c>
      <c r="S1821" t="s">
        <v>8338</v>
      </c>
      <c r="T1821" t="s">
        <v>8339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 s="8">
        <f t="shared" si="112"/>
        <v>42094.709374999999</v>
      </c>
      <c r="J1822" s="8">
        <f t="shared" si="113"/>
        <v>42064.75104166667</v>
      </c>
      <c r="K1822" s="10">
        <v>1427850090</v>
      </c>
      <c r="L1822" s="10">
        <v>1425261690</v>
      </c>
      <c r="M1822" t="b">
        <v>0</v>
      </c>
      <c r="N1822">
        <v>8</v>
      </c>
      <c r="O1822" t="b">
        <v>0</v>
      </c>
      <c r="P1822" t="s">
        <v>8285</v>
      </c>
      <c r="Q1822" s="13">
        <f t="shared" si="114"/>
        <v>6.565384615384616</v>
      </c>
      <c r="R1822" s="14">
        <f t="shared" si="115"/>
        <v>213.375</v>
      </c>
      <c r="S1822" t="s">
        <v>8338</v>
      </c>
      <c r="T1822" t="s">
        <v>8339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 s="8">
        <f t="shared" si="112"/>
        <v>40970.985729166663</v>
      </c>
      <c r="J1823" s="8">
        <f t="shared" si="113"/>
        <v>40925.985729166663</v>
      </c>
      <c r="K1823" s="10">
        <v>1330760367</v>
      </c>
      <c r="L1823" s="10">
        <v>1326872367</v>
      </c>
      <c r="M1823" t="b">
        <v>0</v>
      </c>
      <c r="N1823">
        <v>57</v>
      </c>
      <c r="O1823" t="b">
        <v>1</v>
      </c>
      <c r="P1823" t="s">
        <v>8276</v>
      </c>
      <c r="Q1823" s="13">
        <f t="shared" si="114"/>
        <v>134.88999999999999</v>
      </c>
      <c r="R1823" s="14">
        <f t="shared" si="115"/>
        <v>59.162280701754383</v>
      </c>
      <c r="S1823" t="s">
        <v>8325</v>
      </c>
      <c r="T1823" t="s">
        <v>8326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 s="8">
        <f t="shared" si="112"/>
        <v>41670.459027777775</v>
      </c>
      <c r="J1824" s="8">
        <f t="shared" si="113"/>
        <v>41634.463680555549</v>
      </c>
      <c r="K1824" s="10">
        <v>1391194860</v>
      </c>
      <c r="L1824" s="10">
        <v>1388084862</v>
      </c>
      <c r="M1824" t="b">
        <v>0</v>
      </c>
      <c r="N1824">
        <v>11</v>
      </c>
      <c r="O1824" t="b">
        <v>1</v>
      </c>
      <c r="P1824" t="s">
        <v>8276</v>
      </c>
      <c r="Q1824" s="13">
        <f t="shared" si="114"/>
        <v>100</v>
      </c>
      <c r="R1824" s="14">
        <f t="shared" si="115"/>
        <v>27.272727272727273</v>
      </c>
      <c r="S1824" t="s">
        <v>8325</v>
      </c>
      <c r="T1824" t="s">
        <v>8326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 s="8">
        <f t="shared" si="112"/>
        <v>41206.35157407407</v>
      </c>
      <c r="J1825" s="8">
        <f t="shared" si="113"/>
        <v>41176.35157407407</v>
      </c>
      <c r="K1825" s="10">
        <v>1351095976</v>
      </c>
      <c r="L1825" s="10">
        <v>1348503976</v>
      </c>
      <c r="M1825" t="b">
        <v>0</v>
      </c>
      <c r="N1825">
        <v>33</v>
      </c>
      <c r="O1825" t="b">
        <v>1</v>
      </c>
      <c r="P1825" t="s">
        <v>8276</v>
      </c>
      <c r="Q1825" s="13">
        <f t="shared" si="114"/>
        <v>115.85714285714286</v>
      </c>
      <c r="R1825" s="14">
        <f t="shared" si="115"/>
        <v>24.575757575757574</v>
      </c>
      <c r="S1825" t="s">
        <v>8325</v>
      </c>
      <c r="T1825" t="s">
        <v>8326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 s="8">
        <f t="shared" si="112"/>
        <v>41646.755555555552</v>
      </c>
      <c r="J1826" s="8">
        <f t="shared" si="113"/>
        <v>41626.582951388889</v>
      </c>
      <c r="K1826" s="10">
        <v>1389146880</v>
      </c>
      <c r="L1826" s="10">
        <v>1387403967</v>
      </c>
      <c r="M1826" t="b">
        <v>0</v>
      </c>
      <c r="N1826">
        <v>40</v>
      </c>
      <c r="O1826" t="b">
        <v>1</v>
      </c>
      <c r="P1826" t="s">
        <v>8276</v>
      </c>
      <c r="Q1826" s="13">
        <f t="shared" si="114"/>
        <v>100.06666666666666</v>
      </c>
      <c r="R1826" s="14">
        <f t="shared" si="115"/>
        <v>75.05</v>
      </c>
      <c r="S1826" t="s">
        <v>8325</v>
      </c>
      <c r="T1826" t="s">
        <v>8326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 s="8">
        <f t="shared" si="112"/>
        <v>41466.501192129625</v>
      </c>
      <c r="J1827" s="8">
        <f t="shared" si="113"/>
        <v>41443.501192129625</v>
      </c>
      <c r="K1827" s="10">
        <v>1373572903</v>
      </c>
      <c r="L1827" s="10">
        <v>1371585703</v>
      </c>
      <c r="M1827" t="b">
        <v>0</v>
      </c>
      <c r="N1827">
        <v>50</v>
      </c>
      <c r="O1827" t="b">
        <v>1</v>
      </c>
      <c r="P1827" t="s">
        <v>8276</v>
      </c>
      <c r="Q1827" s="13">
        <f t="shared" si="114"/>
        <v>105.05</v>
      </c>
      <c r="R1827" s="14">
        <f t="shared" si="115"/>
        <v>42.02</v>
      </c>
      <c r="S1827" t="s">
        <v>8325</v>
      </c>
      <c r="T1827" t="s">
        <v>8326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 s="8">
        <f t="shared" si="112"/>
        <v>41687.590474537035</v>
      </c>
      <c r="J1828" s="8">
        <f t="shared" si="113"/>
        <v>41657.590474537035</v>
      </c>
      <c r="K1828" s="10">
        <v>1392675017</v>
      </c>
      <c r="L1828" s="10">
        <v>1390083017</v>
      </c>
      <c r="M1828" t="b">
        <v>0</v>
      </c>
      <c r="N1828">
        <v>38</v>
      </c>
      <c r="O1828" t="b">
        <v>1</v>
      </c>
      <c r="P1828" t="s">
        <v>8276</v>
      </c>
      <c r="Q1828" s="13">
        <f t="shared" si="114"/>
        <v>101</v>
      </c>
      <c r="R1828" s="14">
        <f t="shared" si="115"/>
        <v>53.157894736842103</v>
      </c>
      <c r="S1828" t="s">
        <v>8325</v>
      </c>
      <c r="T1828" t="s">
        <v>8326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 s="8">
        <f t="shared" si="112"/>
        <v>40604.992604166662</v>
      </c>
      <c r="J1829" s="8">
        <f t="shared" si="113"/>
        <v>40554.992604166662</v>
      </c>
      <c r="K1829" s="10">
        <v>1299138561</v>
      </c>
      <c r="L1829" s="10">
        <v>1294818561</v>
      </c>
      <c r="M1829" t="b">
        <v>0</v>
      </c>
      <c r="N1829">
        <v>96</v>
      </c>
      <c r="O1829" t="b">
        <v>1</v>
      </c>
      <c r="P1829" t="s">
        <v>8276</v>
      </c>
      <c r="Q1829" s="13">
        <f t="shared" si="114"/>
        <v>100.66250000000001</v>
      </c>
      <c r="R1829" s="14">
        <f t="shared" si="115"/>
        <v>83.885416666666671</v>
      </c>
      <c r="S1829" t="s">
        <v>8325</v>
      </c>
      <c r="T1829" t="s">
        <v>8326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 s="8">
        <f t="shared" si="112"/>
        <v>41768.583333333328</v>
      </c>
      <c r="J1830" s="8">
        <f t="shared" si="113"/>
        <v>41736.566319444442</v>
      </c>
      <c r="K1830" s="10">
        <v>1399672800</v>
      </c>
      <c r="L1830" s="10">
        <v>1396906530</v>
      </c>
      <c r="M1830" t="b">
        <v>0</v>
      </c>
      <c r="N1830">
        <v>48</v>
      </c>
      <c r="O1830" t="b">
        <v>1</v>
      </c>
      <c r="P1830" t="s">
        <v>8276</v>
      </c>
      <c r="Q1830" s="13">
        <f t="shared" si="114"/>
        <v>100.16000000000001</v>
      </c>
      <c r="R1830" s="14">
        <f t="shared" si="115"/>
        <v>417.33333333333331</v>
      </c>
      <c r="S1830" t="s">
        <v>8325</v>
      </c>
      <c r="T1830" t="s">
        <v>8326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 s="8">
        <f t="shared" si="112"/>
        <v>40564.583333333328</v>
      </c>
      <c r="J1831" s="8">
        <f t="shared" si="113"/>
        <v>40515.754293981481</v>
      </c>
      <c r="K1831" s="10">
        <v>1295647200</v>
      </c>
      <c r="L1831" s="10">
        <v>1291428371</v>
      </c>
      <c r="M1831" t="b">
        <v>0</v>
      </c>
      <c r="N1831">
        <v>33</v>
      </c>
      <c r="O1831" t="b">
        <v>1</v>
      </c>
      <c r="P1831" t="s">
        <v>8276</v>
      </c>
      <c r="Q1831" s="13">
        <f t="shared" si="114"/>
        <v>166.68333333333334</v>
      </c>
      <c r="R1831" s="14">
        <f t="shared" si="115"/>
        <v>75.765151515151516</v>
      </c>
      <c r="S1831" t="s">
        <v>8325</v>
      </c>
      <c r="T1831" t="s">
        <v>8326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 s="8">
        <f t="shared" si="112"/>
        <v>41694.350775462961</v>
      </c>
      <c r="J1832" s="8">
        <f t="shared" si="113"/>
        <v>41664.350775462961</v>
      </c>
      <c r="K1832" s="10">
        <v>1393259107</v>
      </c>
      <c r="L1832" s="10">
        <v>1390667107</v>
      </c>
      <c r="M1832" t="b">
        <v>0</v>
      </c>
      <c r="N1832">
        <v>226</v>
      </c>
      <c r="O1832" t="b">
        <v>1</v>
      </c>
      <c r="P1832" t="s">
        <v>8276</v>
      </c>
      <c r="Q1832" s="13">
        <f t="shared" si="114"/>
        <v>101.53333333333335</v>
      </c>
      <c r="R1832" s="14">
        <f t="shared" si="115"/>
        <v>67.389380530973455</v>
      </c>
      <c r="S1832" t="s">
        <v>8325</v>
      </c>
      <c r="T1832" t="s">
        <v>8326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 s="8">
        <f t="shared" si="112"/>
        <v>41041.662766203699</v>
      </c>
      <c r="J1833" s="8">
        <f t="shared" si="113"/>
        <v>41026.662766203699</v>
      </c>
      <c r="K1833" s="10">
        <v>1336866863</v>
      </c>
      <c r="L1833" s="10">
        <v>1335570863</v>
      </c>
      <c r="M1833" t="b">
        <v>0</v>
      </c>
      <c r="N1833">
        <v>14</v>
      </c>
      <c r="O1833" t="b">
        <v>1</v>
      </c>
      <c r="P1833" t="s">
        <v>8276</v>
      </c>
      <c r="Q1833" s="13">
        <f t="shared" si="114"/>
        <v>103</v>
      </c>
      <c r="R1833" s="14">
        <f t="shared" si="115"/>
        <v>73.571428571428569</v>
      </c>
      <c r="S1833" t="s">
        <v>8325</v>
      </c>
      <c r="T1833" t="s">
        <v>8326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 s="8">
        <f t="shared" si="112"/>
        <v>40606.206331018519</v>
      </c>
      <c r="J1834" s="8">
        <f t="shared" si="113"/>
        <v>40576.206331018519</v>
      </c>
      <c r="K1834" s="10">
        <v>1299243427</v>
      </c>
      <c r="L1834" s="10">
        <v>1296651427</v>
      </c>
      <c r="M1834" t="b">
        <v>0</v>
      </c>
      <c r="N1834">
        <v>20</v>
      </c>
      <c r="O1834" t="b">
        <v>1</v>
      </c>
      <c r="P1834" t="s">
        <v>8276</v>
      </c>
      <c r="Q1834" s="13">
        <f t="shared" si="114"/>
        <v>142.85714285714286</v>
      </c>
      <c r="R1834" s="14">
        <f t="shared" si="115"/>
        <v>25</v>
      </c>
      <c r="S1834" t="s">
        <v>8325</v>
      </c>
      <c r="T1834" t="s">
        <v>8326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 s="8">
        <f t="shared" si="112"/>
        <v>41334.999305555553</v>
      </c>
      <c r="J1835" s="8">
        <f t="shared" si="113"/>
        <v>41302.710682870369</v>
      </c>
      <c r="K1835" s="10">
        <v>1362211140</v>
      </c>
      <c r="L1835" s="10">
        <v>1359421403</v>
      </c>
      <c r="M1835" t="b">
        <v>0</v>
      </c>
      <c r="N1835">
        <v>25</v>
      </c>
      <c r="O1835" t="b">
        <v>1</v>
      </c>
      <c r="P1835" t="s">
        <v>8276</v>
      </c>
      <c r="Q1835" s="13">
        <f t="shared" si="114"/>
        <v>262.5</v>
      </c>
      <c r="R1835" s="14">
        <f t="shared" si="115"/>
        <v>42</v>
      </c>
      <c r="S1835" t="s">
        <v>8325</v>
      </c>
      <c r="T1835" t="s">
        <v>8326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 s="8">
        <f t="shared" si="112"/>
        <v>42028.630729166667</v>
      </c>
      <c r="J1836" s="8">
        <f t="shared" si="113"/>
        <v>41988.630729166667</v>
      </c>
      <c r="K1836" s="10">
        <v>1422140895</v>
      </c>
      <c r="L1836" s="10">
        <v>1418684895</v>
      </c>
      <c r="M1836" t="b">
        <v>0</v>
      </c>
      <c r="N1836">
        <v>90</v>
      </c>
      <c r="O1836" t="b">
        <v>1</v>
      </c>
      <c r="P1836" t="s">
        <v>8276</v>
      </c>
      <c r="Q1836" s="13">
        <f t="shared" si="114"/>
        <v>118.05000000000001</v>
      </c>
      <c r="R1836" s="14">
        <f t="shared" si="115"/>
        <v>131.16666666666666</v>
      </c>
      <c r="S1836" t="s">
        <v>8325</v>
      </c>
      <c r="T1836" t="s">
        <v>8326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 s="8">
        <f t="shared" si="112"/>
        <v>42460.327210648145</v>
      </c>
      <c r="J1837" s="8">
        <f t="shared" si="113"/>
        <v>42430.36887731481</v>
      </c>
      <c r="K1837" s="10">
        <v>1459439471</v>
      </c>
      <c r="L1837" s="10">
        <v>1456851071</v>
      </c>
      <c r="M1837" t="b">
        <v>0</v>
      </c>
      <c r="N1837">
        <v>11</v>
      </c>
      <c r="O1837" t="b">
        <v>1</v>
      </c>
      <c r="P1837" t="s">
        <v>8276</v>
      </c>
      <c r="Q1837" s="13">
        <f t="shared" si="114"/>
        <v>104</v>
      </c>
      <c r="R1837" s="14">
        <f t="shared" si="115"/>
        <v>47.272727272727273</v>
      </c>
      <c r="S1837" t="s">
        <v>8325</v>
      </c>
      <c r="T1837" t="s">
        <v>8326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 s="8">
        <f t="shared" si="112"/>
        <v>41322.476030092592</v>
      </c>
      <c r="J1838" s="8">
        <f t="shared" si="113"/>
        <v>41305.476030092592</v>
      </c>
      <c r="K1838" s="10">
        <v>1361129129</v>
      </c>
      <c r="L1838" s="10">
        <v>1359660329</v>
      </c>
      <c r="M1838" t="b">
        <v>0</v>
      </c>
      <c r="N1838">
        <v>55</v>
      </c>
      <c r="O1838" t="b">
        <v>1</v>
      </c>
      <c r="P1838" t="s">
        <v>8276</v>
      </c>
      <c r="Q1838" s="13">
        <f t="shared" si="114"/>
        <v>200.34</v>
      </c>
      <c r="R1838" s="14">
        <f t="shared" si="115"/>
        <v>182.12727272727273</v>
      </c>
      <c r="S1838" t="s">
        <v>8325</v>
      </c>
      <c r="T1838" t="s">
        <v>8326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 s="8">
        <f t="shared" si="112"/>
        <v>40985.672858796293</v>
      </c>
      <c r="J1839" s="8">
        <f t="shared" si="113"/>
        <v>40925.714525462965</v>
      </c>
      <c r="K1839" s="10">
        <v>1332029335</v>
      </c>
      <c r="L1839" s="10">
        <v>1326848935</v>
      </c>
      <c r="M1839" t="b">
        <v>0</v>
      </c>
      <c r="N1839">
        <v>30</v>
      </c>
      <c r="O1839" t="b">
        <v>1</v>
      </c>
      <c r="P1839" t="s">
        <v>8276</v>
      </c>
      <c r="Q1839" s="13">
        <f t="shared" si="114"/>
        <v>306.83333333333331</v>
      </c>
      <c r="R1839" s="14">
        <f t="shared" si="115"/>
        <v>61.366666666666667</v>
      </c>
      <c r="S1839" t="s">
        <v>8325</v>
      </c>
      <c r="T1839" t="s">
        <v>8326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 s="8">
        <f t="shared" si="112"/>
        <v>40816.791666666664</v>
      </c>
      <c r="J1840" s="8">
        <f t="shared" si="113"/>
        <v>40788.453206018516</v>
      </c>
      <c r="K1840" s="10">
        <v>1317438000</v>
      </c>
      <c r="L1840" s="10">
        <v>1314989557</v>
      </c>
      <c r="M1840" t="b">
        <v>0</v>
      </c>
      <c r="N1840">
        <v>28</v>
      </c>
      <c r="O1840" t="b">
        <v>1</v>
      </c>
      <c r="P1840" t="s">
        <v>8276</v>
      </c>
      <c r="Q1840" s="13">
        <f t="shared" si="114"/>
        <v>100.149</v>
      </c>
      <c r="R1840" s="14">
        <f t="shared" si="115"/>
        <v>35.767499999999998</v>
      </c>
      <c r="S1840" t="s">
        <v>8325</v>
      </c>
      <c r="T1840" t="s">
        <v>8326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 s="8">
        <f t="shared" si="112"/>
        <v>42644.388680555552</v>
      </c>
      <c r="J1841" s="8">
        <f t="shared" si="113"/>
        <v>42614.388680555552</v>
      </c>
      <c r="K1841" s="10">
        <v>1475342382</v>
      </c>
      <c r="L1841" s="10">
        <v>1472750382</v>
      </c>
      <c r="M1841" t="b">
        <v>0</v>
      </c>
      <c r="N1841">
        <v>45</v>
      </c>
      <c r="O1841" t="b">
        <v>1</v>
      </c>
      <c r="P1841" t="s">
        <v>8276</v>
      </c>
      <c r="Q1841" s="13">
        <f t="shared" si="114"/>
        <v>205.29999999999998</v>
      </c>
      <c r="R1841" s="14">
        <f t="shared" si="115"/>
        <v>45.62222222222222</v>
      </c>
      <c r="S1841" t="s">
        <v>8325</v>
      </c>
      <c r="T1841" t="s">
        <v>8326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 s="8">
        <f t="shared" si="112"/>
        <v>41400.874305555553</v>
      </c>
      <c r="J1842" s="8">
        <f t="shared" si="113"/>
        <v>41381.76284722222</v>
      </c>
      <c r="K1842" s="10">
        <v>1367902740</v>
      </c>
      <c r="L1842" s="10">
        <v>1366251510</v>
      </c>
      <c r="M1842" t="b">
        <v>0</v>
      </c>
      <c r="N1842">
        <v>13</v>
      </c>
      <c r="O1842" t="b">
        <v>1</v>
      </c>
      <c r="P1842" t="s">
        <v>8276</v>
      </c>
      <c r="Q1842" s="13">
        <f t="shared" si="114"/>
        <v>108.88888888888889</v>
      </c>
      <c r="R1842" s="14">
        <f t="shared" si="115"/>
        <v>75.384615384615387</v>
      </c>
      <c r="S1842" t="s">
        <v>8325</v>
      </c>
      <c r="T1842" t="s">
        <v>8326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 s="8">
        <f t="shared" si="112"/>
        <v>41778.874305555553</v>
      </c>
      <c r="J1843" s="8">
        <f t="shared" si="113"/>
        <v>41745.512094907404</v>
      </c>
      <c r="K1843" s="10">
        <v>1400561940</v>
      </c>
      <c r="L1843" s="10">
        <v>1397679445</v>
      </c>
      <c r="M1843" t="b">
        <v>0</v>
      </c>
      <c r="N1843">
        <v>40</v>
      </c>
      <c r="O1843" t="b">
        <v>1</v>
      </c>
      <c r="P1843" t="s">
        <v>8276</v>
      </c>
      <c r="Q1843" s="13">
        <f t="shared" si="114"/>
        <v>101.75</v>
      </c>
      <c r="R1843" s="14">
        <f t="shared" si="115"/>
        <v>50.875</v>
      </c>
      <c r="S1843" t="s">
        <v>8325</v>
      </c>
      <c r="T1843" t="s">
        <v>8326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 s="8">
        <f t="shared" si="112"/>
        <v>42064.915972222218</v>
      </c>
      <c r="J1844" s="8">
        <f t="shared" si="113"/>
        <v>42031.298391203702</v>
      </c>
      <c r="K1844" s="10">
        <v>1425275940</v>
      </c>
      <c r="L1844" s="10">
        <v>1422371381</v>
      </c>
      <c r="M1844" t="b">
        <v>0</v>
      </c>
      <c r="N1844">
        <v>21</v>
      </c>
      <c r="O1844" t="b">
        <v>1</v>
      </c>
      <c r="P1844" t="s">
        <v>8276</v>
      </c>
      <c r="Q1844" s="13">
        <f t="shared" si="114"/>
        <v>125.25</v>
      </c>
      <c r="R1844" s="14">
        <f t="shared" si="115"/>
        <v>119.28571428571429</v>
      </c>
      <c r="S1844" t="s">
        <v>8325</v>
      </c>
      <c r="T1844" t="s">
        <v>8326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 s="8">
        <f t="shared" si="112"/>
        <v>40594.661504629628</v>
      </c>
      <c r="J1845" s="8">
        <f t="shared" si="113"/>
        <v>40564.661504629628</v>
      </c>
      <c r="K1845" s="10">
        <v>1298245954</v>
      </c>
      <c r="L1845" s="10">
        <v>1295653954</v>
      </c>
      <c r="M1845" t="b">
        <v>0</v>
      </c>
      <c r="N1845">
        <v>134</v>
      </c>
      <c r="O1845" t="b">
        <v>1</v>
      </c>
      <c r="P1845" t="s">
        <v>8276</v>
      </c>
      <c r="Q1845" s="13">
        <f t="shared" si="114"/>
        <v>124.0061</v>
      </c>
      <c r="R1845" s="14">
        <f t="shared" si="115"/>
        <v>92.541865671641801</v>
      </c>
      <c r="S1845" t="s">
        <v>8325</v>
      </c>
      <c r="T1845" t="s">
        <v>8326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 s="8">
        <f t="shared" si="112"/>
        <v>40704.791666666664</v>
      </c>
      <c r="J1846" s="8">
        <f t="shared" si="113"/>
        <v>40666.640208333331</v>
      </c>
      <c r="K1846" s="10">
        <v>1307761200</v>
      </c>
      <c r="L1846" s="10">
        <v>1304464914</v>
      </c>
      <c r="M1846" t="b">
        <v>0</v>
      </c>
      <c r="N1846">
        <v>20</v>
      </c>
      <c r="O1846" t="b">
        <v>1</v>
      </c>
      <c r="P1846" t="s">
        <v>8276</v>
      </c>
      <c r="Q1846" s="13">
        <f t="shared" si="114"/>
        <v>101.4</v>
      </c>
      <c r="R1846" s="14">
        <f t="shared" si="115"/>
        <v>76.05</v>
      </c>
      <c r="S1846" t="s">
        <v>8325</v>
      </c>
      <c r="T1846" t="s">
        <v>8326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 s="8">
        <f t="shared" si="112"/>
        <v>42537.871527777774</v>
      </c>
      <c r="J1847" s="8">
        <f t="shared" si="113"/>
        <v>42522.999976851854</v>
      </c>
      <c r="K1847" s="10">
        <v>1466139300</v>
      </c>
      <c r="L1847" s="10">
        <v>1464854398</v>
      </c>
      <c r="M1847" t="b">
        <v>0</v>
      </c>
      <c r="N1847">
        <v>19</v>
      </c>
      <c r="O1847" t="b">
        <v>1</v>
      </c>
      <c r="P1847" t="s">
        <v>8276</v>
      </c>
      <c r="Q1847" s="13">
        <f t="shared" si="114"/>
        <v>100</v>
      </c>
      <c r="R1847" s="14">
        <f t="shared" si="115"/>
        <v>52.631578947368418</v>
      </c>
      <c r="S1847" t="s">
        <v>8325</v>
      </c>
      <c r="T1847" t="s">
        <v>8326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 s="8">
        <f t="shared" si="112"/>
        <v>41258.316863425927</v>
      </c>
      <c r="J1848" s="8">
        <f t="shared" si="113"/>
        <v>41228.316863425927</v>
      </c>
      <c r="K1848" s="10">
        <v>1355585777</v>
      </c>
      <c r="L1848" s="10">
        <v>1352993777</v>
      </c>
      <c r="M1848" t="b">
        <v>0</v>
      </c>
      <c r="N1848">
        <v>209</v>
      </c>
      <c r="O1848" t="b">
        <v>1</v>
      </c>
      <c r="P1848" t="s">
        <v>8276</v>
      </c>
      <c r="Q1848" s="13">
        <f t="shared" si="114"/>
        <v>137.92666666666668</v>
      </c>
      <c r="R1848" s="14">
        <f t="shared" si="115"/>
        <v>98.990430622009569</v>
      </c>
      <c r="S1848" t="s">
        <v>8325</v>
      </c>
      <c r="T1848" t="s">
        <v>8326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 s="8">
        <f t="shared" si="112"/>
        <v>42114.903148148143</v>
      </c>
      <c r="J1849" s="8">
        <f t="shared" si="113"/>
        <v>42093.903148148143</v>
      </c>
      <c r="K1849" s="10">
        <v>1429594832</v>
      </c>
      <c r="L1849" s="10">
        <v>1427780432</v>
      </c>
      <c r="M1849" t="b">
        <v>0</v>
      </c>
      <c r="N1849">
        <v>38</v>
      </c>
      <c r="O1849" t="b">
        <v>1</v>
      </c>
      <c r="P1849" t="s">
        <v>8276</v>
      </c>
      <c r="Q1849" s="13">
        <f t="shared" si="114"/>
        <v>120.88000000000001</v>
      </c>
      <c r="R1849" s="14">
        <f t="shared" si="115"/>
        <v>79.526315789473685</v>
      </c>
      <c r="S1849" t="s">
        <v>8325</v>
      </c>
      <c r="T1849" t="s">
        <v>8326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 s="8">
        <f t="shared" si="112"/>
        <v>40754.957638888889</v>
      </c>
      <c r="J1850" s="8">
        <f t="shared" si="113"/>
        <v>40691.454722222217</v>
      </c>
      <c r="K1850" s="10">
        <v>1312095540</v>
      </c>
      <c r="L1850" s="10">
        <v>1306608888</v>
      </c>
      <c r="M1850" t="b">
        <v>0</v>
      </c>
      <c r="N1850">
        <v>24</v>
      </c>
      <c r="O1850" t="b">
        <v>1</v>
      </c>
      <c r="P1850" t="s">
        <v>8276</v>
      </c>
      <c r="Q1850" s="13">
        <f t="shared" si="114"/>
        <v>107.36666666666667</v>
      </c>
      <c r="R1850" s="14">
        <f t="shared" si="115"/>
        <v>134.20833333333334</v>
      </c>
      <c r="S1850" t="s">
        <v>8325</v>
      </c>
      <c r="T1850" t="s">
        <v>8326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 s="8">
        <f t="shared" si="112"/>
        <v>41199.512256944443</v>
      </c>
      <c r="J1851" s="8">
        <f t="shared" si="113"/>
        <v>41169.512256944443</v>
      </c>
      <c r="K1851" s="10">
        <v>1350505059</v>
      </c>
      <c r="L1851" s="10">
        <v>1347913059</v>
      </c>
      <c r="M1851" t="b">
        <v>0</v>
      </c>
      <c r="N1851">
        <v>8</v>
      </c>
      <c r="O1851" t="b">
        <v>1</v>
      </c>
      <c r="P1851" t="s">
        <v>8276</v>
      </c>
      <c r="Q1851" s="13">
        <f t="shared" si="114"/>
        <v>100.33333333333334</v>
      </c>
      <c r="R1851" s="14">
        <f t="shared" si="115"/>
        <v>37.625</v>
      </c>
      <c r="S1851" t="s">
        <v>8325</v>
      </c>
      <c r="T1851" t="s">
        <v>8326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 s="8">
        <f t="shared" si="112"/>
        <v>41830.626157407409</v>
      </c>
      <c r="J1852" s="8">
        <f t="shared" si="113"/>
        <v>41800.626157407409</v>
      </c>
      <c r="K1852" s="10">
        <v>1405033300</v>
      </c>
      <c r="L1852" s="10">
        <v>1402441300</v>
      </c>
      <c r="M1852" t="b">
        <v>0</v>
      </c>
      <c r="N1852">
        <v>179</v>
      </c>
      <c r="O1852" t="b">
        <v>1</v>
      </c>
      <c r="P1852" t="s">
        <v>8276</v>
      </c>
      <c r="Q1852" s="13">
        <f t="shared" si="114"/>
        <v>101.52222222222223</v>
      </c>
      <c r="R1852" s="14">
        <f t="shared" si="115"/>
        <v>51.044692737430168</v>
      </c>
      <c r="S1852" t="s">
        <v>8325</v>
      </c>
      <c r="T1852" t="s">
        <v>8326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 s="8">
        <f t="shared" si="112"/>
        <v>41847.708333333328</v>
      </c>
      <c r="J1853" s="8">
        <f t="shared" si="113"/>
        <v>41827.57335648148</v>
      </c>
      <c r="K1853" s="10">
        <v>1406509200</v>
      </c>
      <c r="L1853" s="10">
        <v>1404769538</v>
      </c>
      <c r="M1853" t="b">
        <v>0</v>
      </c>
      <c r="N1853">
        <v>26</v>
      </c>
      <c r="O1853" t="b">
        <v>1</v>
      </c>
      <c r="P1853" t="s">
        <v>8276</v>
      </c>
      <c r="Q1853" s="13">
        <f t="shared" si="114"/>
        <v>100.07692307692308</v>
      </c>
      <c r="R1853" s="14">
        <f t="shared" si="115"/>
        <v>50.03846153846154</v>
      </c>
      <c r="S1853" t="s">
        <v>8325</v>
      </c>
      <c r="T1853" t="s">
        <v>8326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 s="8">
        <f t="shared" si="112"/>
        <v>42118.666666666664</v>
      </c>
      <c r="J1854" s="8">
        <f t="shared" si="113"/>
        <v>42081.438101851854</v>
      </c>
      <c r="K1854" s="10">
        <v>1429920000</v>
      </c>
      <c r="L1854" s="10">
        <v>1426703452</v>
      </c>
      <c r="M1854" t="b">
        <v>0</v>
      </c>
      <c r="N1854">
        <v>131</v>
      </c>
      <c r="O1854" t="b">
        <v>1</v>
      </c>
      <c r="P1854" t="s">
        <v>8276</v>
      </c>
      <c r="Q1854" s="13">
        <f t="shared" si="114"/>
        <v>116.96666666666667</v>
      </c>
      <c r="R1854" s="14">
        <f t="shared" si="115"/>
        <v>133.93129770992365</v>
      </c>
      <c r="S1854" t="s">
        <v>8325</v>
      </c>
      <c r="T1854" t="s">
        <v>8326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 s="8">
        <f t="shared" si="112"/>
        <v>41226.768715277773</v>
      </c>
      <c r="J1855" s="8">
        <f t="shared" si="113"/>
        <v>41176.727048611108</v>
      </c>
      <c r="K1855" s="10">
        <v>1352860017</v>
      </c>
      <c r="L1855" s="10">
        <v>1348536417</v>
      </c>
      <c r="M1855" t="b">
        <v>0</v>
      </c>
      <c r="N1855">
        <v>14</v>
      </c>
      <c r="O1855" t="b">
        <v>1</v>
      </c>
      <c r="P1855" t="s">
        <v>8276</v>
      </c>
      <c r="Q1855" s="13">
        <f t="shared" si="114"/>
        <v>101.875</v>
      </c>
      <c r="R1855" s="14">
        <f t="shared" si="115"/>
        <v>58.214285714285715</v>
      </c>
      <c r="S1855" t="s">
        <v>8325</v>
      </c>
      <c r="T1855" t="s">
        <v>8326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 s="8">
        <f t="shared" si="112"/>
        <v>41417.687928240739</v>
      </c>
      <c r="J1856" s="8">
        <f t="shared" si="113"/>
        <v>41387.687928240739</v>
      </c>
      <c r="K1856" s="10">
        <v>1369355437</v>
      </c>
      <c r="L1856" s="10">
        <v>1366763437</v>
      </c>
      <c r="M1856" t="b">
        <v>0</v>
      </c>
      <c r="N1856">
        <v>174</v>
      </c>
      <c r="O1856" t="b">
        <v>1</v>
      </c>
      <c r="P1856" t="s">
        <v>8276</v>
      </c>
      <c r="Q1856" s="13">
        <f t="shared" si="114"/>
        <v>102.12366666666665</v>
      </c>
      <c r="R1856" s="14">
        <f t="shared" si="115"/>
        <v>88.037643678160919</v>
      </c>
      <c r="S1856" t="s">
        <v>8325</v>
      </c>
      <c r="T1856" t="s">
        <v>8326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 s="8">
        <f t="shared" si="112"/>
        <v>41645.205324074072</v>
      </c>
      <c r="J1857" s="8">
        <f t="shared" si="113"/>
        <v>41600.205324074072</v>
      </c>
      <c r="K1857" s="10">
        <v>1389012940</v>
      </c>
      <c r="L1857" s="10">
        <v>1385124940</v>
      </c>
      <c r="M1857" t="b">
        <v>0</v>
      </c>
      <c r="N1857">
        <v>191</v>
      </c>
      <c r="O1857" t="b">
        <v>1</v>
      </c>
      <c r="P1857" t="s">
        <v>8276</v>
      </c>
      <c r="Q1857" s="13">
        <f t="shared" si="114"/>
        <v>154.05897142857143</v>
      </c>
      <c r="R1857" s="14">
        <f t="shared" si="115"/>
        <v>70.576753926701571</v>
      </c>
      <c r="S1857" t="s">
        <v>8325</v>
      </c>
      <c r="T1857" t="s">
        <v>8326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 s="8">
        <f t="shared" si="112"/>
        <v>41838.52166666666</v>
      </c>
      <c r="J1858" s="8">
        <f t="shared" si="113"/>
        <v>41817.52166666666</v>
      </c>
      <c r="K1858" s="10">
        <v>1405715472</v>
      </c>
      <c r="L1858" s="10">
        <v>1403901072</v>
      </c>
      <c r="M1858" t="b">
        <v>0</v>
      </c>
      <c r="N1858">
        <v>38</v>
      </c>
      <c r="O1858" t="b">
        <v>1</v>
      </c>
      <c r="P1858" t="s">
        <v>8276</v>
      </c>
      <c r="Q1858" s="13">
        <f t="shared" si="114"/>
        <v>101.25</v>
      </c>
      <c r="R1858" s="14">
        <f t="shared" si="115"/>
        <v>53.289473684210527</v>
      </c>
      <c r="S1858" t="s">
        <v>8325</v>
      </c>
      <c r="T1858" t="s">
        <v>8326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 s="8">
        <f t="shared" ref="I1859:I1922" si="116">(((K1859/60)/60)/24)+DATE(1970,1,1)+(-8/24)</f>
        <v>41894.435335648144</v>
      </c>
      <c r="J1859" s="8">
        <f t="shared" ref="J1859:J1922" si="117">(((L1859/60)/60)/24)+DATE(1970,1,1)+(-8/24)</f>
        <v>41864.435335648144</v>
      </c>
      <c r="K1859" s="10">
        <v>1410546413</v>
      </c>
      <c r="L1859" s="10">
        <v>1407954413</v>
      </c>
      <c r="M1859" t="b">
        <v>0</v>
      </c>
      <c r="N1859">
        <v>22</v>
      </c>
      <c r="O1859" t="b">
        <v>1</v>
      </c>
      <c r="P1859" t="s">
        <v>8276</v>
      </c>
      <c r="Q1859" s="13">
        <f t="shared" ref="Q1859:Q1922" si="118">(E1859/D1859)*100</f>
        <v>100</v>
      </c>
      <c r="R1859" s="14">
        <f t="shared" ref="R1859:R1922" si="119">E1859/N1859</f>
        <v>136.36363636363637</v>
      </c>
      <c r="S1859" t="s">
        <v>8325</v>
      </c>
      <c r="T1859" t="s">
        <v>8326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 s="8">
        <f t="shared" si="116"/>
        <v>40892.908807870372</v>
      </c>
      <c r="J1860" s="8">
        <f t="shared" si="117"/>
        <v>40832.8671412037</v>
      </c>
      <c r="K1860" s="10">
        <v>1324014521</v>
      </c>
      <c r="L1860" s="10">
        <v>1318826921</v>
      </c>
      <c r="M1860" t="b">
        <v>0</v>
      </c>
      <c r="N1860">
        <v>149</v>
      </c>
      <c r="O1860" t="b">
        <v>1</v>
      </c>
      <c r="P1860" t="s">
        <v>8276</v>
      </c>
      <c r="Q1860" s="13">
        <f t="shared" si="118"/>
        <v>108.74800874800874</v>
      </c>
      <c r="R1860" s="14">
        <f t="shared" si="119"/>
        <v>40.547315436241611</v>
      </c>
      <c r="S1860" t="s">
        <v>8325</v>
      </c>
      <c r="T1860" t="s">
        <v>8326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 s="8">
        <f t="shared" si="116"/>
        <v>40808.436678240738</v>
      </c>
      <c r="J1861" s="8">
        <f t="shared" si="117"/>
        <v>40778.436678240738</v>
      </c>
      <c r="K1861" s="10">
        <v>1316716129</v>
      </c>
      <c r="L1861" s="10">
        <v>1314124129</v>
      </c>
      <c r="M1861" t="b">
        <v>0</v>
      </c>
      <c r="N1861">
        <v>56</v>
      </c>
      <c r="O1861" t="b">
        <v>1</v>
      </c>
      <c r="P1861" t="s">
        <v>8276</v>
      </c>
      <c r="Q1861" s="13">
        <f t="shared" si="118"/>
        <v>131.83333333333334</v>
      </c>
      <c r="R1861" s="14">
        <f t="shared" si="119"/>
        <v>70.625</v>
      </c>
      <c r="S1861" t="s">
        <v>8325</v>
      </c>
      <c r="T1861" t="s">
        <v>8326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 s="8">
        <f t="shared" si="116"/>
        <v>41676.375972222217</v>
      </c>
      <c r="J1862" s="8">
        <f t="shared" si="117"/>
        <v>41655.375972222217</v>
      </c>
      <c r="K1862" s="10">
        <v>1391706084</v>
      </c>
      <c r="L1862" s="10">
        <v>1389891684</v>
      </c>
      <c r="M1862" t="b">
        <v>0</v>
      </c>
      <c r="N1862">
        <v>19</v>
      </c>
      <c r="O1862" t="b">
        <v>1</v>
      </c>
      <c r="P1862" t="s">
        <v>8276</v>
      </c>
      <c r="Q1862" s="13">
        <f t="shared" si="118"/>
        <v>133.46666666666667</v>
      </c>
      <c r="R1862" s="14">
        <f t="shared" si="119"/>
        <v>52.684210526315788</v>
      </c>
      <c r="S1862" t="s">
        <v>8325</v>
      </c>
      <c r="T1862" t="s">
        <v>8326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 s="8">
        <f t="shared" si="116"/>
        <v>42029.966909722221</v>
      </c>
      <c r="J1863" s="8">
        <f t="shared" si="117"/>
        <v>41999.966909722221</v>
      </c>
      <c r="K1863" s="10">
        <v>1422256341</v>
      </c>
      <c r="L1863" s="10">
        <v>1419664341</v>
      </c>
      <c r="M1863" t="b">
        <v>0</v>
      </c>
      <c r="N1863">
        <v>0</v>
      </c>
      <c r="O1863" t="b">
        <v>0</v>
      </c>
      <c r="P1863" t="s">
        <v>8283</v>
      </c>
      <c r="Q1863" s="13">
        <f t="shared" si="118"/>
        <v>0</v>
      </c>
      <c r="R1863" s="14" t="e">
        <f t="shared" si="119"/>
        <v>#DIV/0!</v>
      </c>
      <c r="S1863" t="s">
        <v>8333</v>
      </c>
      <c r="T1863" t="s">
        <v>8335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 s="8">
        <f t="shared" si="116"/>
        <v>42801.979166666664</v>
      </c>
      <c r="J1864" s="8">
        <f t="shared" si="117"/>
        <v>42755.159421296288</v>
      </c>
      <c r="K1864" s="10">
        <v>1488958200</v>
      </c>
      <c r="L1864" s="10">
        <v>1484912974</v>
      </c>
      <c r="M1864" t="b">
        <v>0</v>
      </c>
      <c r="N1864">
        <v>16</v>
      </c>
      <c r="O1864" t="b">
        <v>0</v>
      </c>
      <c r="P1864" t="s">
        <v>8283</v>
      </c>
      <c r="Q1864" s="13">
        <f t="shared" si="118"/>
        <v>8.0833333333333321</v>
      </c>
      <c r="R1864" s="14">
        <f t="shared" si="119"/>
        <v>90.9375</v>
      </c>
      <c r="S1864" t="s">
        <v>8333</v>
      </c>
      <c r="T1864" t="s">
        <v>8335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 s="8">
        <f t="shared" si="116"/>
        <v>41802.463946759257</v>
      </c>
      <c r="J1865" s="8">
        <f t="shared" si="117"/>
        <v>41772.463946759257</v>
      </c>
      <c r="K1865" s="10">
        <v>1402600085</v>
      </c>
      <c r="L1865" s="10">
        <v>1400008085</v>
      </c>
      <c r="M1865" t="b">
        <v>0</v>
      </c>
      <c r="N1865">
        <v>2</v>
      </c>
      <c r="O1865" t="b">
        <v>0</v>
      </c>
      <c r="P1865" t="s">
        <v>8283</v>
      </c>
      <c r="Q1865" s="13">
        <f t="shared" si="118"/>
        <v>0.4</v>
      </c>
      <c r="R1865" s="14">
        <f t="shared" si="119"/>
        <v>5</v>
      </c>
      <c r="S1865" t="s">
        <v>8333</v>
      </c>
      <c r="T1865" t="s">
        <v>8335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 s="8">
        <f t="shared" si="116"/>
        <v>41763.383101851847</v>
      </c>
      <c r="J1866" s="8">
        <f t="shared" si="117"/>
        <v>41733.383101851847</v>
      </c>
      <c r="K1866" s="10">
        <v>1399223500</v>
      </c>
      <c r="L1866" s="10">
        <v>1396631500</v>
      </c>
      <c r="M1866" t="b">
        <v>0</v>
      </c>
      <c r="N1866">
        <v>48</v>
      </c>
      <c r="O1866" t="b">
        <v>0</v>
      </c>
      <c r="P1866" t="s">
        <v>8283</v>
      </c>
      <c r="Q1866" s="13">
        <f t="shared" si="118"/>
        <v>42.892307692307689</v>
      </c>
      <c r="R1866" s="14">
        <f t="shared" si="119"/>
        <v>58.083333333333336</v>
      </c>
      <c r="S1866" t="s">
        <v>8333</v>
      </c>
      <c r="T1866" t="s">
        <v>8335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 s="8">
        <f t="shared" si="116"/>
        <v>42680.075775462967</v>
      </c>
      <c r="J1867" s="8">
        <f t="shared" si="117"/>
        <v>42645.034108796295</v>
      </c>
      <c r="K1867" s="10">
        <v>1478425747</v>
      </c>
      <c r="L1867" s="10">
        <v>1475398147</v>
      </c>
      <c r="M1867" t="b">
        <v>0</v>
      </c>
      <c r="N1867">
        <v>2</v>
      </c>
      <c r="O1867" t="b">
        <v>0</v>
      </c>
      <c r="P1867" t="s">
        <v>8283</v>
      </c>
      <c r="Q1867" s="13">
        <f t="shared" si="118"/>
        <v>3.6363636363636364E-3</v>
      </c>
      <c r="R1867" s="14">
        <f t="shared" si="119"/>
        <v>2</v>
      </c>
      <c r="S1867" t="s">
        <v>8333</v>
      </c>
      <c r="T1867" t="s">
        <v>8335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 s="8">
        <f t="shared" si="116"/>
        <v>42794.833333333336</v>
      </c>
      <c r="J1868" s="8">
        <f t="shared" si="117"/>
        <v>42741.913159722222</v>
      </c>
      <c r="K1868" s="10">
        <v>1488340800</v>
      </c>
      <c r="L1868" s="10">
        <v>1483768497</v>
      </c>
      <c r="M1868" t="b">
        <v>0</v>
      </c>
      <c r="N1868">
        <v>2</v>
      </c>
      <c r="O1868" t="b">
        <v>0</v>
      </c>
      <c r="P1868" t="s">
        <v>8283</v>
      </c>
      <c r="Q1868" s="13">
        <f t="shared" si="118"/>
        <v>0.5</v>
      </c>
      <c r="R1868" s="14">
        <f t="shared" si="119"/>
        <v>62.5</v>
      </c>
      <c r="S1868" t="s">
        <v>8333</v>
      </c>
      <c r="T1868" t="s">
        <v>8335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 s="8">
        <f t="shared" si="116"/>
        <v>42679.591574074067</v>
      </c>
      <c r="J1869" s="8">
        <f t="shared" si="117"/>
        <v>42649.591574074067</v>
      </c>
      <c r="K1869" s="10">
        <v>1478383912</v>
      </c>
      <c r="L1869" s="10">
        <v>1475791912</v>
      </c>
      <c r="M1869" t="b">
        <v>0</v>
      </c>
      <c r="N1869">
        <v>1</v>
      </c>
      <c r="O1869" t="b">
        <v>0</v>
      </c>
      <c r="P1869" t="s">
        <v>8283</v>
      </c>
      <c r="Q1869" s="13">
        <f t="shared" si="118"/>
        <v>0.05</v>
      </c>
      <c r="R1869" s="14">
        <f t="shared" si="119"/>
        <v>10</v>
      </c>
      <c r="S1869" t="s">
        <v>8333</v>
      </c>
      <c r="T1869" t="s">
        <v>8335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 s="8">
        <f t="shared" si="116"/>
        <v>42352.999305555553</v>
      </c>
      <c r="J1870" s="8">
        <f t="shared" si="117"/>
        <v>42328.445891203701</v>
      </c>
      <c r="K1870" s="10">
        <v>1450166340</v>
      </c>
      <c r="L1870" s="10">
        <v>1448044925</v>
      </c>
      <c r="M1870" t="b">
        <v>0</v>
      </c>
      <c r="N1870">
        <v>17</v>
      </c>
      <c r="O1870" t="b">
        <v>0</v>
      </c>
      <c r="P1870" t="s">
        <v>8283</v>
      </c>
      <c r="Q1870" s="13">
        <f t="shared" si="118"/>
        <v>4.8680000000000003</v>
      </c>
      <c r="R1870" s="14">
        <f t="shared" si="119"/>
        <v>71.588235294117652</v>
      </c>
      <c r="S1870" t="s">
        <v>8333</v>
      </c>
      <c r="T1870" t="s">
        <v>8335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 s="8">
        <f t="shared" si="116"/>
        <v>42738.669548611106</v>
      </c>
      <c r="J1871" s="8">
        <f t="shared" si="117"/>
        <v>42708.669548611106</v>
      </c>
      <c r="K1871" s="10">
        <v>1483488249</v>
      </c>
      <c r="L1871" s="10">
        <v>1480896249</v>
      </c>
      <c r="M1871" t="b">
        <v>0</v>
      </c>
      <c r="N1871">
        <v>0</v>
      </c>
      <c r="O1871" t="b">
        <v>0</v>
      </c>
      <c r="P1871" t="s">
        <v>8283</v>
      </c>
      <c r="Q1871" s="13">
        <f t="shared" si="118"/>
        <v>0</v>
      </c>
      <c r="R1871" s="14" t="e">
        <f t="shared" si="119"/>
        <v>#DIV/0!</v>
      </c>
      <c r="S1871" t="s">
        <v>8333</v>
      </c>
      <c r="T1871" t="s">
        <v>8335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 s="8">
        <f t="shared" si="116"/>
        <v>42399.845138888886</v>
      </c>
      <c r="J1872" s="8">
        <f t="shared" si="117"/>
        <v>42371.02239583333</v>
      </c>
      <c r="K1872" s="10">
        <v>1454213820</v>
      </c>
      <c r="L1872" s="10">
        <v>1451723535</v>
      </c>
      <c r="M1872" t="b">
        <v>0</v>
      </c>
      <c r="N1872">
        <v>11</v>
      </c>
      <c r="O1872" t="b">
        <v>0</v>
      </c>
      <c r="P1872" t="s">
        <v>8283</v>
      </c>
      <c r="Q1872" s="13">
        <f t="shared" si="118"/>
        <v>10.314285714285715</v>
      </c>
      <c r="R1872" s="14">
        <f t="shared" si="119"/>
        <v>32.81818181818182</v>
      </c>
      <c r="S1872" t="s">
        <v>8333</v>
      </c>
      <c r="T1872" t="s">
        <v>8335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 s="8">
        <f t="shared" si="116"/>
        <v>41963.491909722223</v>
      </c>
      <c r="J1873" s="8">
        <f t="shared" si="117"/>
        <v>41923.450243055551</v>
      </c>
      <c r="K1873" s="10">
        <v>1416512901</v>
      </c>
      <c r="L1873" s="10">
        <v>1413053301</v>
      </c>
      <c r="M1873" t="b">
        <v>0</v>
      </c>
      <c r="N1873">
        <v>95</v>
      </c>
      <c r="O1873" t="b">
        <v>0</v>
      </c>
      <c r="P1873" t="s">
        <v>8283</v>
      </c>
      <c r="Q1873" s="13">
        <f t="shared" si="118"/>
        <v>71.784615384615378</v>
      </c>
      <c r="R1873" s="14">
        <f t="shared" si="119"/>
        <v>49.11578947368421</v>
      </c>
      <c r="S1873" t="s">
        <v>8333</v>
      </c>
      <c r="T1873" t="s">
        <v>8335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 s="8">
        <f t="shared" si="116"/>
        <v>42184.796319444438</v>
      </c>
      <c r="J1874" s="8">
        <f t="shared" si="117"/>
        <v>42154.796319444438</v>
      </c>
      <c r="K1874" s="10">
        <v>1435633602</v>
      </c>
      <c r="L1874" s="10">
        <v>1433041602</v>
      </c>
      <c r="M1874" t="b">
        <v>0</v>
      </c>
      <c r="N1874">
        <v>13</v>
      </c>
      <c r="O1874" t="b">
        <v>0</v>
      </c>
      <c r="P1874" t="s">
        <v>8283</v>
      </c>
      <c r="Q1874" s="13">
        <f t="shared" si="118"/>
        <v>1.06</v>
      </c>
      <c r="R1874" s="14">
        <f t="shared" si="119"/>
        <v>16.307692307692307</v>
      </c>
      <c r="S1874" t="s">
        <v>8333</v>
      </c>
      <c r="T1874" t="s">
        <v>8335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 s="8">
        <f t="shared" si="116"/>
        <v>42193.364583333336</v>
      </c>
      <c r="J1875" s="8">
        <f t="shared" si="117"/>
        <v>42164.282523148147</v>
      </c>
      <c r="K1875" s="10">
        <v>1436373900</v>
      </c>
      <c r="L1875" s="10">
        <v>1433861210</v>
      </c>
      <c r="M1875" t="b">
        <v>0</v>
      </c>
      <c r="N1875">
        <v>2</v>
      </c>
      <c r="O1875" t="b">
        <v>0</v>
      </c>
      <c r="P1875" t="s">
        <v>8283</v>
      </c>
      <c r="Q1875" s="13">
        <f t="shared" si="118"/>
        <v>0.44999999999999996</v>
      </c>
      <c r="R1875" s="14">
        <f t="shared" si="119"/>
        <v>18</v>
      </c>
      <c r="S1875" t="s">
        <v>8333</v>
      </c>
      <c r="T1875" t="s">
        <v>8335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 s="8">
        <f t="shared" si="116"/>
        <v>42549.635798611103</v>
      </c>
      <c r="J1876" s="8">
        <f t="shared" si="117"/>
        <v>42529.635798611103</v>
      </c>
      <c r="K1876" s="10">
        <v>1467155733</v>
      </c>
      <c r="L1876" s="10">
        <v>1465427733</v>
      </c>
      <c r="M1876" t="b">
        <v>0</v>
      </c>
      <c r="N1876">
        <v>2</v>
      </c>
      <c r="O1876" t="b">
        <v>0</v>
      </c>
      <c r="P1876" t="s">
        <v>8283</v>
      </c>
      <c r="Q1876" s="13">
        <f t="shared" si="118"/>
        <v>1.6250000000000001E-2</v>
      </c>
      <c r="R1876" s="14">
        <f t="shared" si="119"/>
        <v>13</v>
      </c>
      <c r="S1876" t="s">
        <v>8333</v>
      </c>
      <c r="T1876" t="s">
        <v>8335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 s="8">
        <f t="shared" si="116"/>
        <v>42588.566064814811</v>
      </c>
      <c r="J1877" s="8">
        <f t="shared" si="117"/>
        <v>42528.566064814811</v>
      </c>
      <c r="K1877" s="10">
        <v>1470519308</v>
      </c>
      <c r="L1877" s="10">
        <v>1465335308</v>
      </c>
      <c r="M1877" t="b">
        <v>0</v>
      </c>
      <c r="N1877">
        <v>3</v>
      </c>
      <c r="O1877" t="b">
        <v>0</v>
      </c>
      <c r="P1877" t="s">
        <v>8283</v>
      </c>
      <c r="Q1877" s="13">
        <f t="shared" si="118"/>
        <v>0.51</v>
      </c>
      <c r="R1877" s="14">
        <f t="shared" si="119"/>
        <v>17</v>
      </c>
      <c r="S1877" t="s">
        <v>8333</v>
      </c>
      <c r="T1877" t="s">
        <v>8335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 s="8">
        <f t="shared" si="116"/>
        <v>41805.951446759253</v>
      </c>
      <c r="J1878" s="8">
        <f t="shared" si="117"/>
        <v>41775.951446759253</v>
      </c>
      <c r="K1878" s="10">
        <v>1402901405</v>
      </c>
      <c r="L1878" s="10">
        <v>1400309405</v>
      </c>
      <c r="M1878" t="b">
        <v>0</v>
      </c>
      <c r="N1878">
        <v>0</v>
      </c>
      <c r="O1878" t="b">
        <v>0</v>
      </c>
      <c r="P1878" t="s">
        <v>8283</v>
      </c>
      <c r="Q1878" s="13">
        <f t="shared" si="118"/>
        <v>0</v>
      </c>
      <c r="R1878" s="14" t="e">
        <f t="shared" si="119"/>
        <v>#DIV/0!</v>
      </c>
      <c r="S1878" t="s">
        <v>8333</v>
      </c>
      <c r="T1878" t="s">
        <v>8335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 s="8">
        <f t="shared" si="116"/>
        <v>42063.695891203701</v>
      </c>
      <c r="J1879" s="8">
        <f t="shared" si="117"/>
        <v>42034.695891203701</v>
      </c>
      <c r="K1879" s="10">
        <v>1425170525</v>
      </c>
      <c r="L1879" s="10">
        <v>1422664925</v>
      </c>
      <c r="M1879" t="b">
        <v>0</v>
      </c>
      <c r="N1879">
        <v>0</v>
      </c>
      <c r="O1879" t="b">
        <v>0</v>
      </c>
      <c r="P1879" t="s">
        <v>8283</v>
      </c>
      <c r="Q1879" s="13">
        <f t="shared" si="118"/>
        <v>0</v>
      </c>
      <c r="R1879" s="14" t="e">
        <f t="shared" si="119"/>
        <v>#DIV/0!</v>
      </c>
      <c r="S1879" t="s">
        <v>8333</v>
      </c>
      <c r="T1879" t="s">
        <v>8335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 s="8">
        <f t="shared" si="116"/>
        <v>41802.675405092588</v>
      </c>
      <c r="J1880" s="8">
        <f t="shared" si="117"/>
        <v>41772.675405092588</v>
      </c>
      <c r="K1880" s="10">
        <v>1402618355</v>
      </c>
      <c r="L1880" s="10">
        <v>1400026355</v>
      </c>
      <c r="M1880" t="b">
        <v>0</v>
      </c>
      <c r="N1880">
        <v>0</v>
      </c>
      <c r="O1880" t="b">
        <v>0</v>
      </c>
      <c r="P1880" t="s">
        <v>8283</v>
      </c>
      <c r="Q1880" s="13">
        <f t="shared" si="118"/>
        <v>0</v>
      </c>
      <c r="R1880" s="14" t="e">
        <f t="shared" si="119"/>
        <v>#DIV/0!</v>
      </c>
      <c r="S1880" t="s">
        <v>8333</v>
      </c>
      <c r="T1880" t="s">
        <v>8335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 s="8">
        <f t="shared" si="116"/>
        <v>42443.274641203701</v>
      </c>
      <c r="J1881" s="8">
        <f t="shared" si="117"/>
        <v>42413.316307870373</v>
      </c>
      <c r="K1881" s="10">
        <v>1457966129</v>
      </c>
      <c r="L1881" s="10">
        <v>1455377729</v>
      </c>
      <c r="M1881" t="b">
        <v>0</v>
      </c>
      <c r="N1881">
        <v>2</v>
      </c>
      <c r="O1881" t="b">
        <v>0</v>
      </c>
      <c r="P1881" t="s">
        <v>8283</v>
      </c>
      <c r="Q1881" s="13">
        <f t="shared" si="118"/>
        <v>0.12</v>
      </c>
      <c r="R1881" s="14">
        <f t="shared" si="119"/>
        <v>3</v>
      </c>
      <c r="S1881" t="s">
        <v>8333</v>
      </c>
      <c r="T1881" t="s">
        <v>8335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 s="8">
        <f t="shared" si="116"/>
        <v>42459.19189814815</v>
      </c>
      <c r="J1882" s="8">
        <f t="shared" si="117"/>
        <v>42430.233564814807</v>
      </c>
      <c r="K1882" s="10">
        <v>1459341380</v>
      </c>
      <c r="L1882" s="10">
        <v>1456839380</v>
      </c>
      <c r="M1882" t="b">
        <v>0</v>
      </c>
      <c r="N1882">
        <v>24</v>
      </c>
      <c r="O1882" t="b">
        <v>0</v>
      </c>
      <c r="P1882" t="s">
        <v>8283</v>
      </c>
      <c r="Q1882" s="13">
        <f t="shared" si="118"/>
        <v>20.080000000000002</v>
      </c>
      <c r="R1882" s="14">
        <f t="shared" si="119"/>
        <v>41.833333333333336</v>
      </c>
      <c r="S1882" t="s">
        <v>8333</v>
      </c>
      <c r="T1882" t="s">
        <v>8335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 s="8">
        <f t="shared" si="116"/>
        <v>42072.777650462966</v>
      </c>
      <c r="J1883" s="8">
        <f t="shared" si="117"/>
        <v>42042.819317129623</v>
      </c>
      <c r="K1883" s="10">
        <v>1425955189</v>
      </c>
      <c r="L1883" s="10">
        <v>1423366789</v>
      </c>
      <c r="M1883" t="b">
        <v>0</v>
      </c>
      <c r="N1883">
        <v>70</v>
      </c>
      <c r="O1883" t="b">
        <v>1</v>
      </c>
      <c r="P1883" t="s">
        <v>8279</v>
      </c>
      <c r="Q1883" s="13">
        <f t="shared" si="118"/>
        <v>172.68449999999999</v>
      </c>
      <c r="R1883" s="14">
        <f t="shared" si="119"/>
        <v>49.338428571428572</v>
      </c>
      <c r="S1883" t="s">
        <v>8325</v>
      </c>
      <c r="T1883" t="s">
        <v>8329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 s="8">
        <f t="shared" si="116"/>
        <v>41100.658333333333</v>
      </c>
      <c r="J1884" s="8">
        <f t="shared" si="117"/>
        <v>41067.615879629629</v>
      </c>
      <c r="K1884" s="10">
        <v>1341964080</v>
      </c>
      <c r="L1884" s="10">
        <v>1339109212</v>
      </c>
      <c r="M1884" t="b">
        <v>0</v>
      </c>
      <c r="N1884">
        <v>81</v>
      </c>
      <c r="O1884" t="b">
        <v>1</v>
      </c>
      <c r="P1884" t="s">
        <v>8279</v>
      </c>
      <c r="Q1884" s="13">
        <f t="shared" si="118"/>
        <v>100.8955223880597</v>
      </c>
      <c r="R1884" s="14">
        <f t="shared" si="119"/>
        <v>41.728395061728392</v>
      </c>
      <c r="S1884" t="s">
        <v>8325</v>
      </c>
      <c r="T1884" t="s">
        <v>8329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 s="8">
        <f t="shared" si="116"/>
        <v>41007.573009259257</v>
      </c>
      <c r="J1885" s="8">
        <f t="shared" si="117"/>
        <v>40977.614675925921</v>
      </c>
      <c r="K1885" s="10">
        <v>1333921508</v>
      </c>
      <c r="L1885" s="10">
        <v>1331333108</v>
      </c>
      <c r="M1885" t="b">
        <v>0</v>
      </c>
      <c r="N1885">
        <v>32</v>
      </c>
      <c r="O1885" t="b">
        <v>1</v>
      </c>
      <c r="P1885" t="s">
        <v>8279</v>
      </c>
      <c r="Q1885" s="13">
        <f t="shared" si="118"/>
        <v>104.8048048048048</v>
      </c>
      <c r="R1885" s="14">
        <f t="shared" si="119"/>
        <v>32.71875</v>
      </c>
      <c r="S1885" t="s">
        <v>8325</v>
      </c>
      <c r="T1885" t="s">
        <v>8329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 s="8">
        <f t="shared" si="116"/>
        <v>41240.166666666664</v>
      </c>
      <c r="J1886" s="8">
        <f t="shared" si="117"/>
        <v>41204.864988425921</v>
      </c>
      <c r="K1886" s="10">
        <v>1354017600</v>
      </c>
      <c r="L1886" s="10">
        <v>1350967535</v>
      </c>
      <c r="M1886" t="b">
        <v>0</v>
      </c>
      <c r="N1886">
        <v>26</v>
      </c>
      <c r="O1886" t="b">
        <v>1</v>
      </c>
      <c r="P1886" t="s">
        <v>8279</v>
      </c>
      <c r="Q1886" s="13">
        <f t="shared" si="118"/>
        <v>135.1</v>
      </c>
      <c r="R1886" s="14">
        <f t="shared" si="119"/>
        <v>51.96153846153846</v>
      </c>
      <c r="S1886" t="s">
        <v>8325</v>
      </c>
      <c r="T1886" t="s">
        <v>8329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 s="8">
        <f t="shared" si="116"/>
        <v>41131.583333333328</v>
      </c>
      <c r="J1887" s="8">
        <f t="shared" si="117"/>
        <v>41098.760532407403</v>
      </c>
      <c r="K1887" s="10">
        <v>1344636000</v>
      </c>
      <c r="L1887" s="10">
        <v>1341800110</v>
      </c>
      <c r="M1887" t="b">
        <v>0</v>
      </c>
      <c r="N1887">
        <v>105</v>
      </c>
      <c r="O1887" t="b">
        <v>1</v>
      </c>
      <c r="P1887" t="s">
        <v>8279</v>
      </c>
      <c r="Q1887" s="13">
        <f t="shared" si="118"/>
        <v>116.32786885245903</v>
      </c>
      <c r="R1887" s="14">
        <f t="shared" si="119"/>
        <v>50.685714285714283</v>
      </c>
      <c r="S1887" t="s">
        <v>8325</v>
      </c>
      <c r="T1887" t="s">
        <v>8329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 s="8">
        <f t="shared" si="116"/>
        <v>41955.615023148144</v>
      </c>
      <c r="J1888" s="8">
        <f t="shared" si="117"/>
        <v>41925.57335648148</v>
      </c>
      <c r="K1888" s="10">
        <v>1415832338</v>
      </c>
      <c r="L1888" s="10">
        <v>1413236738</v>
      </c>
      <c r="M1888" t="b">
        <v>0</v>
      </c>
      <c r="N1888">
        <v>29</v>
      </c>
      <c r="O1888" t="b">
        <v>1</v>
      </c>
      <c r="P1888" t="s">
        <v>8279</v>
      </c>
      <c r="Q1888" s="13">
        <f t="shared" si="118"/>
        <v>102.08333333333333</v>
      </c>
      <c r="R1888" s="14">
        <f t="shared" si="119"/>
        <v>42.241379310344826</v>
      </c>
      <c r="S1888" t="s">
        <v>8325</v>
      </c>
      <c r="T1888" t="s">
        <v>8329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 s="8">
        <f t="shared" si="116"/>
        <v>42341.562499999993</v>
      </c>
      <c r="J1889" s="8">
        <f t="shared" si="117"/>
        <v>42323.466805555552</v>
      </c>
      <c r="K1889" s="10">
        <v>1449178200</v>
      </c>
      <c r="L1889" s="10">
        <v>1447614732</v>
      </c>
      <c r="M1889" t="b">
        <v>0</v>
      </c>
      <c r="N1889">
        <v>8</v>
      </c>
      <c r="O1889" t="b">
        <v>1</v>
      </c>
      <c r="P1889" t="s">
        <v>8279</v>
      </c>
      <c r="Q1889" s="13">
        <f t="shared" si="118"/>
        <v>111.16666666666666</v>
      </c>
      <c r="R1889" s="14">
        <f t="shared" si="119"/>
        <v>416.875</v>
      </c>
      <c r="S1889" t="s">
        <v>8325</v>
      </c>
      <c r="T1889" t="s">
        <v>8329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 s="8">
        <f t="shared" si="116"/>
        <v>40329.874305555553</v>
      </c>
      <c r="J1890" s="8">
        <f t="shared" si="117"/>
        <v>40298.90662037037</v>
      </c>
      <c r="K1890" s="10">
        <v>1275368340</v>
      </c>
      <c r="L1890" s="10">
        <v>1272692732</v>
      </c>
      <c r="M1890" t="b">
        <v>0</v>
      </c>
      <c r="N1890">
        <v>89</v>
      </c>
      <c r="O1890" t="b">
        <v>1</v>
      </c>
      <c r="P1890" t="s">
        <v>8279</v>
      </c>
      <c r="Q1890" s="13">
        <f t="shared" si="118"/>
        <v>166.08</v>
      </c>
      <c r="R1890" s="14">
        <f t="shared" si="119"/>
        <v>46.651685393258425</v>
      </c>
      <c r="S1890" t="s">
        <v>8325</v>
      </c>
      <c r="T1890" t="s">
        <v>8329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 s="8">
        <f t="shared" si="116"/>
        <v>41344.418356481481</v>
      </c>
      <c r="J1891" s="8">
        <f t="shared" si="117"/>
        <v>41299.460023148145</v>
      </c>
      <c r="K1891" s="10">
        <v>1363024946</v>
      </c>
      <c r="L1891" s="10">
        <v>1359140546</v>
      </c>
      <c r="M1891" t="b">
        <v>0</v>
      </c>
      <c r="N1891">
        <v>44</v>
      </c>
      <c r="O1891" t="b">
        <v>1</v>
      </c>
      <c r="P1891" t="s">
        <v>8279</v>
      </c>
      <c r="Q1891" s="13">
        <f t="shared" si="118"/>
        <v>106.60000000000001</v>
      </c>
      <c r="R1891" s="14">
        <f t="shared" si="119"/>
        <v>48.454545454545453</v>
      </c>
      <c r="S1891" t="s">
        <v>8325</v>
      </c>
      <c r="T1891" t="s">
        <v>8329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 s="8">
        <f t="shared" si="116"/>
        <v>41258.452870370369</v>
      </c>
      <c r="J1892" s="8">
        <f t="shared" si="117"/>
        <v>41228.452870370369</v>
      </c>
      <c r="K1892" s="10">
        <v>1355597528</v>
      </c>
      <c r="L1892" s="10">
        <v>1353005528</v>
      </c>
      <c r="M1892" t="b">
        <v>0</v>
      </c>
      <c r="N1892">
        <v>246</v>
      </c>
      <c r="O1892" t="b">
        <v>1</v>
      </c>
      <c r="P1892" t="s">
        <v>8279</v>
      </c>
      <c r="Q1892" s="13">
        <f t="shared" si="118"/>
        <v>144.58441666666667</v>
      </c>
      <c r="R1892" s="14">
        <f t="shared" si="119"/>
        <v>70.5289837398374</v>
      </c>
      <c r="S1892" t="s">
        <v>8325</v>
      </c>
      <c r="T1892" t="s">
        <v>8329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 s="8">
        <f t="shared" si="116"/>
        <v>40380.916666666664</v>
      </c>
      <c r="J1893" s="8">
        <f t="shared" si="117"/>
        <v>40335.464745370366</v>
      </c>
      <c r="K1893" s="10">
        <v>1279778400</v>
      </c>
      <c r="L1893" s="10">
        <v>1275851354</v>
      </c>
      <c r="M1893" t="b">
        <v>0</v>
      </c>
      <c r="N1893">
        <v>120</v>
      </c>
      <c r="O1893" t="b">
        <v>1</v>
      </c>
      <c r="P1893" t="s">
        <v>8279</v>
      </c>
      <c r="Q1893" s="13">
        <f t="shared" si="118"/>
        <v>105.55000000000001</v>
      </c>
      <c r="R1893" s="14">
        <f t="shared" si="119"/>
        <v>87.958333333333329</v>
      </c>
      <c r="S1893" t="s">
        <v>8325</v>
      </c>
      <c r="T1893" t="s">
        <v>8329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 s="8">
        <f t="shared" si="116"/>
        <v>40701.304178240738</v>
      </c>
      <c r="J1894" s="8">
        <f t="shared" si="117"/>
        <v>40671.304178240738</v>
      </c>
      <c r="K1894" s="10">
        <v>1307459881</v>
      </c>
      <c r="L1894" s="10">
        <v>1304867881</v>
      </c>
      <c r="M1894" t="b">
        <v>0</v>
      </c>
      <c r="N1894">
        <v>26</v>
      </c>
      <c r="O1894" t="b">
        <v>1</v>
      </c>
      <c r="P1894" t="s">
        <v>8279</v>
      </c>
      <c r="Q1894" s="13">
        <f t="shared" si="118"/>
        <v>136.60000000000002</v>
      </c>
      <c r="R1894" s="14">
        <f t="shared" si="119"/>
        <v>26.26923076923077</v>
      </c>
      <c r="S1894" t="s">
        <v>8325</v>
      </c>
      <c r="T1894" t="s">
        <v>8329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 s="8">
        <f t="shared" si="116"/>
        <v>40648.832638888889</v>
      </c>
      <c r="J1895" s="8">
        <f t="shared" si="117"/>
        <v>40632.608622685184</v>
      </c>
      <c r="K1895" s="10">
        <v>1302926340</v>
      </c>
      <c r="L1895" s="10">
        <v>1301524585</v>
      </c>
      <c r="M1895" t="b">
        <v>0</v>
      </c>
      <c r="N1895">
        <v>45</v>
      </c>
      <c r="O1895" t="b">
        <v>1</v>
      </c>
      <c r="P1895" t="s">
        <v>8279</v>
      </c>
      <c r="Q1895" s="13">
        <f t="shared" si="118"/>
        <v>104</v>
      </c>
      <c r="R1895" s="14">
        <f t="shared" si="119"/>
        <v>57.777777777777779</v>
      </c>
      <c r="S1895" t="s">
        <v>8325</v>
      </c>
      <c r="T1895" t="s">
        <v>8329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 s="8">
        <f t="shared" si="116"/>
        <v>40951.571562500001</v>
      </c>
      <c r="J1896" s="8">
        <f t="shared" si="117"/>
        <v>40920.571562500001</v>
      </c>
      <c r="K1896" s="10">
        <v>1329082983</v>
      </c>
      <c r="L1896" s="10">
        <v>1326404583</v>
      </c>
      <c r="M1896" t="b">
        <v>0</v>
      </c>
      <c r="N1896">
        <v>20</v>
      </c>
      <c r="O1896" t="b">
        <v>1</v>
      </c>
      <c r="P1896" t="s">
        <v>8279</v>
      </c>
      <c r="Q1896" s="13">
        <f t="shared" si="118"/>
        <v>114.5</v>
      </c>
      <c r="R1896" s="14">
        <f t="shared" si="119"/>
        <v>57.25</v>
      </c>
      <c r="S1896" t="s">
        <v>8325</v>
      </c>
      <c r="T1896" t="s">
        <v>8329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 s="8">
        <f t="shared" si="116"/>
        <v>42297.413449074076</v>
      </c>
      <c r="J1897" s="8">
        <f t="shared" si="117"/>
        <v>42267.413449074076</v>
      </c>
      <c r="K1897" s="10">
        <v>1445363722</v>
      </c>
      <c r="L1897" s="10">
        <v>1442771722</v>
      </c>
      <c r="M1897" t="b">
        <v>0</v>
      </c>
      <c r="N1897">
        <v>47</v>
      </c>
      <c r="O1897" t="b">
        <v>1</v>
      </c>
      <c r="P1897" t="s">
        <v>8279</v>
      </c>
      <c r="Q1897" s="13">
        <f t="shared" si="118"/>
        <v>101.71957671957672</v>
      </c>
      <c r="R1897" s="14">
        <f t="shared" si="119"/>
        <v>196.34042553191489</v>
      </c>
      <c r="S1897" t="s">
        <v>8325</v>
      </c>
      <c r="T1897" t="s">
        <v>8329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 s="8">
        <f t="shared" si="116"/>
        <v>41011.376909722218</v>
      </c>
      <c r="J1898" s="8">
        <f t="shared" si="117"/>
        <v>40981.376909722218</v>
      </c>
      <c r="K1898" s="10">
        <v>1334250165</v>
      </c>
      <c r="L1898" s="10">
        <v>1331658165</v>
      </c>
      <c r="M1898" t="b">
        <v>0</v>
      </c>
      <c r="N1898">
        <v>13</v>
      </c>
      <c r="O1898" t="b">
        <v>1</v>
      </c>
      <c r="P1898" t="s">
        <v>8279</v>
      </c>
      <c r="Q1898" s="13">
        <f t="shared" si="118"/>
        <v>123.94678492239468</v>
      </c>
      <c r="R1898" s="14">
        <f t="shared" si="119"/>
        <v>43</v>
      </c>
      <c r="S1898" t="s">
        <v>8325</v>
      </c>
      <c r="T1898" t="s">
        <v>8329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 s="8">
        <f t="shared" si="116"/>
        <v>41702.541666666664</v>
      </c>
      <c r="J1899" s="8">
        <f t="shared" si="117"/>
        <v>41680.250069444446</v>
      </c>
      <c r="K1899" s="10">
        <v>1393966800</v>
      </c>
      <c r="L1899" s="10">
        <v>1392040806</v>
      </c>
      <c r="M1899" t="b">
        <v>0</v>
      </c>
      <c r="N1899">
        <v>183</v>
      </c>
      <c r="O1899" t="b">
        <v>1</v>
      </c>
      <c r="P1899" t="s">
        <v>8279</v>
      </c>
      <c r="Q1899" s="13">
        <f t="shared" si="118"/>
        <v>102.45669291338582</v>
      </c>
      <c r="R1899" s="14">
        <f t="shared" si="119"/>
        <v>35.551912568306008</v>
      </c>
      <c r="S1899" t="s">
        <v>8325</v>
      </c>
      <c r="T1899" t="s">
        <v>8329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 s="8">
        <f t="shared" si="116"/>
        <v>42401.416666666664</v>
      </c>
      <c r="J1900" s="8">
        <f t="shared" si="117"/>
        <v>42365.8596412037</v>
      </c>
      <c r="K1900" s="10">
        <v>1454349600</v>
      </c>
      <c r="L1900" s="10">
        <v>1451277473</v>
      </c>
      <c r="M1900" t="b">
        <v>0</v>
      </c>
      <c r="N1900">
        <v>21</v>
      </c>
      <c r="O1900" t="b">
        <v>1</v>
      </c>
      <c r="P1900" t="s">
        <v>8279</v>
      </c>
      <c r="Q1900" s="13">
        <f t="shared" si="118"/>
        <v>144.5</v>
      </c>
      <c r="R1900" s="14">
        <f t="shared" si="119"/>
        <v>68.80952380952381</v>
      </c>
      <c r="S1900" t="s">
        <v>8325</v>
      </c>
      <c r="T1900" t="s">
        <v>8329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 s="8">
        <f t="shared" si="116"/>
        <v>42088.566736111105</v>
      </c>
      <c r="J1901" s="8">
        <f t="shared" si="117"/>
        <v>42058.608402777776</v>
      </c>
      <c r="K1901" s="10">
        <v>1427319366</v>
      </c>
      <c r="L1901" s="10">
        <v>1424730966</v>
      </c>
      <c r="M1901" t="b">
        <v>0</v>
      </c>
      <c r="N1901">
        <v>42</v>
      </c>
      <c r="O1901" t="b">
        <v>1</v>
      </c>
      <c r="P1901" t="s">
        <v>8279</v>
      </c>
      <c r="Q1901" s="13">
        <f t="shared" si="118"/>
        <v>133.33333333333331</v>
      </c>
      <c r="R1901" s="14">
        <f t="shared" si="119"/>
        <v>28.571428571428573</v>
      </c>
      <c r="S1901" t="s">
        <v>8325</v>
      </c>
      <c r="T1901" t="s">
        <v>8329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 s="8">
        <f t="shared" si="116"/>
        <v>41188.082638888889</v>
      </c>
      <c r="J1902" s="8">
        <f t="shared" si="117"/>
        <v>41160.538553240738</v>
      </c>
      <c r="K1902" s="10">
        <v>1349517540</v>
      </c>
      <c r="L1902" s="10">
        <v>1347137731</v>
      </c>
      <c r="M1902" t="b">
        <v>0</v>
      </c>
      <c r="N1902">
        <v>54</v>
      </c>
      <c r="O1902" t="b">
        <v>1</v>
      </c>
      <c r="P1902" t="s">
        <v>8279</v>
      </c>
      <c r="Q1902" s="13">
        <f t="shared" si="118"/>
        <v>109.3644</v>
      </c>
      <c r="R1902" s="14">
        <f t="shared" si="119"/>
        <v>50.631666666666668</v>
      </c>
      <c r="S1902" t="s">
        <v>8325</v>
      </c>
      <c r="T1902" t="s">
        <v>8329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 s="8">
        <f t="shared" si="116"/>
        <v>42146.208333333336</v>
      </c>
      <c r="J1903" s="8">
        <f t="shared" si="117"/>
        <v>42116.209826388884</v>
      </c>
      <c r="K1903" s="10">
        <v>1432299600</v>
      </c>
      <c r="L1903" s="10">
        <v>1429707729</v>
      </c>
      <c r="M1903" t="b">
        <v>0</v>
      </c>
      <c r="N1903">
        <v>25</v>
      </c>
      <c r="O1903" t="b">
        <v>0</v>
      </c>
      <c r="P1903" t="s">
        <v>8294</v>
      </c>
      <c r="Q1903" s="13">
        <f t="shared" si="118"/>
        <v>2.6969696969696968</v>
      </c>
      <c r="R1903" s="14">
        <f t="shared" si="119"/>
        <v>106.8</v>
      </c>
      <c r="S1903" t="s">
        <v>8319</v>
      </c>
      <c r="T1903" t="s">
        <v>8348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 s="8">
        <f t="shared" si="116"/>
        <v>42067.456562499996</v>
      </c>
      <c r="J1904" s="8">
        <f t="shared" si="117"/>
        <v>42037.456562499996</v>
      </c>
      <c r="K1904" s="10">
        <v>1425495447</v>
      </c>
      <c r="L1904" s="10">
        <v>1422903447</v>
      </c>
      <c r="M1904" t="b">
        <v>0</v>
      </c>
      <c r="N1904">
        <v>3</v>
      </c>
      <c r="O1904" t="b">
        <v>0</v>
      </c>
      <c r="P1904" t="s">
        <v>8294</v>
      </c>
      <c r="Q1904" s="13">
        <f t="shared" si="118"/>
        <v>1.2</v>
      </c>
      <c r="R1904" s="14">
        <f t="shared" si="119"/>
        <v>4</v>
      </c>
      <c r="S1904" t="s">
        <v>8319</v>
      </c>
      <c r="T1904" t="s">
        <v>8348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 s="8">
        <f t="shared" si="116"/>
        <v>42762.437395833331</v>
      </c>
      <c r="J1905" s="8">
        <f t="shared" si="117"/>
        <v>42702.437395833331</v>
      </c>
      <c r="K1905" s="10">
        <v>1485541791</v>
      </c>
      <c r="L1905" s="10">
        <v>1480357791</v>
      </c>
      <c r="M1905" t="b">
        <v>0</v>
      </c>
      <c r="N1905">
        <v>41</v>
      </c>
      <c r="O1905" t="b">
        <v>0</v>
      </c>
      <c r="P1905" t="s">
        <v>8294</v>
      </c>
      <c r="Q1905" s="13">
        <f t="shared" si="118"/>
        <v>46.6</v>
      </c>
      <c r="R1905" s="14">
        <f t="shared" si="119"/>
        <v>34.097560975609753</v>
      </c>
      <c r="S1905" t="s">
        <v>8319</v>
      </c>
      <c r="T1905" t="s">
        <v>8348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 s="8">
        <f t="shared" si="116"/>
        <v>42371.352094907408</v>
      </c>
      <c r="J1906" s="8">
        <f t="shared" si="117"/>
        <v>42326.352094907408</v>
      </c>
      <c r="K1906" s="10">
        <v>1451752021</v>
      </c>
      <c r="L1906" s="10">
        <v>1447864021</v>
      </c>
      <c r="M1906" t="b">
        <v>0</v>
      </c>
      <c r="N1906">
        <v>2</v>
      </c>
      <c r="O1906" t="b">
        <v>0</v>
      </c>
      <c r="P1906" t="s">
        <v>8294</v>
      </c>
      <c r="Q1906" s="13">
        <f t="shared" si="118"/>
        <v>0.1</v>
      </c>
      <c r="R1906" s="14">
        <f t="shared" si="119"/>
        <v>25</v>
      </c>
      <c r="S1906" t="s">
        <v>8319</v>
      </c>
      <c r="T1906" t="s">
        <v>8348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 s="8">
        <f t="shared" si="116"/>
        <v>41889.592523148145</v>
      </c>
      <c r="J1907" s="8">
        <f t="shared" si="117"/>
        <v>41859.592523148145</v>
      </c>
      <c r="K1907" s="10">
        <v>1410127994</v>
      </c>
      <c r="L1907" s="10">
        <v>1407535994</v>
      </c>
      <c r="M1907" t="b">
        <v>0</v>
      </c>
      <c r="N1907">
        <v>4</v>
      </c>
      <c r="O1907" t="b">
        <v>0</v>
      </c>
      <c r="P1907" t="s">
        <v>8294</v>
      </c>
      <c r="Q1907" s="13">
        <f t="shared" si="118"/>
        <v>0.16800000000000001</v>
      </c>
      <c r="R1907" s="14">
        <f t="shared" si="119"/>
        <v>10.5</v>
      </c>
      <c r="S1907" t="s">
        <v>8319</v>
      </c>
      <c r="T1907" t="s">
        <v>8348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 s="8">
        <f t="shared" si="116"/>
        <v>42544.337766203702</v>
      </c>
      <c r="J1908" s="8">
        <f t="shared" si="117"/>
        <v>42514.337766203702</v>
      </c>
      <c r="K1908" s="10">
        <v>1466697983</v>
      </c>
      <c r="L1908" s="10">
        <v>1464105983</v>
      </c>
      <c r="M1908" t="b">
        <v>0</v>
      </c>
      <c r="N1908">
        <v>99</v>
      </c>
      <c r="O1908" t="b">
        <v>0</v>
      </c>
      <c r="P1908" t="s">
        <v>8294</v>
      </c>
      <c r="Q1908" s="13">
        <f t="shared" si="118"/>
        <v>42.76</v>
      </c>
      <c r="R1908" s="14">
        <f t="shared" si="119"/>
        <v>215.95959595959596</v>
      </c>
      <c r="S1908" t="s">
        <v>8319</v>
      </c>
      <c r="T1908" t="s">
        <v>8348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 s="8">
        <f t="shared" si="116"/>
        <v>41782.253761574073</v>
      </c>
      <c r="J1909" s="8">
        <f t="shared" si="117"/>
        <v>41767.253761574073</v>
      </c>
      <c r="K1909" s="10">
        <v>1400853925</v>
      </c>
      <c r="L1909" s="10">
        <v>1399557925</v>
      </c>
      <c r="M1909" t="b">
        <v>0</v>
      </c>
      <c r="N1909">
        <v>4</v>
      </c>
      <c r="O1909" t="b">
        <v>0</v>
      </c>
      <c r="P1909" t="s">
        <v>8294</v>
      </c>
      <c r="Q1909" s="13">
        <f t="shared" si="118"/>
        <v>0.28333333333333333</v>
      </c>
      <c r="R1909" s="14">
        <f t="shared" si="119"/>
        <v>21.25</v>
      </c>
      <c r="S1909" t="s">
        <v>8319</v>
      </c>
      <c r="T1909" t="s">
        <v>8348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 s="8">
        <f t="shared" si="116"/>
        <v>42733.584490740737</v>
      </c>
      <c r="J1910" s="8">
        <f t="shared" si="117"/>
        <v>42703.584490740737</v>
      </c>
      <c r="K1910" s="10">
        <v>1483048900</v>
      </c>
      <c r="L1910" s="10">
        <v>1480456900</v>
      </c>
      <c r="M1910" t="b">
        <v>0</v>
      </c>
      <c r="N1910">
        <v>4</v>
      </c>
      <c r="O1910" t="b">
        <v>0</v>
      </c>
      <c r="P1910" t="s">
        <v>8294</v>
      </c>
      <c r="Q1910" s="13">
        <f t="shared" si="118"/>
        <v>1.7319999999999998</v>
      </c>
      <c r="R1910" s="14">
        <f t="shared" si="119"/>
        <v>108.25</v>
      </c>
      <c r="S1910" t="s">
        <v>8319</v>
      </c>
      <c r="T1910" t="s">
        <v>8348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 s="8">
        <f t="shared" si="116"/>
        <v>41935.095821759256</v>
      </c>
      <c r="J1911" s="8">
        <f t="shared" si="117"/>
        <v>41905.095821759256</v>
      </c>
      <c r="K1911" s="10">
        <v>1414059479</v>
      </c>
      <c r="L1911" s="10">
        <v>1411467479</v>
      </c>
      <c r="M1911" t="b">
        <v>0</v>
      </c>
      <c r="N1911">
        <v>38</v>
      </c>
      <c r="O1911" t="b">
        <v>0</v>
      </c>
      <c r="P1911" t="s">
        <v>8294</v>
      </c>
      <c r="Q1911" s="13">
        <f t="shared" si="118"/>
        <v>14.111428571428572</v>
      </c>
      <c r="R1911" s="14">
        <f t="shared" si="119"/>
        <v>129.97368421052633</v>
      </c>
      <c r="S1911" t="s">
        <v>8319</v>
      </c>
      <c r="T1911" t="s">
        <v>8348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 s="8">
        <f t="shared" si="116"/>
        <v>42308.614583333336</v>
      </c>
      <c r="J1912" s="8">
        <f t="shared" si="117"/>
        <v>42264.629826388882</v>
      </c>
      <c r="K1912" s="10">
        <v>1446331500</v>
      </c>
      <c r="L1912" s="10">
        <v>1442531217</v>
      </c>
      <c r="M1912" t="b">
        <v>0</v>
      </c>
      <c r="N1912">
        <v>285</v>
      </c>
      <c r="O1912" t="b">
        <v>0</v>
      </c>
      <c r="P1912" t="s">
        <v>8294</v>
      </c>
      <c r="Q1912" s="13">
        <f t="shared" si="118"/>
        <v>39.395294117647055</v>
      </c>
      <c r="R1912" s="14">
        <f t="shared" si="119"/>
        <v>117.49473684210527</v>
      </c>
      <c r="S1912" t="s">
        <v>8319</v>
      </c>
      <c r="T1912" t="s">
        <v>8348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 s="8">
        <f t="shared" si="116"/>
        <v>41859.700624999998</v>
      </c>
      <c r="J1913" s="8">
        <f t="shared" si="117"/>
        <v>41829.700624999998</v>
      </c>
      <c r="K1913" s="10">
        <v>1407545334</v>
      </c>
      <c r="L1913" s="10">
        <v>1404953334</v>
      </c>
      <c r="M1913" t="b">
        <v>0</v>
      </c>
      <c r="N1913">
        <v>1</v>
      </c>
      <c r="O1913" t="b">
        <v>0</v>
      </c>
      <c r="P1913" t="s">
        <v>8294</v>
      </c>
      <c r="Q1913" s="13">
        <f t="shared" si="118"/>
        <v>2.3529411764705882E-2</v>
      </c>
      <c r="R1913" s="14">
        <f t="shared" si="119"/>
        <v>10</v>
      </c>
      <c r="S1913" t="s">
        <v>8319</v>
      </c>
      <c r="T1913" t="s">
        <v>8348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 s="8">
        <f t="shared" si="116"/>
        <v>42158.893055555549</v>
      </c>
      <c r="J1914" s="8">
        <f t="shared" si="117"/>
        <v>42128.893055555549</v>
      </c>
      <c r="K1914" s="10">
        <v>1433395560</v>
      </c>
      <c r="L1914" s="10">
        <v>1430803560</v>
      </c>
      <c r="M1914" t="b">
        <v>0</v>
      </c>
      <c r="N1914">
        <v>42</v>
      </c>
      <c r="O1914" t="b">
        <v>0</v>
      </c>
      <c r="P1914" t="s">
        <v>8294</v>
      </c>
      <c r="Q1914" s="13">
        <f t="shared" si="118"/>
        <v>59.3</v>
      </c>
      <c r="R1914" s="14">
        <f t="shared" si="119"/>
        <v>70.595238095238102</v>
      </c>
      <c r="S1914" t="s">
        <v>8319</v>
      </c>
      <c r="T1914" t="s">
        <v>8348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 s="8">
        <f t="shared" si="116"/>
        <v>41920.177986111106</v>
      </c>
      <c r="J1915" s="8">
        <f t="shared" si="117"/>
        <v>41890.177986111106</v>
      </c>
      <c r="K1915" s="10">
        <v>1412770578</v>
      </c>
      <c r="L1915" s="10">
        <v>1410178578</v>
      </c>
      <c r="M1915" t="b">
        <v>0</v>
      </c>
      <c r="N1915">
        <v>26</v>
      </c>
      <c r="O1915" t="b">
        <v>0</v>
      </c>
      <c r="P1915" t="s">
        <v>8294</v>
      </c>
      <c r="Q1915" s="13">
        <f t="shared" si="118"/>
        <v>1.3270833333333334</v>
      </c>
      <c r="R1915" s="14">
        <f t="shared" si="119"/>
        <v>24.5</v>
      </c>
      <c r="S1915" t="s">
        <v>8319</v>
      </c>
      <c r="T1915" t="s">
        <v>8348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 s="8">
        <f t="shared" si="116"/>
        <v>41943.832638888889</v>
      </c>
      <c r="J1916" s="8">
        <f t="shared" si="117"/>
        <v>41928.841122685182</v>
      </c>
      <c r="K1916" s="10">
        <v>1414814340</v>
      </c>
      <c r="L1916" s="10">
        <v>1413519073</v>
      </c>
      <c r="M1916" t="b">
        <v>0</v>
      </c>
      <c r="N1916">
        <v>2</v>
      </c>
      <c r="O1916" t="b">
        <v>0</v>
      </c>
      <c r="P1916" t="s">
        <v>8294</v>
      </c>
      <c r="Q1916" s="13">
        <f t="shared" si="118"/>
        <v>9.0090090090090094</v>
      </c>
      <c r="R1916" s="14">
        <f t="shared" si="119"/>
        <v>30</v>
      </c>
      <c r="S1916" t="s">
        <v>8319</v>
      </c>
      <c r="T1916" t="s">
        <v>8348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 s="8">
        <f t="shared" si="116"/>
        <v>41883.715532407405</v>
      </c>
      <c r="J1917" s="8">
        <f t="shared" si="117"/>
        <v>41863.715532407405</v>
      </c>
      <c r="K1917" s="10">
        <v>1409620222</v>
      </c>
      <c r="L1917" s="10">
        <v>1407892222</v>
      </c>
      <c r="M1917" t="b">
        <v>0</v>
      </c>
      <c r="N1917">
        <v>4</v>
      </c>
      <c r="O1917" t="b">
        <v>0</v>
      </c>
      <c r="P1917" t="s">
        <v>8294</v>
      </c>
      <c r="Q1917" s="13">
        <f t="shared" si="118"/>
        <v>1.6</v>
      </c>
      <c r="R1917" s="14">
        <f t="shared" si="119"/>
        <v>2</v>
      </c>
      <c r="S1917" t="s">
        <v>8319</v>
      </c>
      <c r="T1917" t="s">
        <v>8348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 s="8">
        <f t="shared" si="116"/>
        <v>42681.425636574073</v>
      </c>
      <c r="J1918" s="8">
        <f t="shared" si="117"/>
        <v>42656.383969907409</v>
      </c>
      <c r="K1918" s="10">
        <v>1478542375</v>
      </c>
      <c r="L1918" s="10">
        <v>1476378775</v>
      </c>
      <c r="M1918" t="b">
        <v>0</v>
      </c>
      <c r="N1918">
        <v>6</v>
      </c>
      <c r="O1918" t="b">
        <v>0</v>
      </c>
      <c r="P1918" t="s">
        <v>8294</v>
      </c>
      <c r="Q1918" s="13">
        <f t="shared" si="118"/>
        <v>0.51</v>
      </c>
      <c r="R1918" s="14">
        <f t="shared" si="119"/>
        <v>17</v>
      </c>
      <c r="S1918" t="s">
        <v>8319</v>
      </c>
      <c r="T1918" t="s">
        <v>8348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 s="8">
        <f t="shared" si="116"/>
        <v>42775.93672453703</v>
      </c>
      <c r="J1919" s="8">
        <f t="shared" si="117"/>
        <v>42745.93672453703</v>
      </c>
      <c r="K1919" s="10">
        <v>1486708133</v>
      </c>
      <c r="L1919" s="10">
        <v>1484116133</v>
      </c>
      <c r="M1919" t="b">
        <v>0</v>
      </c>
      <c r="N1919">
        <v>70</v>
      </c>
      <c r="O1919" t="b">
        <v>0</v>
      </c>
      <c r="P1919" t="s">
        <v>8294</v>
      </c>
      <c r="Q1919" s="13">
        <f t="shared" si="118"/>
        <v>52.570512820512818</v>
      </c>
      <c r="R1919" s="14">
        <f t="shared" si="119"/>
        <v>2928.9285714285716</v>
      </c>
      <c r="S1919" t="s">
        <v>8319</v>
      </c>
      <c r="T1919" t="s">
        <v>8348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 s="8">
        <f t="shared" si="116"/>
        <v>41863.456608796296</v>
      </c>
      <c r="J1920" s="8">
        <f t="shared" si="117"/>
        <v>41828.456608796296</v>
      </c>
      <c r="K1920" s="10">
        <v>1407869851</v>
      </c>
      <c r="L1920" s="10">
        <v>1404845851</v>
      </c>
      <c r="M1920" t="b">
        <v>0</v>
      </c>
      <c r="N1920">
        <v>9</v>
      </c>
      <c r="O1920" t="b">
        <v>0</v>
      </c>
      <c r="P1920" t="s">
        <v>8294</v>
      </c>
      <c r="Q1920" s="13">
        <f t="shared" si="118"/>
        <v>1.04</v>
      </c>
      <c r="R1920" s="14">
        <f t="shared" si="119"/>
        <v>28.888888888888889</v>
      </c>
      <c r="S1920" t="s">
        <v>8319</v>
      </c>
      <c r="T1920" t="s">
        <v>8348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 s="8">
        <f t="shared" si="116"/>
        <v>42143.542233796288</v>
      </c>
      <c r="J1921" s="8">
        <f t="shared" si="117"/>
        <v>42113.542233796288</v>
      </c>
      <c r="K1921" s="10">
        <v>1432069249</v>
      </c>
      <c r="L1921" s="10">
        <v>1429477249</v>
      </c>
      <c r="M1921" t="b">
        <v>0</v>
      </c>
      <c r="N1921">
        <v>8</v>
      </c>
      <c r="O1921" t="b">
        <v>0</v>
      </c>
      <c r="P1921" t="s">
        <v>8294</v>
      </c>
      <c r="Q1921" s="13">
        <f t="shared" si="118"/>
        <v>47.4</v>
      </c>
      <c r="R1921" s="14">
        <f t="shared" si="119"/>
        <v>29.625</v>
      </c>
      <c r="S1921" t="s">
        <v>8319</v>
      </c>
      <c r="T1921" t="s">
        <v>8348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 s="8">
        <f t="shared" si="116"/>
        <v>42298.624999999993</v>
      </c>
      <c r="J1922" s="8">
        <f t="shared" si="117"/>
        <v>42270.54237268518</v>
      </c>
      <c r="K1922" s="10">
        <v>1445468400</v>
      </c>
      <c r="L1922" s="10">
        <v>1443042061</v>
      </c>
      <c r="M1922" t="b">
        <v>0</v>
      </c>
      <c r="N1922">
        <v>105</v>
      </c>
      <c r="O1922" t="b">
        <v>0</v>
      </c>
      <c r="P1922" t="s">
        <v>8294</v>
      </c>
      <c r="Q1922" s="13">
        <f t="shared" si="118"/>
        <v>43.03</v>
      </c>
      <c r="R1922" s="14">
        <f t="shared" si="119"/>
        <v>40.980952380952381</v>
      </c>
      <c r="S1922" t="s">
        <v>8319</v>
      </c>
      <c r="T1922" t="s">
        <v>8348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 s="8">
        <f t="shared" ref="I1923:I1986" si="120">(((K1923/60)/60)/24)+DATE(1970,1,1)+(-8/24)</f>
        <v>41103.888229166667</v>
      </c>
      <c r="J1923" s="8">
        <f t="shared" ref="J1923:J1986" si="121">(((L1923/60)/60)/24)+DATE(1970,1,1)+(-8/24)</f>
        <v>41073.888229166667</v>
      </c>
      <c r="K1923" s="10">
        <v>1342243143</v>
      </c>
      <c r="L1923" s="10">
        <v>1339651143</v>
      </c>
      <c r="M1923" t="b">
        <v>0</v>
      </c>
      <c r="N1923">
        <v>38</v>
      </c>
      <c r="O1923" t="b">
        <v>1</v>
      </c>
      <c r="P1923" t="s">
        <v>8279</v>
      </c>
      <c r="Q1923" s="13">
        <f t="shared" ref="Q1923:Q1986" si="122">(E1923/D1923)*100</f>
        <v>136.80000000000001</v>
      </c>
      <c r="R1923" s="14">
        <f t="shared" ref="R1923:R1986" si="123">E1923/N1923</f>
        <v>54</v>
      </c>
      <c r="S1923" t="s">
        <v>8325</v>
      </c>
      <c r="T1923" t="s">
        <v>8329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 s="8">
        <f t="shared" si="120"/>
        <v>41619.922534722216</v>
      </c>
      <c r="J1924" s="8">
        <f t="shared" si="121"/>
        <v>41589.922534722216</v>
      </c>
      <c r="K1924" s="10">
        <v>1386828507</v>
      </c>
      <c r="L1924" s="10">
        <v>1384236507</v>
      </c>
      <c r="M1924" t="b">
        <v>0</v>
      </c>
      <c r="N1924">
        <v>64</v>
      </c>
      <c r="O1924" t="b">
        <v>1</v>
      </c>
      <c r="P1924" t="s">
        <v>8279</v>
      </c>
      <c r="Q1924" s="13">
        <f t="shared" si="122"/>
        <v>115.55</v>
      </c>
      <c r="R1924" s="14">
        <f t="shared" si="123"/>
        <v>36.109375</v>
      </c>
      <c r="S1924" t="s">
        <v>8325</v>
      </c>
      <c r="T1924" t="s">
        <v>8329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 s="8">
        <f t="shared" si="120"/>
        <v>40812.874305555553</v>
      </c>
      <c r="J1925" s="8">
        <f t="shared" si="121"/>
        <v>40772.515416666662</v>
      </c>
      <c r="K1925" s="10">
        <v>1317099540</v>
      </c>
      <c r="L1925" s="10">
        <v>1313612532</v>
      </c>
      <c r="M1925" t="b">
        <v>0</v>
      </c>
      <c r="N1925">
        <v>13</v>
      </c>
      <c r="O1925" t="b">
        <v>1</v>
      </c>
      <c r="P1925" t="s">
        <v>8279</v>
      </c>
      <c r="Q1925" s="13">
        <f t="shared" si="122"/>
        <v>240.79999999999998</v>
      </c>
      <c r="R1925" s="14">
        <f t="shared" si="123"/>
        <v>23.153846153846153</v>
      </c>
      <c r="S1925" t="s">
        <v>8325</v>
      </c>
      <c r="T1925" t="s">
        <v>8329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 s="8">
        <f t="shared" si="120"/>
        <v>41654.481249999997</v>
      </c>
      <c r="J1926" s="8">
        <f t="shared" si="121"/>
        <v>41626.427719907406</v>
      </c>
      <c r="K1926" s="10">
        <v>1389814380</v>
      </c>
      <c r="L1926" s="10">
        <v>1387390555</v>
      </c>
      <c r="M1926" t="b">
        <v>0</v>
      </c>
      <c r="N1926">
        <v>33</v>
      </c>
      <c r="O1926" t="b">
        <v>1</v>
      </c>
      <c r="P1926" t="s">
        <v>8279</v>
      </c>
      <c r="Q1926" s="13">
        <f t="shared" si="122"/>
        <v>114.39999999999999</v>
      </c>
      <c r="R1926" s="14">
        <f t="shared" si="123"/>
        <v>104</v>
      </c>
      <c r="S1926" t="s">
        <v>8325</v>
      </c>
      <c r="T1926" t="s">
        <v>8329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 s="8">
        <f t="shared" si="120"/>
        <v>41557.666666666664</v>
      </c>
      <c r="J1927" s="8">
        <f t="shared" si="121"/>
        <v>41535.568148148144</v>
      </c>
      <c r="K1927" s="10">
        <v>1381449600</v>
      </c>
      <c r="L1927" s="10">
        <v>1379540288</v>
      </c>
      <c r="M1927" t="b">
        <v>0</v>
      </c>
      <c r="N1927">
        <v>52</v>
      </c>
      <c r="O1927" t="b">
        <v>1</v>
      </c>
      <c r="P1927" t="s">
        <v>8279</v>
      </c>
      <c r="Q1927" s="13">
        <f t="shared" si="122"/>
        <v>110.33333333333333</v>
      </c>
      <c r="R1927" s="14">
        <f t="shared" si="123"/>
        <v>31.826923076923077</v>
      </c>
      <c r="S1927" t="s">
        <v>8325</v>
      </c>
      <c r="T1927" t="s">
        <v>8329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 s="8">
        <f t="shared" si="120"/>
        <v>40483.68472222222</v>
      </c>
      <c r="J1928" s="8">
        <f t="shared" si="121"/>
        <v>40456.621018518512</v>
      </c>
      <c r="K1928" s="10">
        <v>1288657560</v>
      </c>
      <c r="L1928" s="10">
        <v>1286319256</v>
      </c>
      <c r="M1928" t="b">
        <v>0</v>
      </c>
      <c r="N1928">
        <v>107</v>
      </c>
      <c r="O1928" t="b">
        <v>1</v>
      </c>
      <c r="P1928" t="s">
        <v>8279</v>
      </c>
      <c r="Q1928" s="13">
        <f t="shared" si="122"/>
        <v>195.37933333333334</v>
      </c>
      <c r="R1928" s="14">
        <f t="shared" si="123"/>
        <v>27.3896261682243</v>
      </c>
      <c r="S1928" t="s">
        <v>8325</v>
      </c>
      <c r="T1928" t="s">
        <v>8329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 s="8">
        <f t="shared" si="120"/>
        <v>40975.874305555553</v>
      </c>
      <c r="J1929" s="8">
        <f t="shared" si="121"/>
        <v>40960.528229166666</v>
      </c>
      <c r="K1929" s="10">
        <v>1331182740</v>
      </c>
      <c r="L1929" s="10">
        <v>1329856839</v>
      </c>
      <c r="M1929" t="b">
        <v>0</v>
      </c>
      <c r="N1929">
        <v>11</v>
      </c>
      <c r="O1929" t="b">
        <v>1</v>
      </c>
      <c r="P1929" t="s">
        <v>8279</v>
      </c>
      <c r="Q1929" s="13">
        <f t="shared" si="122"/>
        <v>103.33333333333334</v>
      </c>
      <c r="R1929" s="14">
        <f t="shared" si="123"/>
        <v>56.363636363636367</v>
      </c>
      <c r="S1929" t="s">
        <v>8325</v>
      </c>
      <c r="T1929" t="s">
        <v>8329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 s="8">
        <f t="shared" si="120"/>
        <v>41401.314745370371</v>
      </c>
      <c r="J1930" s="8">
        <f t="shared" si="121"/>
        <v>41371.314745370371</v>
      </c>
      <c r="K1930" s="10">
        <v>1367940794</v>
      </c>
      <c r="L1930" s="10">
        <v>1365348794</v>
      </c>
      <c r="M1930" t="b">
        <v>0</v>
      </c>
      <c r="N1930">
        <v>34</v>
      </c>
      <c r="O1930" t="b">
        <v>1</v>
      </c>
      <c r="P1930" t="s">
        <v>8279</v>
      </c>
      <c r="Q1930" s="13">
        <f t="shared" si="122"/>
        <v>103.1372549019608</v>
      </c>
      <c r="R1930" s="14">
        <f t="shared" si="123"/>
        <v>77.352941176470594</v>
      </c>
      <c r="S1930" t="s">
        <v>8325</v>
      </c>
      <c r="T1930" t="s">
        <v>8329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 s="8">
        <f t="shared" si="120"/>
        <v>40728.688263888886</v>
      </c>
      <c r="J1931" s="8">
        <f t="shared" si="121"/>
        <v>40686.688263888886</v>
      </c>
      <c r="K1931" s="10">
        <v>1309825866</v>
      </c>
      <c r="L1931" s="10">
        <v>1306197066</v>
      </c>
      <c r="M1931" t="b">
        <v>0</v>
      </c>
      <c r="N1931">
        <v>75</v>
      </c>
      <c r="O1931" t="b">
        <v>1</v>
      </c>
      <c r="P1931" t="s">
        <v>8279</v>
      </c>
      <c r="Q1931" s="13">
        <f t="shared" si="122"/>
        <v>100.3125</v>
      </c>
      <c r="R1931" s="14">
        <f t="shared" si="123"/>
        <v>42.8</v>
      </c>
      <c r="S1931" t="s">
        <v>8325</v>
      </c>
      <c r="T1931" t="s">
        <v>8329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 s="8">
        <f t="shared" si="120"/>
        <v>41462.225486111107</v>
      </c>
      <c r="J1932" s="8">
        <f t="shared" si="121"/>
        <v>41402.225486111107</v>
      </c>
      <c r="K1932" s="10">
        <v>1373203482</v>
      </c>
      <c r="L1932" s="10">
        <v>1368019482</v>
      </c>
      <c r="M1932" t="b">
        <v>0</v>
      </c>
      <c r="N1932">
        <v>26</v>
      </c>
      <c r="O1932" t="b">
        <v>1</v>
      </c>
      <c r="P1932" t="s">
        <v>8279</v>
      </c>
      <c r="Q1932" s="13">
        <f t="shared" si="122"/>
        <v>127</v>
      </c>
      <c r="R1932" s="14">
        <f t="shared" si="123"/>
        <v>48.846153846153847</v>
      </c>
      <c r="S1932" t="s">
        <v>8325</v>
      </c>
      <c r="T1932" t="s">
        <v>8329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 s="8">
        <f t="shared" si="120"/>
        <v>41050.8125</v>
      </c>
      <c r="J1933" s="8">
        <f t="shared" si="121"/>
        <v>41037.559131944443</v>
      </c>
      <c r="K1933" s="10">
        <v>1337657400</v>
      </c>
      <c r="L1933" s="10">
        <v>1336512309</v>
      </c>
      <c r="M1933" t="b">
        <v>0</v>
      </c>
      <c r="N1933">
        <v>50</v>
      </c>
      <c r="O1933" t="b">
        <v>1</v>
      </c>
      <c r="P1933" t="s">
        <v>8279</v>
      </c>
      <c r="Q1933" s="13">
        <f t="shared" si="122"/>
        <v>120.601</v>
      </c>
      <c r="R1933" s="14">
        <f t="shared" si="123"/>
        <v>48.240400000000001</v>
      </c>
      <c r="S1933" t="s">
        <v>8325</v>
      </c>
      <c r="T1933" t="s">
        <v>8329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 s="8">
        <f t="shared" si="120"/>
        <v>40932.476539351846</v>
      </c>
      <c r="J1934" s="8">
        <f t="shared" si="121"/>
        <v>40911.476539351846</v>
      </c>
      <c r="K1934" s="10">
        <v>1327433173</v>
      </c>
      <c r="L1934" s="10">
        <v>1325618773</v>
      </c>
      <c r="M1934" t="b">
        <v>0</v>
      </c>
      <c r="N1934">
        <v>80</v>
      </c>
      <c r="O1934" t="b">
        <v>1</v>
      </c>
      <c r="P1934" t="s">
        <v>8279</v>
      </c>
      <c r="Q1934" s="13">
        <f t="shared" si="122"/>
        <v>106.99047619047619</v>
      </c>
      <c r="R1934" s="14">
        <f t="shared" si="123"/>
        <v>70.212500000000006</v>
      </c>
      <c r="S1934" t="s">
        <v>8325</v>
      </c>
      <c r="T1934" t="s">
        <v>8329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 s="8">
        <f t="shared" si="120"/>
        <v>41908.797534722216</v>
      </c>
      <c r="J1935" s="8">
        <f t="shared" si="121"/>
        <v>41878.797534722216</v>
      </c>
      <c r="K1935" s="10">
        <v>1411787307</v>
      </c>
      <c r="L1935" s="10">
        <v>1409195307</v>
      </c>
      <c r="M1935" t="b">
        <v>0</v>
      </c>
      <c r="N1935">
        <v>110</v>
      </c>
      <c r="O1935" t="b">
        <v>1</v>
      </c>
      <c r="P1935" t="s">
        <v>8279</v>
      </c>
      <c r="Q1935" s="13">
        <f t="shared" si="122"/>
        <v>172.43333333333334</v>
      </c>
      <c r="R1935" s="14">
        <f t="shared" si="123"/>
        <v>94.054545454545448</v>
      </c>
      <c r="S1935" t="s">
        <v>8325</v>
      </c>
      <c r="T1935" t="s">
        <v>8329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 s="8">
        <f t="shared" si="120"/>
        <v>40901.875</v>
      </c>
      <c r="J1936" s="8">
        <f t="shared" si="121"/>
        <v>40865.533807870372</v>
      </c>
      <c r="K1936" s="10">
        <v>1324789200</v>
      </c>
      <c r="L1936" s="10">
        <v>1321649321</v>
      </c>
      <c r="M1936" t="b">
        <v>0</v>
      </c>
      <c r="N1936">
        <v>77</v>
      </c>
      <c r="O1936" t="b">
        <v>1</v>
      </c>
      <c r="P1936" t="s">
        <v>8279</v>
      </c>
      <c r="Q1936" s="13">
        <f t="shared" si="122"/>
        <v>123.61999999999999</v>
      </c>
      <c r="R1936" s="14">
        <f t="shared" si="123"/>
        <v>80.272727272727266</v>
      </c>
      <c r="S1936" t="s">
        <v>8325</v>
      </c>
      <c r="T1936" t="s">
        <v>8329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 s="8">
        <f t="shared" si="120"/>
        <v>41810.874305555553</v>
      </c>
      <c r="J1937" s="8">
        <f t="shared" si="121"/>
        <v>41773.59920138889</v>
      </c>
      <c r="K1937" s="10">
        <v>1403326740</v>
      </c>
      <c r="L1937" s="10">
        <v>1400106171</v>
      </c>
      <c r="M1937" t="b">
        <v>0</v>
      </c>
      <c r="N1937">
        <v>50</v>
      </c>
      <c r="O1937" t="b">
        <v>1</v>
      </c>
      <c r="P1937" t="s">
        <v>8279</v>
      </c>
      <c r="Q1937" s="13">
        <f t="shared" si="122"/>
        <v>108.4</v>
      </c>
      <c r="R1937" s="14">
        <f t="shared" si="123"/>
        <v>54.2</v>
      </c>
      <c r="S1937" t="s">
        <v>8325</v>
      </c>
      <c r="T1937" t="s">
        <v>8329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 s="8">
        <f t="shared" si="120"/>
        <v>40882.915972222218</v>
      </c>
      <c r="J1938" s="8">
        <f t="shared" si="121"/>
        <v>40852.55636574074</v>
      </c>
      <c r="K1938" s="10">
        <v>1323151140</v>
      </c>
      <c r="L1938" s="10">
        <v>1320528070</v>
      </c>
      <c r="M1938" t="b">
        <v>0</v>
      </c>
      <c r="N1938">
        <v>145</v>
      </c>
      <c r="O1938" t="b">
        <v>1</v>
      </c>
      <c r="P1938" t="s">
        <v>8279</v>
      </c>
      <c r="Q1938" s="13">
        <f t="shared" si="122"/>
        <v>116.52013333333333</v>
      </c>
      <c r="R1938" s="14">
        <f t="shared" si="123"/>
        <v>60.26903448275862</v>
      </c>
      <c r="S1938" t="s">
        <v>8325</v>
      </c>
      <c r="T1938" t="s">
        <v>8329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 s="8">
        <f t="shared" si="120"/>
        <v>41074.832638888889</v>
      </c>
      <c r="J1939" s="8">
        <f t="shared" si="121"/>
        <v>41058.78565972222</v>
      </c>
      <c r="K1939" s="10">
        <v>1339732740</v>
      </c>
      <c r="L1939" s="10">
        <v>1338346281</v>
      </c>
      <c r="M1939" t="b">
        <v>0</v>
      </c>
      <c r="N1939">
        <v>29</v>
      </c>
      <c r="O1939" t="b">
        <v>1</v>
      </c>
      <c r="P1939" t="s">
        <v>8279</v>
      </c>
      <c r="Q1939" s="13">
        <f t="shared" si="122"/>
        <v>187.245</v>
      </c>
      <c r="R1939" s="14">
        <f t="shared" si="123"/>
        <v>38.740344827586206</v>
      </c>
      <c r="S1939" t="s">
        <v>8325</v>
      </c>
      <c r="T1939" t="s">
        <v>8329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 s="8">
        <f t="shared" si="120"/>
        <v>41456.875</v>
      </c>
      <c r="J1940" s="8">
        <f t="shared" si="121"/>
        <v>41425.92628472222</v>
      </c>
      <c r="K1940" s="10">
        <v>1372741200</v>
      </c>
      <c r="L1940" s="10">
        <v>1370067231</v>
      </c>
      <c r="M1940" t="b">
        <v>0</v>
      </c>
      <c r="N1940">
        <v>114</v>
      </c>
      <c r="O1940" t="b">
        <v>1</v>
      </c>
      <c r="P1940" t="s">
        <v>8279</v>
      </c>
      <c r="Q1940" s="13">
        <f t="shared" si="122"/>
        <v>115.93333333333334</v>
      </c>
      <c r="R1940" s="14">
        <f t="shared" si="123"/>
        <v>152.54385964912279</v>
      </c>
      <c r="S1940" t="s">
        <v>8325</v>
      </c>
      <c r="T1940" t="s">
        <v>8329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 s="8">
        <f t="shared" si="120"/>
        <v>41343.610046296293</v>
      </c>
      <c r="J1941" s="8">
        <f t="shared" si="121"/>
        <v>41313.651712962957</v>
      </c>
      <c r="K1941" s="10">
        <v>1362955108</v>
      </c>
      <c r="L1941" s="10">
        <v>1360366708</v>
      </c>
      <c r="M1941" t="b">
        <v>0</v>
      </c>
      <c r="N1941">
        <v>96</v>
      </c>
      <c r="O1941" t="b">
        <v>1</v>
      </c>
      <c r="P1941" t="s">
        <v>8279</v>
      </c>
      <c r="Q1941" s="13">
        <f t="shared" si="122"/>
        <v>110.7</v>
      </c>
      <c r="R1941" s="14">
        <f t="shared" si="123"/>
        <v>115.3125</v>
      </c>
      <c r="S1941" t="s">
        <v>8325</v>
      </c>
      <c r="T1941" t="s">
        <v>8329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 s="8">
        <f t="shared" si="120"/>
        <v>40708.832638888889</v>
      </c>
      <c r="J1942" s="8">
        <f t="shared" si="121"/>
        <v>40670.173993055556</v>
      </c>
      <c r="K1942" s="10">
        <v>1308110340</v>
      </c>
      <c r="L1942" s="10">
        <v>1304770233</v>
      </c>
      <c r="M1942" t="b">
        <v>0</v>
      </c>
      <c r="N1942">
        <v>31</v>
      </c>
      <c r="O1942" t="b">
        <v>1</v>
      </c>
      <c r="P1942" t="s">
        <v>8279</v>
      </c>
      <c r="Q1942" s="13">
        <f t="shared" si="122"/>
        <v>170.92307692307693</v>
      </c>
      <c r="R1942" s="14">
        <f t="shared" si="123"/>
        <v>35.838709677419352</v>
      </c>
      <c r="S1942" t="s">
        <v>8325</v>
      </c>
      <c r="T1942" t="s">
        <v>8329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 s="8">
        <f t="shared" si="120"/>
        <v>41773.95753472222</v>
      </c>
      <c r="J1943" s="8">
        <f t="shared" si="121"/>
        <v>41743.95753472222</v>
      </c>
      <c r="K1943" s="10">
        <v>1400137131</v>
      </c>
      <c r="L1943" s="10">
        <v>1397545131</v>
      </c>
      <c r="M1943" t="b">
        <v>1</v>
      </c>
      <c r="N1943">
        <v>4883</v>
      </c>
      <c r="O1943" t="b">
        <v>1</v>
      </c>
      <c r="P1943" t="s">
        <v>8295</v>
      </c>
      <c r="Q1943" s="13">
        <f t="shared" si="122"/>
        <v>126.11835600000001</v>
      </c>
      <c r="R1943" s="14">
        <f t="shared" si="123"/>
        <v>64.570118779438872</v>
      </c>
      <c r="S1943" t="s">
        <v>8319</v>
      </c>
      <c r="T1943" t="s">
        <v>8349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 s="8">
        <f t="shared" si="120"/>
        <v>40728.494675925926</v>
      </c>
      <c r="J1944" s="8">
        <f t="shared" si="121"/>
        <v>40638.494675925926</v>
      </c>
      <c r="K1944" s="10">
        <v>1309809140</v>
      </c>
      <c r="L1944" s="10">
        <v>1302033140</v>
      </c>
      <c r="M1944" t="b">
        <v>1</v>
      </c>
      <c r="N1944">
        <v>95</v>
      </c>
      <c r="O1944" t="b">
        <v>1</v>
      </c>
      <c r="P1944" t="s">
        <v>8295</v>
      </c>
      <c r="Q1944" s="13">
        <f t="shared" si="122"/>
        <v>138.44033333333334</v>
      </c>
      <c r="R1944" s="14">
        <f t="shared" si="123"/>
        <v>87.436000000000007</v>
      </c>
      <c r="S1944" t="s">
        <v>8319</v>
      </c>
      <c r="T1944" t="s">
        <v>8349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 s="8">
        <f t="shared" si="120"/>
        <v>42592.936527777776</v>
      </c>
      <c r="J1945" s="8">
        <f t="shared" si="121"/>
        <v>42547.936527777776</v>
      </c>
      <c r="K1945" s="10">
        <v>1470896916</v>
      </c>
      <c r="L1945" s="10">
        <v>1467008916</v>
      </c>
      <c r="M1945" t="b">
        <v>1</v>
      </c>
      <c r="N1945">
        <v>2478</v>
      </c>
      <c r="O1945" t="b">
        <v>1</v>
      </c>
      <c r="P1945" t="s">
        <v>8295</v>
      </c>
      <c r="Q1945" s="13">
        <f t="shared" si="122"/>
        <v>1705.2499999999998</v>
      </c>
      <c r="R1945" s="14">
        <f t="shared" si="123"/>
        <v>68.815577078288939</v>
      </c>
      <c r="S1945" t="s">
        <v>8319</v>
      </c>
      <c r="T1945" t="s">
        <v>8349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 s="8">
        <f t="shared" si="120"/>
        <v>41760.251041666663</v>
      </c>
      <c r="J1946" s="8">
        <f t="shared" si="121"/>
        <v>41730.251041666663</v>
      </c>
      <c r="K1946" s="10">
        <v>1398952890</v>
      </c>
      <c r="L1946" s="10">
        <v>1396360890</v>
      </c>
      <c r="M1946" t="b">
        <v>1</v>
      </c>
      <c r="N1946">
        <v>1789</v>
      </c>
      <c r="O1946" t="b">
        <v>1</v>
      </c>
      <c r="P1946" t="s">
        <v>8295</v>
      </c>
      <c r="Q1946" s="13">
        <f t="shared" si="122"/>
        <v>788.05550000000005</v>
      </c>
      <c r="R1946" s="14">
        <f t="shared" si="123"/>
        <v>176.200223588597</v>
      </c>
      <c r="S1946" t="s">
        <v>8319</v>
      </c>
      <c r="T1946" t="s">
        <v>8349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 s="8">
        <f t="shared" si="120"/>
        <v>42196.918495370373</v>
      </c>
      <c r="J1947" s="8">
        <f t="shared" si="121"/>
        <v>42156.918495370373</v>
      </c>
      <c r="K1947" s="10">
        <v>1436680958</v>
      </c>
      <c r="L1947" s="10">
        <v>1433224958</v>
      </c>
      <c r="M1947" t="b">
        <v>1</v>
      </c>
      <c r="N1947">
        <v>680</v>
      </c>
      <c r="O1947" t="b">
        <v>1</v>
      </c>
      <c r="P1947" t="s">
        <v>8295</v>
      </c>
      <c r="Q1947" s="13">
        <f t="shared" si="122"/>
        <v>348.01799999999997</v>
      </c>
      <c r="R1947" s="14">
        <f t="shared" si="123"/>
        <v>511.79117647058825</v>
      </c>
      <c r="S1947" t="s">
        <v>8319</v>
      </c>
      <c r="T1947" t="s">
        <v>8349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 s="8">
        <f t="shared" si="120"/>
        <v>41748.775011574071</v>
      </c>
      <c r="J1948" s="8">
        <f t="shared" si="121"/>
        <v>41688.816678240735</v>
      </c>
      <c r="K1948" s="10">
        <v>1397961361</v>
      </c>
      <c r="L1948" s="10">
        <v>1392780961</v>
      </c>
      <c r="M1948" t="b">
        <v>1</v>
      </c>
      <c r="N1948">
        <v>70</v>
      </c>
      <c r="O1948" t="b">
        <v>1</v>
      </c>
      <c r="P1948" t="s">
        <v>8295</v>
      </c>
      <c r="Q1948" s="13">
        <f t="shared" si="122"/>
        <v>149.74666666666667</v>
      </c>
      <c r="R1948" s="14">
        <f t="shared" si="123"/>
        <v>160.44285714285715</v>
      </c>
      <c r="S1948" t="s">
        <v>8319</v>
      </c>
      <c r="T1948" t="s">
        <v>8349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 s="8">
        <f t="shared" si="120"/>
        <v>40139.915972222218</v>
      </c>
      <c r="J1949" s="8">
        <f t="shared" si="121"/>
        <v>40102.584722222222</v>
      </c>
      <c r="K1949" s="10">
        <v>1258955940</v>
      </c>
      <c r="L1949" s="10">
        <v>1255730520</v>
      </c>
      <c r="M1949" t="b">
        <v>1</v>
      </c>
      <c r="N1949">
        <v>23</v>
      </c>
      <c r="O1949" t="b">
        <v>1</v>
      </c>
      <c r="P1949" t="s">
        <v>8295</v>
      </c>
      <c r="Q1949" s="13">
        <f t="shared" si="122"/>
        <v>100.63375000000001</v>
      </c>
      <c r="R1949" s="14">
        <f t="shared" si="123"/>
        <v>35.003043478260871</v>
      </c>
      <c r="S1949" t="s">
        <v>8319</v>
      </c>
      <c r="T1949" t="s">
        <v>8349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 s="8">
        <f t="shared" si="120"/>
        <v>42527.376388888886</v>
      </c>
      <c r="J1950" s="8">
        <f t="shared" si="121"/>
        <v>42473.270937499998</v>
      </c>
      <c r="K1950" s="10">
        <v>1465232520</v>
      </c>
      <c r="L1950" s="10">
        <v>1460557809</v>
      </c>
      <c r="M1950" t="b">
        <v>1</v>
      </c>
      <c r="N1950">
        <v>4245</v>
      </c>
      <c r="O1950" t="b">
        <v>1</v>
      </c>
      <c r="P1950" t="s">
        <v>8295</v>
      </c>
      <c r="Q1950" s="13">
        <f t="shared" si="122"/>
        <v>800.21100000000001</v>
      </c>
      <c r="R1950" s="14">
        <f t="shared" si="123"/>
        <v>188.50671378091872</v>
      </c>
      <c r="S1950" t="s">
        <v>8319</v>
      </c>
      <c r="T1950" t="s">
        <v>8349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 s="8">
        <f t="shared" si="120"/>
        <v>41830.089710648142</v>
      </c>
      <c r="J1951" s="8">
        <f t="shared" si="121"/>
        <v>41800.089710648142</v>
      </c>
      <c r="K1951" s="10">
        <v>1404986951</v>
      </c>
      <c r="L1951" s="10">
        <v>1402394951</v>
      </c>
      <c r="M1951" t="b">
        <v>1</v>
      </c>
      <c r="N1951">
        <v>943</v>
      </c>
      <c r="O1951" t="b">
        <v>1</v>
      </c>
      <c r="P1951" t="s">
        <v>8295</v>
      </c>
      <c r="Q1951" s="13">
        <f t="shared" si="122"/>
        <v>106.00260000000002</v>
      </c>
      <c r="R1951" s="14">
        <f t="shared" si="123"/>
        <v>56.204984093319197</v>
      </c>
      <c r="S1951" t="s">
        <v>8319</v>
      </c>
      <c r="T1951" t="s">
        <v>8349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 s="8">
        <f t="shared" si="120"/>
        <v>40654.848067129627</v>
      </c>
      <c r="J1952" s="8">
        <f t="shared" si="121"/>
        <v>40623.848067129627</v>
      </c>
      <c r="K1952" s="10">
        <v>1303446073</v>
      </c>
      <c r="L1952" s="10">
        <v>1300767673</v>
      </c>
      <c r="M1952" t="b">
        <v>1</v>
      </c>
      <c r="N1952">
        <v>1876</v>
      </c>
      <c r="O1952" t="b">
        <v>1</v>
      </c>
      <c r="P1952" t="s">
        <v>8295</v>
      </c>
      <c r="Q1952" s="13">
        <f t="shared" si="122"/>
        <v>200.51866666666669</v>
      </c>
      <c r="R1952" s="14">
        <f t="shared" si="123"/>
        <v>51.3054157782516</v>
      </c>
      <c r="S1952" t="s">
        <v>8319</v>
      </c>
      <c r="T1952" t="s">
        <v>8349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 s="8">
        <f t="shared" si="120"/>
        <v>42681.128900462958</v>
      </c>
      <c r="J1953" s="8">
        <f t="shared" si="121"/>
        <v>42651.087233796294</v>
      </c>
      <c r="K1953" s="10">
        <v>1478516737</v>
      </c>
      <c r="L1953" s="10">
        <v>1475921137</v>
      </c>
      <c r="M1953" t="b">
        <v>1</v>
      </c>
      <c r="N1953">
        <v>834</v>
      </c>
      <c r="O1953" t="b">
        <v>1</v>
      </c>
      <c r="P1953" t="s">
        <v>8295</v>
      </c>
      <c r="Q1953" s="13">
        <f t="shared" si="122"/>
        <v>212.44399999999999</v>
      </c>
      <c r="R1953" s="14">
        <f t="shared" si="123"/>
        <v>127.36450839328538</v>
      </c>
      <c r="S1953" t="s">
        <v>8319</v>
      </c>
      <c r="T1953" t="s">
        <v>8349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 s="8">
        <f t="shared" si="120"/>
        <v>41563.273321759254</v>
      </c>
      <c r="J1954" s="8">
        <f t="shared" si="121"/>
        <v>41526.273321759254</v>
      </c>
      <c r="K1954" s="10">
        <v>1381934015</v>
      </c>
      <c r="L1954" s="10">
        <v>1378737215</v>
      </c>
      <c r="M1954" t="b">
        <v>1</v>
      </c>
      <c r="N1954">
        <v>682</v>
      </c>
      <c r="O1954" t="b">
        <v>1</v>
      </c>
      <c r="P1954" t="s">
        <v>8295</v>
      </c>
      <c r="Q1954" s="13">
        <f t="shared" si="122"/>
        <v>198.47237142857145</v>
      </c>
      <c r="R1954" s="14">
        <f t="shared" si="123"/>
        <v>101.85532258064516</v>
      </c>
      <c r="S1954" t="s">
        <v>8319</v>
      </c>
      <c r="T1954" t="s">
        <v>8349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 s="8">
        <f t="shared" si="120"/>
        <v>40969.791666666664</v>
      </c>
      <c r="J1955" s="8">
        <f t="shared" si="121"/>
        <v>40940.866493055553</v>
      </c>
      <c r="K1955" s="10">
        <v>1330657200</v>
      </c>
      <c r="L1955" s="10">
        <v>1328158065</v>
      </c>
      <c r="M1955" t="b">
        <v>1</v>
      </c>
      <c r="N1955">
        <v>147</v>
      </c>
      <c r="O1955" t="b">
        <v>1</v>
      </c>
      <c r="P1955" t="s">
        <v>8295</v>
      </c>
      <c r="Q1955" s="13">
        <f t="shared" si="122"/>
        <v>225.94666666666666</v>
      </c>
      <c r="R1955" s="14">
        <f t="shared" si="123"/>
        <v>230.55782312925169</v>
      </c>
      <c r="S1955" t="s">
        <v>8319</v>
      </c>
      <c r="T1955" t="s">
        <v>8349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 s="8">
        <f t="shared" si="120"/>
        <v>42440.874999999993</v>
      </c>
      <c r="J1956" s="8">
        <f t="shared" si="121"/>
        <v>42394.247407407405</v>
      </c>
      <c r="K1956" s="10">
        <v>1457758800</v>
      </c>
      <c r="L1956" s="10">
        <v>1453730176</v>
      </c>
      <c r="M1956" t="b">
        <v>1</v>
      </c>
      <c r="N1956">
        <v>415</v>
      </c>
      <c r="O1956" t="b">
        <v>1</v>
      </c>
      <c r="P1956" t="s">
        <v>8295</v>
      </c>
      <c r="Q1956" s="13">
        <f t="shared" si="122"/>
        <v>698.94800000000009</v>
      </c>
      <c r="R1956" s="14">
        <f t="shared" si="123"/>
        <v>842.10602409638557</v>
      </c>
      <c r="S1956" t="s">
        <v>8319</v>
      </c>
      <c r="T1956" t="s">
        <v>8349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 s="8">
        <f t="shared" si="120"/>
        <v>41052.458333333328</v>
      </c>
      <c r="J1957" s="8">
        <f t="shared" si="121"/>
        <v>41019.938437500001</v>
      </c>
      <c r="K1957" s="10">
        <v>1337799600</v>
      </c>
      <c r="L1957" s="10">
        <v>1334989881</v>
      </c>
      <c r="M1957" t="b">
        <v>1</v>
      </c>
      <c r="N1957">
        <v>290</v>
      </c>
      <c r="O1957" t="b">
        <v>1</v>
      </c>
      <c r="P1957" t="s">
        <v>8295</v>
      </c>
      <c r="Q1957" s="13">
        <f t="shared" si="122"/>
        <v>398.59528571428569</v>
      </c>
      <c r="R1957" s="14">
        <f t="shared" si="123"/>
        <v>577.27593103448271</v>
      </c>
      <c r="S1957" t="s">
        <v>8319</v>
      </c>
      <c r="T1957" t="s">
        <v>8349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 s="8">
        <f t="shared" si="120"/>
        <v>42112.548668981479</v>
      </c>
      <c r="J1958" s="8">
        <f t="shared" si="121"/>
        <v>42067.59033564815</v>
      </c>
      <c r="K1958" s="10">
        <v>1429391405</v>
      </c>
      <c r="L1958" s="10">
        <v>1425507005</v>
      </c>
      <c r="M1958" t="b">
        <v>1</v>
      </c>
      <c r="N1958">
        <v>365</v>
      </c>
      <c r="O1958" t="b">
        <v>1</v>
      </c>
      <c r="P1958" t="s">
        <v>8295</v>
      </c>
      <c r="Q1958" s="13">
        <f t="shared" si="122"/>
        <v>294.0333333333333</v>
      </c>
      <c r="R1958" s="14">
        <f t="shared" si="123"/>
        <v>483.34246575342468</v>
      </c>
      <c r="S1958" t="s">
        <v>8319</v>
      </c>
      <c r="T1958" t="s">
        <v>8349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 s="8">
        <f t="shared" si="120"/>
        <v>41208.765196759254</v>
      </c>
      <c r="J1959" s="8">
        <f t="shared" si="121"/>
        <v>41178.765196759254</v>
      </c>
      <c r="K1959" s="10">
        <v>1351304513</v>
      </c>
      <c r="L1959" s="10">
        <v>1348712513</v>
      </c>
      <c r="M1959" t="b">
        <v>1</v>
      </c>
      <c r="N1959">
        <v>660</v>
      </c>
      <c r="O1959" t="b">
        <v>1</v>
      </c>
      <c r="P1959" t="s">
        <v>8295</v>
      </c>
      <c r="Q1959" s="13">
        <f t="shared" si="122"/>
        <v>167.50470000000001</v>
      </c>
      <c r="R1959" s="14">
        <f t="shared" si="123"/>
        <v>76.138500000000008</v>
      </c>
      <c r="S1959" t="s">
        <v>8319</v>
      </c>
      <c r="T1959" t="s">
        <v>8349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 s="8">
        <f t="shared" si="120"/>
        <v>41356.612974537034</v>
      </c>
      <c r="J1960" s="8">
        <f t="shared" si="121"/>
        <v>41326.654641203699</v>
      </c>
      <c r="K1960" s="10">
        <v>1364078561</v>
      </c>
      <c r="L1960" s="10">
        <v>1361490161</v>
      </c>
      <c r="M1960" t="b">
        <v>1</v>
      </c>
      <c r="N1960">
        <v>1356</v>
      </c>
      <c r="O1960" t="b">
        <v>1</v>
      </c>
      <c r="P1960" t="s">
        <v>8295</v>
      </c>
      <c r="Q1960" s="13">
        <f t="shared" si="122"/>
        <v>1435.5717142857143</v>
      </c>
      <c r="R1960" s="14">
        <f t="shared" si="123"/>
        <v>74.107684365781708</v>
      </c>
      <c r="S1960" t="s">
        <v>8319</v>
      </c>
      <c r="T1960" t="s">
        <v>8349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 s="8">
        <f t="shared" si="120"/>
        <v>41912.666666666664</v>
      </c>
      <c r="J1961" s="8">
        <f t="shared" si="121"/>
        <v>41871.51226851852</v>
      </c>
      <c r="K1961" s="10">
        <v>1412121600</v>
      </c>
      <c r="L1961" s="10">
        <v>1408565860</v>
      </c>
      <c r="M1961" t="b">
        <v>1</v>
      </c>
      <c r="N1961">
        <v>424</v>
      </c>
      <c r="O1961" t="b">
        <v>1</v>
      </c>
      <c r="P1961" t="s">
        <v>8295</v>
      </c>
      <c r="Q1961" s="13">
        <f t="shared" si="122"/>
        <v>156.73439999999999</v>
      </c>
      <c r="R1961" s="14">
        <f t="shared" si="123"/>
        <v>36.965660377358489</v>
      </c>
      <c r="S1961" t="s">
        <v>8319</v>
      </c>
      <c r="T1961" t="s">
        <v>8349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 s="8">
        <f t="shared" si="120"/>
        <v>41994.029409722221</v>
      </c>
      <c r="J1962" s="8">
        <f t="shared" si="121"/>
        <v>41964.029409722221</v>
      </c>
      <c r="K1962" s="10">
        <v>1419151341</v>
      </c>
      <c r="L1962" s="10">
        <v>1416559341</v>
      </c>
      <c r="M1962" t="b">
        <v>1</v>
      </c>
      <c r="N1962">
        <v>33</v>
      </c>
      <c r="O1962" t="b">
        <v>1</v>
      </c>
      <c r="P1962" t="s">
        <v>8295</v>
      </c>
      <c r="Q1962" s="13">
        <f t="shared" si="122"/>
        <v>117.90285714285716</v>
      </c>
      <c r="R1962" s="14">
        <f t="shared" si="123"/>
        <v>2500.969696969697</v>
      </c>
      <c r="S1962" t="s">
        <v>8319</v>
      </c>
      <c r="T1962" t="s">
        <v>8349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 s="8">
        <f t="shared" si="120"/>
        <v>41187.832638888889</v>
      </c>
      <c r="J1963" s="8">
        <f t="shared" si="121"/>
        <v>41147.861307870371</v>
      </c>
      <c r="K1963" s="10">
        <v>1349495940</v>
      </c>
      <c r="L1963" s="10">
        <v>1346042417</v>
      </c>
      <c r="M1963" t="b">
        <v>1</v>
      </c>
      <c r="N1963">
        <v>1633</v>
      </c>
      <c r="O1963" t="b">
        <v>1</v>
      </c>
      <c r="P1963" t="s">
        <v>8295</v>
      </c>
      <c r="Q1963" s="13">
        <f t="shared" si="122"/>
        <v>1105.3811999999998</v>
      </c>
      <c r="R1963" s="14">
        <f t="shared" si="123"/>
        <v>67.690214329454989</v>
      </c>
      <c r="S1963" t="s">
        <v>8319</v>
      </c>
      <c r="T1963" t="s">
        <v>8349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 s="8">
        <f t="shared" si="120"/>
        <v>41772.447175925925</v>
      </c>
      <c r="J1964" s="8">
        <f t="shared" si="121"/>
        <v>41742.447175925925</v>
      </c>
      <c r="K1964" s="10">
        <v>1400006636</v>
      </c>
      <c r="L1964" s="10">
        <v>1397414636</v>
      </c>
      <c r="M1964" t="b">
        <v>1</v>
      </c>
      <c r="N1964">
        <v>306</v>
      </c>
      <c r="O1964" t="b">
        <v>1</v>
      </c>
      <c r="P1964" t="s">
        <v>8295</v>
      </c>
      <c r="Q1964" s="13">
        <f t="shared" si="122"/>
        <v>192.92499999999998</v>
      </c>
      <c r="R1964" s="14">
        <f t="shared" si="123"/>
        <v>63.04738562091503</v>
      </c>
      <c r="S1964" t="s">
        <v>8319</v>
      </c>
      <c r="T1964" t="s">
        <v>8349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 s="8">
        <f t="shared" si="120"/>
        <v>41898.096458333333</v>
      </c>
      <c r="J1965" s="8">
        <f t="shared" si="121"/>
        <v>41863.096458333333</v>
      </c>
      <c r="K1965" s="10">
        <v>1410862734</v>
      </c>
      <c r="L1965" s="10">
        <v>1407838734</v>
      </c>
      <c r="M1965" t="b">
        <v>1</v>
      </c>
      <c r="N1965">
        <v>205</v>
      </c>
      <c r="O1965" t="b">
        <v>1</v>
      </c>
      <c r="P1965" t="s">
        <v>8295</v>
      </c>
      <c r="Q1965" s="13">
        <f t="shared" si="122"/>
        <v>126.8842105263158</v>
      </c>
      <c r="R1965" s="14">
        <f t="shared" si="123"/>
        <v>117.6</v>
      </c>
      <c r="S1965" t="s">
        <v>8319</v>
      </c>
      <c r="T1965" t="s">
        <v>8349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 s="8">
        <f t="shared" si="120"/>
        <v>42481.939490740733</v>
      </c>
      <c r="J1966" s="8">
        <f t="shared" si="121"/>
        <v>42451.939490740733</v>
      </c>
      <c r="K1966" s="10">
        <v>1461306772</v>
      </c>
      <c r="L1966" s="10">
        <v>1458714772</v>
      </c>
      <c r="M1966" t="b">
        <v>1</v>
      </c>
      <c r="N1966">
        <v>1281</v>
      </c>
      <c r="O1966" t="b">
        <v>1</v>
      </c>
      <c r="P1966" t="s">
        <v>8295</v>
      </c>
      <c r="Q1966" s="13">
        <f t="shared" si="122"/>
        <v>259.57748878923763</v>
      </c>
      <c r="R1966" s="14">
        <f t="shared" si="123"/>
        <v>180.75185011709601</v>
      </c>
      <c r="S1966" t="s">
        <v>8319</v>
      </c>
      <c r="T1966" t="s">
        <v>8349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 s="8">
        <f t="shared" si="120"/>
        <v>40919.708333333328</v>
      </c>
      <c r="J1967" s="8">
        <f t="shared" si="121"/>
        <v>40897.755902777775</v>
      </c>
      <c r="K1967" s="10">
        <v>1326330000</v>
      </c>
      <c r="L1967" s="10">
        <v>1324433310</v>
      </c>
      <c r="M1967" t="b">
        <v>1</v>
      </c>
      <c r="N1967">
        <v>103</v>
      </c>
      <c r="O1967" t="b">
        <v>1</v>
      </c>
      <c r="P1967" t="s">
        <v>8295</v>
      </c>
      <c r="Q1967" s="13">
        <f t="shared" si="122"/>
        <v>262.27999999999997</v>
      </c>
      <c r="R1967" s="14">
        <f t="shared" si="123"/>
        <v>127.32038834951456</v>
      </c>
      <c r="S1967" t="s">
        <v>8319</v>
      </c>
      <c r="T1967" t="s">
        <v>8349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 s="8">
        <f t="shared" si="120"/>
        <v>41865.207152777773</v>
      </c>
      <c r="J1968" s="8">
        <f t="shared" si="121"/>
        <v>41835.207152777773</v>
      </c>
      <c r="K1968" s="10">
        <v>1408021098</v>
      </c>
      <c r="L1968" s="10">
        <v>1405429098</v>
      </c>
      <c r="M1968" t="b">
        <v>1</v>
      </c>
      <c r="N1968">
        <v>1513</v>
      </c>
      <c r="O1968" t="b">
        <v>1</v>
      </c>
      <c r="P1968" t="s">
        <v>8295</v>
      </c>
      <c r="Q1968" s="13">
        <f t="shared" si="122"/>
        <v>206.74309000000002</v>
      </c>
      <c r="R1968" s="14">
        <f t="shared" si="123"/>
        <v>136.6444745538665</v>
      </c>
      <c r="S1968" t="s">
        <v>8319</v>
      </c>
      <c r="T1968" t="s">
        <v>8349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 s="8">
        <f t="shared" si="120"/>
        <v>41760.330196759256</v>
      </c>
      <c r="J1969" s="8">
        <f t="shared" si="121"/>
        <v>41730.330196759256</v>
      </c>
      <c r="K1969" s="10">
        <v>1398959729</v>
      </c>
      <c r="L1969" s="10">
        <v>1396367729</v>
      </c>
      <c r="M1969" t="b">
        <v>1</v>
      </c>
      <c r="N1969">
        <v>405</v>
      </c>
      <c r="O1969" t="b">
        <v>1</v>
      </c>
      <c r="P1969" t="s">
        <v>8295</v>
      </c>
      <c r="Q1969" s="13">
        <f t="shared" si="122"/>
        <v>370.13</v>
      </c>
      <c r="R1969" s="14">
        <f t="shared" si="123"/>
        <v>182.78024691358024</v>
      </c>
      <c r="S1969" t="s">
        <v>8319</v>
      </c>
      <c r="T1969" t="s">
        <v>8349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 s="8">
        <f t="shared" si="120"/>
        <v>42707.295312499999</v>
      </c>
      <c r="J1970" s="8">
        <f t="shared" si="121"/>
        <v>42676.253645833327</v>
      </c>
      <c r="K1970" s="10">
        <v>1480777515</v>
      </c>
      <c r="L1970" s="10">
        <v>1478095515</v>
      </c>
      <c r="M1970" t="b">
        <v>1</v>
      </c>
      <c r="N1970">
        <v>510</v>
      </c>
      <c r="O1970" t="b">
        <v>1</v>
      </c>
      <c r="P1970" t="s">
        <v>8295</v>
      </c>
      <c r="Q1970" s="13">
        <f t="shared" si="122"/>
        <v>284.96600000000001</v>
      </c>
      <c r="R1970" s="14">
        <f t="shared" si="123"/>
        <v>279.37843137254902</v>
      </c>
      <c r="S1970" t="s">
        <v>8319</v>
      </c>
      <c r="T1970" t="s">
        <v>8349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 s="8">
        <f t="shared" si="120"/>
        <v>42587.459120370368</v>
      </c>
      <c r="J1971" s="8">
        <f t="shared" si="121"/>
        <v>42557.459120370368</v>
      </c>
      <c r="K1971" s="10">
        <v>1470423668</v>
      </c>
      <c r="L1971" s="10">
        <v>1467831668</v>
      </c>
      <c r="M1971" t="b">
        <v>1</v>
      </c>
      <c r="N1971">
        <v>1887</v>
      </c>
      <c r="O1971" t="b">
        <v>1</v>
      </c>
      <c r="P1971" t="s">
        <v>8295</v>
      </c>
      <c r="Q1971" s="13">
        <f t="shared" si="122"/>
        <v>579.08000000000004</v>
      </c>
      <c r="R1971" s="14">
        <f t="shared" si="123"/>
        <v>61.375728669846318</v>
      </c>
      <c r="S1971" t="s">
        <v>8319</v>
      </c>
      <c r="T1971" t="s">
        <v>8349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 s="8">
        <f t="shared" si="120"/>
        <v>41383.818298611113</v>
      </c>
      <c r="J1972" s="8">
        <f t="shared" si="121"/>
        <v>41323.859965277778</v>
      </c>
      <c r="K1972" s="10">
        <v>1366429101</v>
      </c>
      <c r="L1972" s="10">
        <v>1361248701</v>
      </c>
      <c r="M1972" t="b">
        <v>1</v>
      </c>
      <c r="N1972">
        <v>701</v>
      </c>
      <c r="O1972" t="b">
        <v>1</v>
      </c>
      <c r="P1972" t="s">
        <v>8295</v>
      </c>
      <c r="Q1972" s="13">
        <f t="shared" si="122"/>
        <v>1131.8</v>
      </c>
      <c r="R1972" s="14">
        <f t="shared" si="123"/>
        <v>80.727532097004286</v>
      </c>
      <c r="S1972" t="s">
        <v>8319</v>
      </c>
      <c r="T1972" t="s">
        <v>8349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 s="8">
        <f t="shared" si="120"/>
        <v>41592.833333333328</v>
      </c>
      <c r="J1973" s="8">
        <f t="shared" si="121"/>
        <v>41561.16737268518</v>
      </c>
      <c r="K1973" s="10">
        <v>1384488000</v>
      </c>
      <c r="L1973" s="10">
        <v>1381752061</v>
      </c>
      <c r="M1973" t="b">
        <v>1</v>
      </c>
      <c r="N1973">
        <v>3863</v>
      </c>
      <c r="O1973" t="b">
        <v>1</v>
      </c>
      <c r="P1973" t="s">
        <v>8295</v>
      </c>
      <c r="Q1973" s="13">
        <f t="shared" si="122"/>
        <v>263.02771750000005</v>
      </c>
      <c r="R1973" s="14">
        <f t="shared" si="123"/>
        <v>272.35590732591254</v>
      </c>
      <c r="S1973" t="s">
        <v>8319</v>
      </c>
      <c r="T1973" t="s">
        <v>8349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 s="8">
        <f t="shared" si="120"/>
        <v>41230.720416666663</v>
      </c>
      <c r="J1974" s="8">
        <f t="shared" si="121"/>
        <v>41200.678749999999</v>
      </c>
      <c r="K1974" s="10">
        <v>1353201444</v>
      </c>
      <c r="L1974" s="10">
        <v>1350605844</v>
      </c>
      <c r="M1974" t="b">
        <v>1</v>
      </c>
      <c r="N1974">
        <v>238</v>
      </c>
      <c r="O1974" t="b">
        <v>1</v>
      </c>
      <c r="P1974" t="s">
        <v>8295</v>
      </c>
      <c r="Q1974" s="13">
        <f t="shared" si="122"/>
        <v>674.48</v>
      </c>
      <c r="R1974" s="14">
        <f t="shared" si="123"/>
        <v>70.848739495798313</v>
      </c>
      <c r="S1974" t="s">
        <v>8319</v>
      </c>
      <c r="T1974" t="s">
        <v>8349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 s="8">
        <f t="shared" si="120"/>
        <v>42587.958333333336</v>
      </c>
      <c r="J1975" s="8">
        <f t="shared" si="121"/>
        <v>42549.389629629623</v>
      </c>
      <c r="K1975" s="10">
        <v>1470466800</v>
      </c>
      <c r="L1975" s="10">
        <v>1467134464</v>
      </c>
      <c r="M1975" t="b">
        <v>1</v>
      </c>
      <c r="N1975">
        <v>2051</v>
      </c>
      <c r="O1975" t="b">
        <v>1</v>
      </c>
      <c r="P1975" t="s">
        <v>8295</v>
      </c>
      <c r="Q1975" s="13">
        <f t="shared" si="122"/>
        <v>256.83081313131316</v>
      </c>
      <c r="R1975" s="14">
        <f t="shared" si="123"/>
        <v>247.94003412969283</v>
      </c>
      <c r="S1975" t="s">
        <v>8319</v>
      </c>
      <c r="T1975" t="s">
        <v>8349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 s="8">
        <f t="shared" si="120"/>
        <v>41505.000798611109</v>
      </c>
      <c r="J1976" s="8">
        <f t="shared" si="121"/>
        <v>41445.000798611109</v>
      </c>
      <c r="K1976" s="10">
        <v>1376899269</v>
      </c>
      <c r="L1976" s="10">
        <v>1371715269</v>
      </c>
      <c r="M1976" t="b">
        <v>1</v>
      </c>
      <c r="N1976">
        <v>402</v>
      </c>
      <c r="O1976" t="b">
        <v>1</v>
      </c>
      <c r="P1976" t="s">
        <v>8295</v>
      </c>
      <c r="Q1976" s="13">
        <f t="shared" si="122"/>
        <v>375.49599999999998</v>
      </c>
      <c r="R1976" s="14">
        <f t="shared" si="123"/>
        <v>186.81393034825871</v>
      </c>
      <c r="S1976" t="s">
        <v>8319</v>
      </c>
      <c r="T1976" t="s">
        <v>8349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 s="8">
        <f t="shared" si="120"/>
        <v>41343.42188657407</v>
      </c>
      <c r="J1977" s="8">
        <f t="shared" si="121"/>
        <v>41313.42188657407</v>
      </c>
      <c r="K1977" s="10">
        <v>1362938851</v>
      </c>
      <c r="L1977" s="10">
        <v>1360346851</v>
      </c>
      <c r="M1977" t="b">
        <v>1</v>
      </c>
      <c r="N1977">
        <v>253</v>
      </c>
      <c r="O1977" t="b">
        <v>1</v>
      </c>
      <c r="P1977" t="s">
        <v>8295</v>
      </c>
      <c r="Q1977" s="13">
        <f t="shared" si="122"/>
        <v>208.70837499999996</v>
      </c>
      <c r="R1977" s="14">
        <f t="shared" si="123"/>
        <v>131.98948616600788</v>
      </c>
      <c r="S1977" t="s">
        <v>8319</v>
      </c>
      <c r="T1977" t="s">
        <v>8349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 s="8">
        <f t="shared" si="120"/>
        <v>41468.566261574073</v>
      </c>
      <c r="J1978" s="8">
        <f t="shared" si="121"/>
        <v>41438.566261574073</v>
      </c>
      <c r="K1978" s="10">
        <v>1373751325</v>
      </c>
      <c r="L1978" s="10">
        <v>1371159325</v>
      </c>
      <c r="M1978" t="b">
        <v>1</v>
      </c>
      <c r="N1978">
        <v>473</v>
      </c>
      <c r="O1978" t="b">
        <v>1</v>
      </c>
      <c r="P1978" t="s">
        <v>8295</v>
      </c>
      <c r="Q1978" s="13">
        <f t="shared" si="122"/>
        <v>346.6</v>
      </c>
      <c r="R1978" s="14">
        <f t="shared" si="123"/>
        <v>29.310782241014799</v>
      </c>
      <c r="S1978" t="s">
        <v>8319</v>
      </c>
      <c r="T1978" t="s">
        <v>8349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 s="8">
        <f t="shared" si="120"/>
        <v>42356.999305555553</v>
      </c>
      <c r="J1979" s="8">
        <f t="shared" si="121"/>
        <v>42310.883564814816</v>
      </c>
      <c r="K1979" s="10">
        <v>1450511940</v>
      </c>
      <c r="L1979" s="10">
        <v>1446527540</v>
      </c>
      <c r="M1979" t="b">
        <v>1</v>
      </c>
      <c r="N1979">
        <v>821</v>
      </c>
      <c r="O1979" t="b">
        <v>1</v>
      </c>
      <c r="P1979" t="s">
        <v>8295</v>
      </c>
      <c r="Q1979" s="13">
        <f t="shared" si="122"/>
        <v>402.33</v>
      </c>
      <c r="R1979" s="14">
        <f t="shared" si="123"/>
        <v>245.02436053593178</v>
      </c>
      <c r="S1979" t="s">
        <v>8319</v>
      </c>
      <c r="T1979" t="s">
        <v>8349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 s="8">
        <f t="shared" si="120"/>
        <v>41071.958333333328</v>
      </c>
      <c r="J1980" s="8">
        <f t="shared" si="121"/>
        <v>41038.892268518517</v>
      </c>
      <c r="K1980" s="10">
        <v>1339484400</v>
      </c>
      <c r="L1980" s="10">
        <v>1336627492</v>
      </c>
      <c r="M1980" t="b">
        <v>1</v>
      </c>
      <c r="N1980">
        <v>388</v>
      </c>
      <c r="O1980" t="b">
        <v>1</v>
      </c>
      <c r="P1980" t="s">
        <v>8295</v>
      </c>
      <c r="Q1980" s="13">
        <f t="shared" si="122"/>
        <v>1026.8451399999999</v>
      </c>
      <c r="R1980" s="14">
        <f t="shared" si="123"/>
        <v>1323.2540463917526</v>
      </c>
      <c r="S1980" t="s">
        <v>8319</v>
      </c>
      <c r="T1980" t="s">
        <v>8349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 s="8">
        <f t="shared" si="120"/>
        <v>42326.874305555553</v>
      </c>
      <c r="J1981" s="8">
        <f t="shared" si="121"/>
        <v>42290.12668981481</v>
      </c>
      <c r="K1981" s="10">
        <v>1447909140</v>
      </c>
      <c r="L1981" s="10">
        <v>1444734146</v>
      </c>
      <c r="M1981" t="b">
        <v>1</v>
      </c>
      <c r="N1981">
        <v>813</v>
      </c>
      <c r="O1981" t="b">
        <v>1</v>
      </c>
      <c r="P1981" t="s">
        <v>8295</v>
      </c>
      <c r="Q1981" s="13">
        <f t="shared" si="122"/>
        <v>114.901155</v>
      </c>
      <c r="R1981" s="14">
        <f t="shared" si="123"/>
        <v>282.65966789667897</v>
      </c>
      <c r="S1981" t="s">
        <v>8319</v>
      </c>
      <c r="T1981" t="s">
        <v>8349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 s="8">
        <f t="shared" si="120"/>
        <v>42463.167384259257</v>
      </c>
      <c r="J1982" s="8">
        <f t="shared" si="121"/>
        <v>42423.209050925921</v>
      </c>
      <c r="K1982" s="10">
        <v>1459684862</v>
      </c>
      <c r="L1982" s="10">
        <v>1456232462</v>
      </c>
      <c r="M1982" t="b">
        <v>1</v>
      </c>
      <c r="N1982">
        <v>1945</v>
      </c>
      <c r="O1982" t="b">
        <v>1</v>
      </c>
      <c r="P1982" t="s">
        <v>8295</v>
      </c>
      <c r="Q1982" s="13">
        <f t="shared" si="122"/>
        <v>354.82402000000002</v>
      </c>
      <c r="R1982" s="14">
        <f t="shared" si="123"/>
        <v>91.214401028277635</v>
      </c>
      <c r="S1982" t="s">
        <v>8319</v>
      </c>
      <c r="T1982" t="s">
        <v>8349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 s="8">
        <f t="shared" si="120"/>
        <v>41829.391956018517</v>
      </c>
      <c r="J1983" s="8">
        <f t="shared" si="121"/>
        <v>41799.391956018517</v>
      </c>
      <c r="K1983" s="10">
        <v>1404926665</v>
      </c>
      <c r="L1983" s="10">
        <v>1402334665</v>
      </c>
      <c r="M1983" t="b">
        <v>0</v>
      </c>
      <c r="N1983">
        <v>12</v>
      </c>
      <c r="O1983" t="b">
        <v>0</v>
      </c>
      <c r="P1983" t="s">
        <v>8296</v>
      </c>
      <c r="Q1983" s="13">
        <f t="shared" si="122"/>
        <v>5.08</v>
      </c>
      <c r="R1983" s="14">
        <f t="shared" si="123"/>
        <v>31.75</v>
      </c>
      <c r="S1983" t="s">
        <v>8338</v>
      </c>
      <c r="T1983" t="s">
        <v>8350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 s="8">
        <f t="shared" si="120"/>
        <v>42708.294988425921</v>
      </c>
      <c r="J1984" s="8">
        <f t="shared" si="121"/>
        <v>42678.253321759257</v>
      </c>
      <c r="K1984" s="10">
        <v>1480863887</v>
      </c>
      <c r="L1984" s="10">
        <v>1478268287</v>
      </c>
      <c r="M1984" t="b">
        <v>0</v>
      </c>
      <c r="N1984">
        <v>0</v>
      </c>
      <c r="O1984" t="b">
        <v>0</v>
      </c>
      <c r="P1984" t="s">
        <v>8296</v>
      </c>
      <c r="Q1984" s="13">
        <f t="shared" si="122"/>
        <v>0</v>
      </c>
      <c r="R1984" s="14" t="e">
        <f t="shared" si="123"/>
        <v>#DIV/0!</v>
      </c>
      <c r="S1984" t="s">
        <v>8338</v>
      </c>
      <c r="T1984" t="s">
        <v>8350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 s="8">
        <f t="shared" si="120"/>
        <v>42614.958333333336</v>
      </c>
      <c r="J1985" s="8">
        <f t="shared" si="121"/>
        <v>42592.678449074076</v>
      </c>
      <c r="K1985" s="10">
        <v>1472799600</v>
      </c>
      <c r="L1985" s="10">
        <v>1470874618</v>
      </c>
      <c r="M1985" t="b">
        <v>0</v>
      </c>
      <c r="N1985">
        <v>16</v>
      </c>
      <c r="O1985" t="b">
        <v>0</v>
      </c>
      <c r="P1985" t="s">
        <v>8296</v>
      </c>
      <c r="Q1985" s="13">
        <f t="shared" si="122"/>
        <v>4.3</v>
      </c>
      <c r="R1985" s="14">
        <f t="shared" si="123"/>
        <v>88.6875</v>
      </c>
      <c r="S1985" t="s">
        <v>8338</v>
      </c>
      <c r="T1985" t="s">
        <v>8350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 s="8">
        <f t="shared" si="120"/>
        <v>41973.498622685183</v>
      </c>
      <c r="J1986" s="8">
        <f t="shared" si="121"/>
        <v>41913.456956018512</v>
      </c>
      <c r="K1986" s="10">
        <v>1417377481</v>
      </c>
      <c r="L1986" s="10">
        <v>1412189881</v>
      </c>
      <c r="M1986" t="b">
        <v>0</v>
      </c>
      <c r="N1986">
        <v>7</v>
      </c>
      <c r="O1986" t="b">
        <v>0</v>
      </c>
      <c r="P1986" t="s">
        <v>8296</v>
      </c>
      <c r="Q1986" s="13">
        <f t="shared" si="122"/>
        <v>21.146666666666665</v>
      </c>
      <c r="R1986" s="14">
        <f t="shared" si="123"/>
        <v>453.14285714285717</v>
      </c>
      <c r="S1986" t="s">
        <v>8338</v>
      </c>
      <c r="T1986" t="s">
        <v>8350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 s="8">
        <f t="shared" ref="I1987:I2050" si="124">(((K1987/60)/60)/24)+DATE(1970,1,1)+(-8/24)</f>
        <v>42584.624999999993</v>
      </c>
      <c r="J1987" s="8">
        <f t="shared" ref="J1987:J2050" si="125">(((L1987/60)/60)/24)+DATE(1970,1,1)+(-8/24)</f>
        <v>42555.365405092591</v>
      </c>
      <c r="K1987" s="10">
        <v>1470178800</v>
      </c>
      <c r="L1987" s="10">
        <v>1467650771</v>
      </c>
      <c r="M1987" t="b">
        <v>0</v>
      </c>
      <c r="N1987">
        <v>4</v>
      </c>
      <c r="O1987" t="b">
        <v>0</v>
      </c>
      <c r="P1987" t="s">
        <v>8296</v>
      </c>
      <c r="Q1987" s="13">
        <f t="shared" ref="Q1987:Q2050" si="126">(E1987/D1987)*100</f>
        <v>3.1875</v>
      </c>
      <c r="R1987" s="14">
        <f t="shared" ref="R1987:R2050" si="127">E1987/N1987</f>
        <v>12.75</v>
      </c>
      <c r="S1987" t="s">
        <v>8338</v>
      </c>
      <c r="T1987" t="s">
        <v>8350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 s="8">
        <f t="shared" si="124"/>
        <v>42443.058831018519</v>
      </c>
      <c r="J1988" s="8">
        <f t="shared" si="125"/>
        <v>42413.100497685176</v>
      </c>
      <c r="K1988" s="10">
        <v>1457947483</v>
      </c>
      <c r="L1988" s="10">
        <v>1455359083</v>
      </c>
      <c r="M1988" t="b">
        <v>0</v>
      </c>
      <c r="N1988">
        <v>1</v>
      </c>
      <c r="O1988" t="b">
        <v>0</v>
      </c>
      <c r="P1988" t="s">
        <v>8296</v>
      </c>
      <c r="Q1988" s="13">
        <f t="shared" si="126"/>
        <v>0.05</v>
      </c>
      <c r="R1988" s="14">
        <f t="shared" si="127"/>
        <v>1</v>
      </c>
      <c r="S1988" t="s">
        <v>8338</v>
      </c>
      <c r="T1988" t="s">
        <v>8350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 s="8">
        <f t="shared" si="124"/>
        <v>42064.306435185186</v>
      </c>
      <c r="J1989" s="8">
        <f t="shared" si="125"/>
        <v>42034.306435185186</v>
      </c>
      <c r="K1989" s="10">
        <v>1425223276</v>
      </c>
      <c r="L1989" s="10">
        <v>1422631276</v>
      </c>
      <c r="M1989" t="b">
        <v>0</v>
      </c>
      <c r="N1989">
        <v>28</v>
      </c>
      <c r="O1989" t="b">
        <v>0</v>
      </c>
      <c r="P1989" t="s">
        <v>8296</v>
      </c>
      <c r="Q1989" s="13">
        <f t="shared" si="126"/>
        <v>42.472727272727276</v>
      </c>
      <c r="R1989" s="14">
        <f t="shared" si="127"/>
        <v>83.428571428571431</v>
      </c>
      <c r="S1989" t="s">
        <v>8338</v>
      </c>
      <c r="T1989" t="s">
        <v>8350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 s="8">
        <f t="shared" si="124"/>
        <v>42236.429884259262</v>
      </c>
      <c r="J1990" s="8">
        <f t="shared" si="125"/>
        <v>42206.429884259262</v>
      </c>
      <c r="K1990" s="10">
        <v>1440094742</v>
      </c>
      <c r="L1990" s="10">
        <v>1437502742</v>
      </c>
      <c r="M1990" t="b">
        <v>0</v>
      </c>
      <c r="N1990">
        <v>1</v>
      </c>
      <c r="O1990" t="b">
        <v>0</v>
      </c>
      <c r="P1990" t="s">
        <v>8296</v>
      </c>
      <c r="Q1990" s="13">
        <f t="shared" si="126"/>
        <v>0.41666666666666669</v>
      </c>
      <c r="R1990" s="14">
        <f t="shared" si="127"/>
        <v>25</v>
      </c>
      <c r="S1990" t="s">
        <v>8338</v>
      </c>
      <c r="T1990" t="s">
        <v>8350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 s="8">
        <f t="shared" si="124"/>
        <v>42715.347314814811</v>
      </c>
      <c r="J1991" s="8">
        <f t="shared" si="125"/>
        <v>42685.347314814811</v>
      </c>
      <c r="K1991" s="10">
        <v>1481473208</v>
      </c>
      <c r="L1991" s="10">
        <v>1478881208</v>
      </c>
      <c r="M1991" t="b">
        <v>0</v>
      </c>
      <c r="N1991">
        <v>1</v>
      </c>
      <c r="O1991" t="b">
        <v>0</v>
      </c>
      <c r="P1991" t="s">
        <v>8296</v>
      </c>
      <c r="Q1991" s="13">
        <f t="shared" si="126"/>
        <v>1</v>
      </c>
      <c r="R1991" s="14">
        <f t="shared" si="127"/>
        <v>50</v>
      </c>
      <c r="S1991" t="s">
        <v>8338</v>
      </c>
      <c r="T1991" t="s">
        <v>8350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 s="8">
        <f t="shared" si="124"/>
        <v>42412.862638888888</v>
      </c>
      <c r="J1992" s="8">
        <f t="shared" si="125"/>
        <v>42397.862638888888</v>
      </c>
      <c r="K1992" s="10">
        <v>1455338532</v>
      </c>
      <c r="L1992" s="10">
        <v>1454042532</v>
      </c>
      <c r="M1992" t="b">
        <v>0</v>
      </c>
      <c r="N1992">
        <v>5</v>
      </c>
      <c r="O1992" t="b">
        <v>0</v>
      </c>
      <c r="P1992" t="s">
        <v>8296</v>
      </c>
      <c r="Q1992" s="13">
        <f t="shared" si="126"/>
        <v>16.966666666666665</v>
      </c>
      <c r="R1992" s="14">
        <f t="shared" si="127"/>
        <v>101.8</v>
      </c>
      <c r="S1992" t="s">
        <v>8338</v>
      </c>
      <c r="T1992" t="s">
        <v>8350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 s="8">
        <f t="shared" si="124"/>
        <v>42188.560023148144</v>
      </c>
      <c r="J1993" s="8">
        <f t="shared" si="125"/>
        <v>42167.560023148144</v>
      </c>
      <c r="K1993" s="10">
        <v>1435958786</v>
      </c>
      <c r="L1993" s="10">
        <v>1434144386</v>
      </c>
      <c r="M1993" t="b">
        <v>0</v>
      </c>
      <c r="N1993">
        <v>3</v>
      </c>
      <c r="O1993" t="b">
        <v>0</v>
      </c>
      <c r="P1993" t="s">
        <v>8296</v>
      </c>
      <c r="Q1993" s="13">
        <f t="shared" si="126"/>
        <v>7.0000000000000009</v>
      </c>
      <c r="R1993" s="14">
        <f t="shared" si="127"/>
        <v>46.666666666666664</v>
      </c>
      <c r="S1993" t="s">
        <v>8338</v>
      </c>
      <c r="T1993" t="s">
        <v>8350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 s="8">
        <f t="shared" si="124"/>
        <v>42052.810081018521</v>
      </c>
      <c r="J1994" s="8">
        <f t="shared" si="125"/>
        <v>42022.810081018521</v>
      </c>
      <c r="K1994" s="10">
        <v>1424229991</v>
      </c>
      <c r="L1994" s="10">
        <v>1421637991</v>
      </c>
      <c r="M1994" t="b">
        <v>0</v>
      </c>
      <c r="N1994">
        <v>2</v>
      </c>
      <c r="O1994" t="b">
        <v>0</v>
      </c>
      <c r="P1994" t="s">
        <v>8296</v>
      </c>
      <c r="Q1994" s="13">
        <f t="shared" si="126"/>
        <v>0.13333333333333333</v>
      </c>
      <c r="R1994" s="14">
        <f t="shared" si="127"/>
        <v>1</v>
      </c>
      <c r="S1994" t="s">
        <v>8338</v>
      </c>
      <c r="T1994" t="s">
        <v>8350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 s="8">
        <f t="shared" si="124"/>
        <v>42359.255057870374</v>
      </c>
      <c r="J1995" s="8">
        <f t="shared" si="125"/>
        <v>42329.255057870374</v>
      </c>
      <c r="K1995" s="10">
        <v>1450706837</v>
      </c>
      <c r="L1995" s="10">
        <v>1448114837</v>
      </c>
      <c r="M1995" t="b">
        <v>0</v>
      </c>
      <c r="N1995">
        <v>0</v>
      </c>
      <c r="O1995" t="b">
        <v>0</v>
      </c>
      <c r="P1995" t="s">
        <v>8296</v>
      </c>
      <c r="Q1995" s="13">
        <f t="shared" si="126"/>
        <v>0</v>
      </c>
      <c r="R1995" s="14" t="e">
        <f t="shared" si="127"/>
        <v>#DIV/0!</v>
      </c>
      <c r="S1995" t="s">
        <v>8338</v>
      </c>
      <c r="T1995" t="s">
        <v>8350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 s="8">
        <f t="shared" si="124"/>
        <v>42710.714606481481</v>
      </c>
      <c r="J1996" s="8">
        <f t="shared" si="125"/>
        <v>42650.672939814809</v>
      </c>
      <c r="K1996" s="10">
        <v>1481072942</v>
      </c>
      <c r="L1996" s="10">
        <v>1475885342</v>
      </c>
      <c r="M1996" t="b">
        <v>0</v>
      </c>
      <c r="N1996">
        <v>0</v>
      </c>
      <c r="O1996" t="b">
        <v>0</v>
      </c>
      <c r="P1996" t="s">
        <v>8296</v>
      </c>
      <c r="Q1996" s="13">
        <f t="shared" si="126"/>
        <v>0</v>
      </c>
      <c r="R1996" s="14" t="e">
        <f t="shared" si="127"/>
        <v>#DIV/0!</v>
      </c>
      <c r="S1996" t="s">
        <v>8338</v>
      </c>
      <c r="T1996" t="s">
        <v>8350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 s="8">
        <f t="shared" si="124"/>
        <v>42201.568703703706</v>
      </c>
      <c r="J1997" s="8">
        <f t="shared" si="125"/>
        <v>42181.568703703706</v>
      </c>
      <c r="K1997" s="10">
        <v>1437082736</v>
      </c>
      <c r="L1997" s="10">
        <v>1435354736</v>
      </c>
      <c r="M1997" t="b">
        <v>0</v>
      </c>
      <c r="N1997">
        <v>3</v>
      </c>
      <c r="O1997" t="b">
        <v>0</v>
      </c>
      <c r="P1997" t="s">
        <v>8296</v>
      </c>
      <c r="Q1997" s="13">
        <f t="shared" si="126"/>
        <v>7.8</v>
      </c>
      <c r="R1997" s="14">
        <f t="shared" si="127"/>
        <v>26</v>
      </c>
      <c r="S1997" t="s">
        <v>8338</v>
      </c>
      <c r="T1997" t="s">
        <v>8350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 s="8">
        <f t="shared" si="124"/>
        <v>41830.486238425925</v>
      </c>
      <c r="J1998" s="8">
        <f t="shared" si="125"/>
        <v>41800.486238425925</v>
      </c>
      <c r="K1998" s="10">
        <v>1405021211</v>
      </c>
      <c r="L1998" s="10">
        <v>1402429211</v>
      </c>
      <c r="M1998" t="b">
        <v>0</v>
      </c>
      <c r="N1998">
        <v>0</v>
      </c>
      <c r="O1998" t="b">
        <v>0</v>
      </c>
      <c r="P1998" t="s">
        <v>8296</v>
      </c>
      <c r="Q1998" s="13">
        <f t="shared" si="126"/>
        <v>0</v>
      </c>
      <c r="R1998" s="14" t="e">
        <f t="shared" si="127"/>
        <v>#DIV/0!</v>
      </c>
      <c r="S1998" t="s">
        <v>8338</v>
      </c>
      <c r="T1998" t="s">
        <v>8350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 s="8">
        <f t="shared" si="124"/>
        <v>41877.597361111111</v>
      </c>
      <c r="J1999" s="8">
        <f t="shared" si="125"/>
        <v>41847.597361111111</v>
      </c>
      <c r="K1999" s="10">
        <v>1409091612</v>
      </c>
      <c r="L1999" s="10">
        <v>1406499612</v>
      </c>
      <c r="M1999" t="b">
        <v>0</v>
      </c>
      <c r="N1999">
        <v>0</v>
      </c>
      <c r="O1999" t="b">
        <v>0</v>
      </c>
      <c r="P1999" t="s">
        <v>8296</v>
      </c>
      <c r="Q1999" s="13">
        <f t="shared" si="126"/>
        <v>0</v>
      </c>
      <c r="R1999" s="14" t="e">
        <f t="shared" si="127"/>
        <v>#DIV/0!</v>
      </c>
      <c r="S1999" t="s">
        <v>8338</v>
      </c>
      <c r="T1999" t="s">
        <v>8350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 s="8">
        <f t="shared" si="124"/>
        <v>41851.785162037035</v>
      </c>
      <c r="J2000" s="8">
        <f t="shared" si="125"/>
        <v>41806.785162037035</v>
      </c>
      <c r="K2000" s="10">
        <v>1406861438</v>
      </c>
      <c r="L2000" s="10">
        <v>1402973438</v>
      </c>
      <c r="M2000" t="b">
        <v>0</v>
      </c>
      <c r="N2000">
        <v>3</v>
      </c>
      <c r="O2000" t="b">
        <v>0</v>
      </c>
      <c r="P2000" t="s">
        <v>8296</v>
      </c>
      <c r="Q2000" s="13">
        <f t="shared" si="126"/>
        <v>26.200000000000003</v>
      </c>
      <c r="R2000" s="14">
        <f t="shared" si="127"/>
        <v>218.33333333333334</v>
      </c>
      <c r="S2000" t="s">
        <v>8338</v>
      </c>
      <c r="T2000" t="s">
        <v>8350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 s="8">
        <f t="shared" si="124"/>
        <v>41956.191064814811</v>
      </c>
      <c r="J2001" s="8">
        <f t="shared" si="125"/>
        <v>41926.149398148147</v>
      </c>
      <c r="K2001" s="10">
        <v>1415882108</v>
      </c>
      <c r="L2001" s="10">
        <v>1413286508</v>
      </c>
      <c r="M2001" t="b">
        <v>0</v>
      </c>
      <c r="N2001">
        <v>7</v>
      </c>
      <c r="O2001" t="b">
        <v>0</v>
      </c>
      <c r="P2001" t="s">
        <v>8296</v>
      </c>
      <c r="Q2001" s="13">
        <f t="shared" si="126"/>
        <v>0.76129032258064511</v>
      </c>
      <c r="R2001" s="14">
        <f t="shared" si="127"/>
        <v>33.714285714285715</v>
      </c>
      <c r="S2001" t="s">
        <v>8338</v>
      </c>
      <c r="T2001" t="s">
        <v>8350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 s="8">
        <f t="shared" si="124"/>
        <v>42375.618206018517</v>
      </c>
      <c r="J2002" s="8">
        <f t="shared" si="125"/>
        <v>42345.618206018517</v>
      </c>
      <c r="K2002" s="10">
        <v>1452120613</v>
      </c>
      <c r="L2002" s="10">
        <v>1449528613</v>
      </c>
      <c r="M2002" t="b">
        <v>0</v>
      </c>
      <c r="N2002">
        <v>25</v>
      </c>
      <c r="O2002" t="b">
        <v>0</v>
      </c>
      <c r="P2002" t="s">
        <v>8296</v>
      </c>
      <c r="Q2002" s="13">
        <f t="shared" si="126"/>
        <v>12.5</v>
      </c>
      <c r="R2002" s="14">
        <f t="shared" si="127"/>
        <v>25</v>
      </c>
      <c r="S2002" t="s">
        <v>8338</v>
      </c>
      <c r="T2002" t="s">
        <v>8350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 s="8">
        <f t="shared" si="124"/>
        <v>42167.499999999993</v>
      </c>
      <c r="J2003" s="8">
        <f t="shared" si="125"/>
        <v>42135.876342592594</v>
      </c>
      <c r="K2003" s="10">
        <v>1434139200</v>
      </c>
      <c r="L2003" s="10">
        <v>1431406916</v>
      </c>
      <c r="M2003" t="b">
        <v>1</v>
      </c>
      <c r="N2003">
        <v>1637</v>
      </c>
      <c r="O2003" t="b">
        <v>1</v>
      </c>
      <c r="P2003" t="s">
        <v>8295</v>
      </c>
      <c r="Q2003" s="13">
        <f t="shared" si="126"/>
        <v>382.12909090909091</v>
      </c>
      <c r="R2003" s="14">
        <f t="shared" si="127"/>
        <v>128.38790470372632</v>
      </c>
      <c r="S2003" t="s">
        <v>8319</v>
      </c>
      <c r="T2003" t="s">
        <v>8349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 s="8">
        <f t="shared" si="124"/>
        <v>42758.378969907404</v>
      </c>
      <c r="J2004" s="8">
        <f t="shared" si="125"/>
        <v>42728.378969907404</v>
      </c>
      <c r="K2004" s="10">
        <v>1485191143</v>
      </c>
      <c r="L2004" s="10">
        <v>1482599143</v>
      </c>
      <c r="M2004" t="b">
        <v>1</v>
      </c>
      <c r="N2004">
        <v>1375</v>
      </c>
      <c r="O2004" t="b">
        <v>1</v>
      </c>
      <c r="P2004" t="s">
        <v>8295</v>
      </c>
      <c r="Q2004" s="13">
        <f t="shared" si="126"/>
        <v>216.79422000000002</v>
      </c>
      <c r="R2004" s="14">
        <f t="shared" si="127"/>
        <v>78.834261818181815</v>
      </c>
      <c r="S2004" t="s">
        <v>8319</v>
      </c>
      <c r="T2004" t="s">
        <v>8349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 s="8">
        <f t="shared" si="124"/>
        <v>40361.625</v>
      </c>
      <c r="J2005" s="8">
        <f t="shared" si="125"/>
        <v>40346.792268518519</v>
      </c>
      <c r="K2005" s="10">
        <v>1278111600</v>
      </c>
      <c r="L2005" s="10">
        <v>1276830052</v>
      </c>
      <c r="M2005" t="b">
        <v>1</v>
      </c>
      <c r="N2005">
        <v>17</v>
      </c>
      <c r="O2005" t="b">
        <v>1</v>
      </c>
      <c r="P2005" t="s">
        <v>8295</v>
      </c>
      <c r="Q2005" s="13">
        <f t="shared" si="126"/>
        <v>312</v>
      </c>
      <c r="R2005" s="14">
        <f t="shared" si="127"/>
        <v>91.764705882352942</v>
      </c>
      <c r="S2005" t="s">
        <v>8319</v>
      </c>
      <c r="T2005" t="s">
        <v>8349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 s="8">
        <f t="shared" si="124"/>
        <v>41830.271562499998</v>
      </c>
      <c r="J2006" s="8">
        <f t="shared" si="125"/>
        <v>41800.271562499998</v>
      </c>
      <c r="K2006" s="10">
        <v>1405002663</v>
      </c>
      <c r="L2006" s="10">
        <v>1402410663</v>
      </c>
      <c r="M2006" t="b">
        <v>1</v>
      </c>
      <c r="N2006">
        <v>354</v>
      </c>
      <c r="O2006" t="b">
        <v>1</v>
      </c>
      <c r="P2006" t="s">
        <v>8295</v>
      </c>
      <c r="Q2006" s="13">
        <f t="shared" si="126"/>
        <v>234.42048</v>
      </c>
      <c r="R2006" s="14">
        <f t="shared" si="127"/>
        <v>331.10237288135596</v>
      </c>
      <c r="S2006" t="s">
        <v>8319</v>
      </c>
      <c r="T2006" t="s">
        <v>8349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 s="8">
        <f t="shared" si="124"/>
        <v>41562.832638888889</v>
      </c>
      <c r="J2007" s="8">
        <f t="shared" si="125"/>
        <v>41535.479374999995</v>
      </c>
      <c r="K2007" s="10">
        <v>1381895940</v>
      </c>
      <c r="L2007" s="10">
        <v>1379532618</v>
      </c>
      <c r="M2007" t="b">
        <v>1</v>
      </c>
      <c r="N2007">
        <v>191</v>
      </c>
      <c r="O2007" t="b">
        <v>1</v>
      </c>
      <c r="P2007" t="s">
        <v>8295</v>
      </c>
      <c r="Q2007" s="13">
        <f t="shared" si="126"/>
        <v>123.68010000000001</v>
      </c>
      <c r="R2007" s="14">
        <f t="shared" si="127"/>
        <v>194.26193717277485</v>
      </c>
      <c r="S2007" t="s">
        <v>8319</v>
      </c>
      <c r="T2007" t="s">
        <v>8349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 s="8">
        <f t="shared" si="124"/>
        <v>41976.208854166667</v>
      </c>
      <c r="J2008" s="8">
        <f t="shared" si="125"/>
        <v>41941.167187499996</v>
      </c>
      <c r="K2008" s="10">
        <v>1417611645</v>
      </c>
      <c r="L2008" s="10">
        <v>1414584045</v>
      </c>
      <c r="M2008" t="b">
        <v>1</v>
      </c>
      <c r="N2008">
        <v>303</v>
      </c>
      <c r="O2008" t="b">
        <v>1</v>
      </c>
      <c r="P2008" t="s">
        <v>8295</v>
      </c>
      <c r="Q2008" s="13">
        <f t="shared" si="126"/>
        <v>247.84</v>
      </c>
      <c r="R2008" s="14">
        <f t="shared" si="127"/>
        <v>408.97689768976898</v>
      </c>
      <c r="S2008" t="s">
        <v>8319</v>
      </c>
      <c r="T2008" t="s">
        <v>8349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 s="8">
        <f t="shared" si="124"/>
        <v>40413.833333333328</v>
      </c>
      <c r="J2009" s="8">
        <f t="shared" si="125"/>
        <v>40347.504467592589</v>
      </c>
      <c r="K2009" s="10">
        <v>1282622400</v>
      </c>
      <c r="L2009" s="10">
        <v>1276891586</v>
      </c>
      <c r="M2009" t="b">
        <v>1</v>
      </c>
      <c r="N2009">
        <v>137</v>
      </c>
      <c r="O2009" t="b">
        <v>1</v>
      </c>
      <c r="P2009" t="s">
        <v>8295</v>
      </c>
      <c r="Q2009" s="13">
        <f t="shared" si="126"/>
        <v>115.7092</v>
      </c>
      <c r="R2009" s="14">
        <f t="shared" si="127"/>
        <v>84.459270072992695</v>
      </c>
      <c r="S2009" t="s">
        <v>8319</v>
      </c>
      <c r="T2009" t="s">
        <v>8349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 s="8">
        <f t="shared" si="124"/>
        <v>40805.271087962959</v>
      </c>
      <c r="J2010" s="8">
        <f t="shared" si="125"/>
        <v>40761.271087962959</v>
      </c>
      <c r="K2010" s="10">
        <v>1316442622</v>
      </c>
      <c r="L2010" s="10">
        <v>1312641022</v>
      </c>
      <c r="M2010" t="b">
        <v>1</v>
      </c>
      <c r="N2010">
        <v>41</v>
      </c>
      <c r="O2010" t="b">
        <v>1</v>
      </c>
      <c r="P2010" t="s">
        <v>8295</v>
      </c>
      <c r="Q2010" s="13">
        <f t="shared" si="126"/>
        <v>117.07484768810599</v>
      </c>
      <c r="R2010" s="14">
        <f t="shared" si="127"/>
        <v>44.853658536585364</v>
      </c>
      <c r="S2010" t="s">
        <v>8319</v>
      </c>
      <c r="T2010" t="s">
        <v>8349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 s="8">
        <f t="shared" si="124"/>
        <v>42697.031747685185</v>
      </c>
      <c r="J2011" s="8">
        <f t="shared" si="125"/>
        <v>42660.990081018514</v>
      </c>
      <c r="K2011" s="10">
        <v>1479890743</v>
      </c>
      <c r="L2011" s="10">
        <v>1476776743</v>
      </c>
      <c r="M2011" t="b">
        <v>1</v>
      </c>
      <c r="N2011">
        <v>398</v>
      </c>
      <c r="O2011" t="b">
        <v>1</v>
      </c>
      <c r="P2011" t="s">
        <v>8295</v>
      </c>
      <c r="Q2011" s="13">
        <f t="shared" si="126"/>
        <v>305.15800000000002</v>
      </c>
      <c r="R2011" s="14">
        <f t="shared" si="127"/>
        <v>383.3643216080402</v>
      </c>
      <c r="S2011" t="s">
        <v>8319</v>
      </c>
      <c r="T2011" t="s">
        <v>8349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 s="8">
        <f t="shared" si="124"/>
        <v>42600.663090277776</v>
      </c>
      <c r="J2012" s="8">
        <f t="shared" si="125"/>
        <v>42570.663090277776</v>
      </c>
      <c r="K2012" s="10">
        <v>1471564491</v>
      </c>
      <c r="L2012" s="10">
        <v>1468972491</v>
      </c>
      <c r="M2012" t="b">
        <v>1</v>
      </c>
      <c r="N2012">
        <v>1737</v>
      </c>
      <c r="O2012" t="b">
        <v>1</v>
      </c>
      <c r="P2012" t="s">
        <v>8295</v>
      </c>
      <c r="Q2012" s="13">
        <f t="shared" si="126"/>
        <v>320.05299999999994</v>
      </c>
      <c r="R2012" s="14">
        <f t="shared" si="127"/>
        <v>55.276856649395505</v>
      </c>
      <c r="S2012" t="s">
        <v>8319</v>
      </c>
      <c r="T2012" t="s">
        <v>8349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 s="8">
        <f t="shared" si="124"/>
        <v>42380.624999999993</v>
      </c>
      <c r="J2013" s="8">
        <f t="shared" si="125"/>
        <v>42347.025150462963</v>
      </c>
      <c r="K2013" s="10">
        <v>1452553200</v>
      </c>
      <c r="L2013" s="10">
        <v>1449650173</v>
      </c>
      <c r="M2013" t="b">
        <v>1</v>
      </c>
      <c r="N2013">
        <v>971</v>
      </c>
      <c r="O2013" t="b">
        <v>1</v>
      </c>
      <c r="P2013" t="s">
        <v>8295</v>
      </c>
      <c r="Q2013" s="13">
        <f t="shared" si="126"/>
        <v>819.56399999999996</v>
      </c>
      <c r="R2013" s="14">
        <f t="shared" si="127"/>
        <v>422.02059732234807</v>
      </c>
      <c r="S2013" t="s">
        <v>8319</v>
      </c>
      <c r="T2013" t="s">
        <v>8349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 s="8">
        <f t="shared" si="124"/>
        <v>42040.488900462959</v>
      </c>
      <c r="J2014" s="8">
        <f t="shared" si="125"/>
        <v>42010.488900462959</v>
      </c>
      <c r="K2014" s="10">
        <v>1423165441</v>
      </c>
      <c r="L2014" s="10">
        <v>1420573441</v>
      </c>
      <c r="M2014" t="b">
        <v>1</v>
      </c>
      <c r="N2014">
        <v>183</v>
      </c>
      <c r="O2014" t="b">
        <v>1</v>
      </c>
      <c r="P2014" t="s">
        <v>8295</v>
      </c>
      <c r="Q2014" s="13">
        <f t="shared" si="126"/>
        <v>234.90000000000003</v>
      </c>
      <c r="R2014" s="14">
        <f t="shared" si="127"/>
        <v>64.180327868852459</v>
      </c>
      <c r="S2014" t="s">
        <v>8319</v>
      </c>
      <c r="T2014" t="s">
        <v>8349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 s="8">
        <f t="shared" si="124"/>
        <v>42559.627476851849</v>
      </c>
      <c r="J2015" s="8">
        <f t="shared" si="125"/>
        <v>42499.627476851849</v>
      </c>
      <c r="K2015" s="10">
        <v>1468019014</v>
      </c>
      <c r="L2015" s="10">
        <v>1462835014</v>
      </c>
      <c r="M2015" t="b">
        <v>1</v>
      </c>
      <c r="N2015">
        <v>4562</v>
      </c>
      <c r="O2015" t="b">
        <v>1</v>
      </c>
      <c r="P2015" t="s">
        <v>8295</v>
      </c>
      <c r="Q2015" s="13">
        <f t="shared" si="126"/>
        <v>494.91374999999999</v>
      </c>
      <c r="R2015" s="14">
        <f t="shared" si="127"/>
        <v>173.57781674704077</v>
      </c>
      <c r="S2015" t="s">
        <v>8319</v>
      </c>
      <c r="T2015" t="s">
        <v>8349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 s="8">
        <f t="shared" si="124"/>
        <v>41357.839571759258</v>
      </c>
      <c r="J2016" s="8">
        <f t="shared" si="125"/>
        <v>41323.881238425922</v>
      </c>
      <c r="K2016" s="10">
        <v>1364184539</v>
      </c>
      <c r="L2016" s="10">
        <v>1361250539</v>
      </c>
      <c r="M2016" t="b">
        <v>1</v>
      </c>
      <c r="N2016">
        <v>26457</v>
      </c>
      <c r="O2016" t="b">
        <v>1</v>
      </c>
      <c r="P2016" t="s">
        <v>8295</v>
      </c>
      <c r="Q2016" s="13">
        <f t="shared" si="126"/>
        <v>7813.7822333333334</v>
      </c>
      <c r="R2016" s="14">
        <f t="shared" si="127"/>
        <v>88.601680840609291</v>
      </c>
      <c r="S2016" t="s">
        <v>8319</v>
      </c>
      <c r="T2016" t="s">
        <v>8349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 s="8">
        <f t="shared" si="124"/>
        <v>40795.543553240735</v>
      </c>
      <c r="J2017" s="8">
        <f t="shared" si="125"/>
        <v>40765.543553240735</v>
      </c>
      <c r="K2017" s="10">
        <v>1315602163</v>
      </c>
      <c r="L2017" s="10">
        <v>1313010163</v>
      </c>
      <c r="M2017" t="b">
        <v>1</v>
      </c>
      <c r="N2017">
        <v>162</v>
      </c>
      <c r="O2017" t="b">
        <v>1</v>
      </c>
      <c r="P2017" t="s">
        <v>8295</v>
      </c>
      <c r="Q2017" s="13">
        <f t="shared" si="126"/>
        <v>113.00013888888888</v>
      </c>
      <c r="R2017" s="14">
        <f t="shared" si="127"/>
        <v>50.222283950617282</v>
      </c>
      <c r="S2017" t="s">
        <v>8319</v>
      </c>
      <c r="T2017" t="s">
        <v>8349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 s="8">
        <f t="shared" si="124"/>
        <v>41342.547442129624</v>
      </c>
      <c r="J2018" s="8">
        <f t="shared" si="125"/>
        <v>41312.547442129624</v>
      </c>
      <c r="K2018" s="10">
        <v>1362863299</v>
      </c>
      <c r="L2018" s="10">
        <v>1360271299</v>
      </c>
      <c r="M2018" t="b">
        <v>1</v>
      </c>
      <c r="N2018">
        <v>479</v>
      </c>
      <c r="O2018" t="b">
        <v>1</v>
      </c>
      <c r="P2018" t="s">
        <v>8295</v>
      </c>
      <c r="Q2018" s="13">
        <f t="shared" si="126"/>
        <v>921.54219999999998</v>
      </c>
      <c r="R2018" s="14">
        <f t="shared" si="127"/>
        <v>192.38876826722338</v>
      </c>
      <c r="S2018" t="s">
        <v>8319</v>
      </c>
      <c r="T2018" t="s">
        <v>8349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 s="8">
        <f t="shared" si="124"/>
        <v>40991.833333333328</v>
      </c>
      <c r="J2019" s="8">
        <f t="shared" si="125"/>
        <v>40960.724016203698</v>
      </c>
      <c r="K2019" s="10">
        <v>1332561600</v>
      </c>
      <c r="L2019" s="10">
        <v>1329873755</v>
      </c>
      <c r="M2019" t="b">
        <v>1</v>
      </c>
      <c r="N2019">
        <v>426</v>
      </c>
      <c r="O2019" t="b">
        <v>1</v>
      </c>
      <c r="P2019" t="s">
        <v>8295</v>
      </c>
      <c r="Q2019" s="13">
        <f t="shared" si="126"/>
        <v>125.10239999999999</v>
      </c>
      <c r="R2019" s="14">
        <f t="shared" si="127"/>
        <v>73.416901408450698</v>
      </c>
      <c r="S2019" t="s">
        <v>8319</v>
      </c>
      <c r="T2019" t="s">
        <v>8349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 s="8">
        <f t="shared" si="124"/>
        <v>42229.032511574071</v>
      </c>
      <c r="J2020" s="8">
        <f t="shared" si="125"/>
        <v>42199.032511574071</v>
      </c>
      <c r="K2020" s="10">
        <v>1439455609</v>
      </c>
      <c r="L2020" s="10">
        <v>1436863609</v>
      </c>
      <c r="M2020" t="b">
        <v>1</v>
      </c>
      <c r="N2020">
        <v>450</v>
      </c>
      <c r="O2020" t="b">
        <v>1</v>
      </c>
      <c r="P2020" t="s">
        <v>8295</v>
      </c>
      <c r="Q2020" s="13">
        <f t="shared" si="126"/>
        <v>102.24343076923077</v>
      </c>
      <c r="R2020" s="14">
        <f t="shared" si="127"/>
        <v>147.68495555555555</v>
      </c>
      <c r="S2020" t="s">
        <v>8319</v>
      </c>
      <c r="T2020" t="s">
        <v>8349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 s="8">
        <f t="shared" si="124"/>
        <v>42635.375243055554</v>
      </c>
      <c r="J2021" s="8">
        <f t="shared" si="125"/>
        <v>42605.375243055554</v>
      </c>
      <c r="K2021" s="10">
        <v>1474563621</v>
      </c>
      <c r="L2021" s="10">
        <v>1471971621</v>
      </c>
      <c r="M2021" t="b">
        <v>1</v>
      </c>
      <c r="N2021">
        <v>1780</v>
      </c>
      <c r="O2021" t="b">
        <v>1</v>
      </c>
      <c r="P2021" t="s">
        <v>8295</v>
      </c>
      <c r="Q2021" s="13">
        <f t="shared" si="126"/>
        <v>484.90975000000003</v>
      </c>
      <c r="R2021" s="14">
        <f t="shared" si="127"/>
        <v>108.96848314606741</v>
      </c>
      <c r="S2021" t="s">
        <v>8319</v>
      </c>
      <c r="T2021" t="s">
        <v>8349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 s="8">
        <f t="shared" si="124"/>
        <v>41773.627777777772</v>
      </c>
      <c r="J2022" s="8">
        <f t="shared" si="125"/>
        <v>41736.76416666666</v>
      </c>
      <c r="K2022" s="10">
        <v>1400108640</v>
      </c>
      <c r="L2022" s="10">
        <v>1396923624</v>
      </c>
      <c r="M2022" t="b">
        <v>1</v>
      </c>
      <c r="N2022">
        <v>122</v>
      </c>
      <c r="O2022" t="b">
        <v>1</v>
      </c>
      <c r="P2022" t="s">
        <v>8295</v>
      </c>
      <c r="Q2022" s="13">
        <f t="shared" si="126"/>
        <v>192.33333333333334</v>
      </c>
      <c r="R2022" s="14">
        <f t="shared" si="127"/>
        <v>23.647540983606557</v>
      </c>
      <c r="S2022" t="s">
        <v>8319</v>
      </c>
      <c r="T2022" t="s">
        <v>8349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 s="8">
        <f t="shared" si="124"/>
        <v>41905.737233796295</v>
      </c>
      <c r="J2023" s="8">
        <f t="shared" si="125"/>
        <v>41860.737233796295</v>
      </c>
      <c r="K2023" s="10">
        <v>1411522897</v>
      </c>
      <c r="L2023" s="10">
        <v>1407634897</v>
      </c>
      <c r="M2023" t="b">
        <v>1</v>
      </c>
      <c r="N2023">
        <v>95</v>
      </c>
      <c r="O2023" t="b">
        <v>1</v>
      </c>
      <c r="P2023" t="s">
        <v>8295</v>
      </c>
      <c r="Q2023" s="13">
        <f t="shared" si="126"/>
        <v>281.10000000000002</v>
      </c>
      <c r="R2023" s="14">
        <f t="shared" si="127"/>
        <v>147.94736842105263</v>
      </c>
      <c r="S2023" t="s">
        <v>8319</v>
      </c>
      <c r="T2023" t="s">
        <v>8349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 s="8">
        <f t="shared" si="124"/>
        <v>42532.23578703704</v>
      </c>
      <c r="J2024" s="8">
        <f t="shared" si="125"/>
        <v>42502.23578703704</v>
      </c>
      <c r="K2024" s="10">
        <v>1465652372</v>
      </c>
      <c r="L2024" s="10">
        <v>1463060372</v>
      </c>
      <c r="M2024" t="b">
        <v>1</v>
      </c>
      <c r="N2024">
        <v>325</v>
      </c>
      <c r="O2024" t="b">
        <v>1</v>
      </c>
      <c r="P2024" t="s">
        <v>8295</v>
      </c>
      <c r="Q2024" s="13">
        <f t="shared" si="126"/>
        <v>125.13700000000001</v>
      </c>
      <c r="R2024" s="14">
        <f t="shared" si="127"/>
        <v>385.03692307692307</v>
      </c>
      <c r="S2024" t="s">
        <v>8319</v>
      </c>
      <c r="T2024" t="s">
        <v>8349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 s="8">
        <f t="shared" si="124"/>
        <v>42166.087418981479</v>
      </c>
      <c r="J2025" s="8">
        <f t="shared" si="125"/>
        <v>42136.087418981479</v>
      </c>
      <c r="K2025" s="10">
        <v>1434017153</v>
      </c>
      <c r="L2025" s="10">
        <v>1431425153</v>
      </c>
      <c r="M2025" t="b">
        <v>1</v>
      </c>
      <c r="N2025">
        <v>353</v>
      </c>
      <c r="O2025" t="b">
        <v>1</v>
      </c>
      <c r="P2025" t="s">
        <v>8295</v>
      </c>
      <c r="Q2025" s="13">
        <f t="shared" si="126"/>
        <v>161.459</v>
      </c>
      <c r="R2025" s="14">
        <f t="shared" si="127"/>
        <v>457.39093484419266</v>
      </c>
      <c r="S2025" t="s">
        <v>8319</v>
      </c>
      <c r="T2025" t="s">
        <v>8349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 s="8">
        <f t="shared" si="124"/>
        <v>41133.791666666664</v>
      </c>
      <c r="J2026" s="8">
        <f t="shared" si="125"/>
        <v>41099.633611111109</v>
      </c>
      <c r="K2026" s="10">
        <v>1344826800</v>
      </c>
      <c r="L2026" s="10">
        <v>1341875544</v>
      </c>
      <c r="M2026" t="b">
        <v>1</v>
      </c>
      <c r="N2026">
        <v>105</v>
      </c>
      <c r="O2026" t="b">
        <v>1</v>
      </c>
      <c r="P2026" t="s">
        <v>8295</v>
      </c>
      <c r="Q2026" s="13">
        <f t="shared" si="126"/>
        <v>585.35</v>
      </c>
      <c r="R2026" s="14">
        <f t="shared" si="127"/>
        <v>222.99047619047619</v>
      </c>
      <c r="S2026" t="s">
        <v>8319</v>
      </c>
      <c r="T2026" t="s">
        <v>8349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 s="8">
        <f t="shared" si="124"/>
        <v>42165.851226851846</v>
      </c>
      <c r="J2027" s="8">
        <f t="shared" si="125"/>
        <v>42135.851226851846</v>
      </c>
      <c r="K2027" s="10">
        <v>1433996746</v>
      </c>
      <c r="L2027" s="10">
        <v>1431404746</v>
      </c>
      <c r="M2027" t="b">
        <v>1</v>
      </c>
      <c r="N2027">
        <v>729</v>
      </c>
      <c r="O2027" t="b">
        <v>1</v>
      </c>
      <c r="P2027" t="s">
        <v>8295</v>
      </c>
      <c r="Q2027" s="13">
        <f t="shared" si="126"/>
        <v>201.14999999999998</v>
      </c>
      <c r="R2027" s="14">
        <f t="shared" si="127"/>
        <v>220.74074074074073</v>
      </c>
      <c r="S2027" t="s">
        <v>8319</v>
      </c>
      <c r="T2027" t="s">
        <v>8349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 s="8">
        <f t="shared" si="124"/>
        <v>41749.832638888889</v>
      </c>
      <c r="J2028" s="8">
        <f t="shared" si="125"/>
        <v>41704.402604166666</v>
      </c>
      <c r="K2028" s="10">
        <v>1398052740</v>
      </c>
      <c r="L2028" s="10">
        <v>1394127585</v>
      </c>
      <c r="M2028" t="b">
        <v>1</v>
      </c>
      <c r="N2028">
        <v>454</v>
      </c>
      <c r="O2028" t="b">
        <v>1</v>
      </c>
      <c r="P2028" t="s">
        <v>8295</v>
      </c>
      <c r="Q2028" s="13">
        <f t="shared" si="126"/>
        <v>133.48307999999997</v>
      </c>
      <c r="R2028" s="14">
        <f t="shared" si="127"/>
        <v>73.503898678414089</v>
      </c>
      <c r="S2028" t="s">
        <v>8319</v>
      </c>
      <c r="T2028" t="s">
        <v>8349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 s="8">
        <f t="shared" si="124"/>
        <v>42093.438877314817</v>
      </c>
      <c r="J2029" s="8">
        <f t="shared" si="125"/>
        <v>42048.480543981481</v>
      </c>
      <c r="K2029" s="10">
        <v>1427740319</v>
      </c>
      <c r="L2029" s="10">
        <v>1423855919</v>
      </c>
      <c r="M2029" t="b">
        <v>1</v>
      </c>
      <c r="N2029">
        <v>539</v>
      </c>
      <c r="O2029" t="b">
        <v>1</v>
      </c>
      <c r="P2029" t="s">
        <v>8295</v>
      </c>
      <c r="Q2029" s="13">
        <f t="shared" si="126"/>
        <v>120.24900000000001</v>
      </c>
      <c r="R2029" s="14">
        <f t="shared" si="127"/>
        <v>223.09647495361781</v>
      </c>
      <c r="S2029" t="s">
        <v>8319</v>
      </c>
      <c r="T2029" t="s">
        <v>8349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 s="8">
        <f t="shared" si="124"/>
        <v>40252.579861111109</v>
      </c>
      <c r="J2030" s="8">
        <f t="shared" si="125"/>
        <v>40215.585717592592</v>
      </c>
      <c r="K2030" s="10">
        <v>1268690100</v>
      </c>
      <c r="L2030" s="10">
        <v>1265493806</v>
      </c>
      <c r="M2030" t="b">
        <v>1</v>
      </c>
      <c r="N2030">
        <v>79</v>
      </c>
      <c r="O2030" t="b">
        <v>1</v>
      </c>
      <c r="P2030" t="s">
        <v>8295</v>
      </c>
      <c r="Q2030" s="13">
        <f t="shared" si="126"/>
        <v>126.16666666666667</v>
      </c>
      <c r="R2030" s="14">
        <f t="shared" si="127"/>
        <v>47.911392405063289</v>
      </c>
      <c r="S2030" t="s">
        <v>8319</v>
      </c>
      <c r="T2030" t="s">
        <v>8349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 s="8">
        <f t="shared" si="124"/>
        <v>41877.688437500001</v>
      </c>
      <c r="J2031" s="8">
        <f t="shared" si="125"/>
        <v>41847.688437500001</v>
      </c>
      <c r="K2031" s="10">
        <v>1409099481</v>
      </c>
      <c r="L2031" s="10">
        <v>1406507481</v>
      </c>
      <c r="M2031" t="b">
        <v>1</v>
      </c>
      <c r="N2031">
        <v>94</v>
      </c>
      <c r="O2031" t="b">
        <v>1</v>
      </c>
      <c r="P2031" t="s">
        <v>8295</v>
      </c>
      <c r="Q2031" s="13">
        <f t="shared" si="126"/>
        <v>361.2</v>
      </c>
      <c r="R2031" s="14">
        <f t="shared" si="127"/>
        <v>96.063829787234042</v>
      </c>
      <c r="S2031" t="s">
        <v>8319</v>
      </c>
      <c r="T2031" t="s">
        <v>8349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 s="8">
        <f t="shared" si="124"/>
        <v>41242.663148148145</v>
      </c>
      <c r="J2032" s="8">
        <f t="shared" si="125"/>
        <v>41212.663148148145</v>
      </c>
      <c r="K2032" s="10">
        <v>1354233296</v>
      </c>
      <c r="L2032" s="10">
        <v>1351641296</v>
      </c>
      <c r="M2032" t="b">
        <v>1</v>
      </c>
      <c r="N2032">
        <v>625</v>
      </c>
      <c r="O2032" t="b">
        <v>1</v>
      </c>
      <c r="P2032" t="s">
        <v>8295</v>
      </c>
      <c r="Q2032" s="13">
        <f t="shared" si="126"/>
        <v>226.239013671875</v>
      </c>
      <c r="R2032" s="14">
        <f t="shared" si="127"/>
        <v>118.6144</v>
      </c>
      <c r="S2032" t="s">
        <v>8319</v>
      </c>
      <c r="T2032" t="s">
        <v>8349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 s="8">
        <f t="shared" si="124"/>
        <v>42012.708333333336</v>
      </c>
      <c r="J2033" s="8">
        <f t="shared" si="125"/>
        <v>41974.995983796289</v>
      </c>
      <c r="K2033" s="10">
        <v>1420765200</v>
      </c>
      <c r="L2033" s="10">
        <v>1417506853</v>
      </c>
      <c r="M2033" t="b">
        <v>1</v>
      </c>
      <c r="N2033">
        <v>508</v>
      </c>
      <c r="O2033" t="b">
        <v>1</v>
      </c>
      <c r="P2033" t="s">
        <v>8295</v>
      </c>
      <c r="Q2033" s="13">
        <f t="shared" si="126"/>
        <v>120.35</v>
      </c>
      <c r="R2033" s="14">
        <f t="shared" si="127"/>
        <v>118.45472440944881</v>
      </c>
      <c r="S2033" t="s">
        <v>8319</v>
      </c>
      <c r="T2033" t="s">
        <v>8349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 s="8">
        <f t="shared" si="124"/>
        <v>42718.874999999993</v>
      </c>
      <c r="J2034" s="8">
        <f t="shared" si="125"/>
        <v>42689.23233796296</v>
      </c>
      <c r="K2034" s="10">
        <v>1481778000</v>
      </c>
      <c r="L2034" s="10">
        <v>1479216874</v>
      </c>
      <c r="M2034" t="b">
        <v>1</v>
      </c>
      <c r="N2034">
        <v>531</v>
      </c>
      <c r="O2034" t="b">
        <v>1</v>
      </c>
      <c r="P2034" t="s">
        <v>8295</v>
      </c>
      <c r="Q2034" s="13">
        <f t="shared" si="126"/>
        <v>304.18799999999999</v>
      </c>
      <c r="R2034" s="14">
        <f t="shared" si="127"/>
        <v>143.21468926553672</v>
      </c>
      <c r="S2034" t="s">
        <v>8319</v>
      </c>
      <c r="T2034" t="s">
        <v>8349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 s="8">
        <f t="shared" si="124"/>
        <v>41754.749050925922</v>
      </c>
      <c r="J2035" s="8">
        <f t="shared" si="125"/>
        <v>41724.749050925922</v>
      </c>
      <c r="K2035" s="10">
        <v>1398477518</v>
      </c>
      <c r="L2035" s="10">
        <v>1395885518</v>
      </c>
      <c r="M2035" t="b">
        <v>1</v>
      </c>
      <c r="N2035">
        <v>158</v>
      </c>
      <c r="O2035" t="b">
        <v>1</v>
      </c>
      <c r="P2035" t="s">
        <v>8295</v>
      </c>
      <c r="Q2035" s="13">
        <f t="shared" si="126"/>
        <v>178.67599999999999</v>
      </c>
      <c r="R2035" s="14">
        <f t="shared" si="127"/>
        <v>282.71518987341773</v>
      </c>
      <c r="S2035" t="s">
        <v>8319</v>
      </c>
      <c r="T2035" t="s">
        <v>8349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 s="8">
        <f t="shared" si="124"/>
        <v>42130.956944444442</v>
      </c>
      <c r="J2036" s="8">
        <f t="shared" si="125"/>
        <v>42075.796678240738</v>
      </c>
      <c r="K2036" s="10">
        <v>1430981880</v>
      </c>
      <c r="L2036" s="10">
        <v>1426216033</v>
      </c>
      <c r="M2036" t="b">
        <v>1</v>
      </c>
      <c r="N2036">
        <v>508</v>
      </c>
      <c r="O2036" t="b">
        <v>1</v>
      </c>
      <c r="P2036" t="s">
        <v>8295</v>
      </c>
      <c r="Q2036" s="13">
        <f t="shared" si="126"/>
        <v>386.81998717948721</v>
      </c>
      <c r="R2036" s="14">
        <f t="shared" si="127"/>
        <v>593.93620078740162</v>
      </c>
      <c r="S2036" t="s">
        <v>8319</v>
      </c>
      <c r="T2036" t="s">
        <v>8349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 s="8">
        <f t="shared" si="124"/>
        <v>42356.708333333336</v>
      </c>
      <c r="J2037" s="8">
        <f t="shared" si="125"/>
        <v>42311.29174768518</v>
      </c>
      <c r="K2037" s="10">
        <v>1450486800</v>
      </c>
      <c r="L2037" s="10">
        <v>1446562807</v>
      </c>
      <c r="M2037" t="b">
        <v>1</v>
      </c>
      <c r="N2037">
        <v>644</v>
      </c>
      <c r="O2037" t="b">
        <v>1</v>
      </c>
      <c r="P2037" t="s">
        <v>8295</v>
      </c>
      <c r="Q2037" s="13">
        <f t="shared" si="126"/>
        <v>211.03642500000004</v>
      </c>
      <c r="R2037" s="14">
        <f t="shared" si="127"/>
        <v>262.15704968944101</v>
      </c>
      <c r="S2037" t="s">
        <v>8319</v>
      </c>
      <c r="T2037" t="s">
        <v>8349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 s="8">
        <f t="shared" si="124"/>
        <v>41768.531469907408</v>
      </c>
      <c r="J2038" s="8">
        <f t="shared" si="125"/>
        <v>41738.531469907408</v>
      </c>
      <c r="K2038" s="10">
        <v>1399668319</v>
      </c>
      <c r="L2038" s="10">
        <v>1397076319</v>
      </c>
      <c r="M2038" t="b">
        <v>1</v>
      </c>
      <c r="N2038">
        <v>848</v>
      </c>
      <c r="O2038" t="b">
        <v>1</v>
      </c>
      <c r="P2038" t="s">
        <v>8295</v>
      </c>
      <c r="Q2038" s="13">
        <f t="shared" si="126"/>
        <v>131.66833333333335</v>
      </c>
      <c r="R2038" s="14">
        <f t="shared" si="127"/>
        <v>46.580778301886795</v>
      </c>
      <c r="S2038" t="s">
        <v>8319</v>
      </c>
      <c r="T2038" t="s">
        <v>8349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 s="8">
        <f t="shared" si="124"/>
        <v>41637.918437499997</v>
      </c>
      <c r="J2039" s="8">
        <f t="shared" si="125"/>
        <v>41577.876770833333</v>
      </c>
      <c r="K2039" s="10">
        <v>1388383353</v>
      </c>
      <c r="L2039" s="10">
        <v>1383195753</v>
      </c>
      <c r="M2039" t="b">
        <v>1</v>
      </c>
      <c r="N2039">
        <v>429</v>
      </c>
      <c r="O2039" t="b">
        <v>1</v>
      </c>
      <c r="P2039" t="s">
        <v>8295</v>
      </c>
      <c r="Q2039" s="13">
        <f t="shared" si="126"/>
        <v>300.47639999999996</v>
      </c>
      <c r="R2039" s="14">
        <f t="shared" si="127"/>
        <v>70.041118881118877</v>
      </c>
      <c r="S2039" t="s">
        <v>8319</v>
      </c>
      <c r="T2039" t="s">
        <v>8349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 s="8">
        <f t="shared" si="124"/>
        <v>41456.416666666664</v>
      </c>
      <c r="J2040" s="8">
        <f t="shared" si="125"/>
        <v>41423.937743055554</v>
      </c>
      <c r="K2040" s="10">
        <v>1372701600</v>
      </c>
      <c r="L2040" s="10">
        <v>1369895421</v>
      </c>
      <c r="M2040" t="b">
        <v>1</v>
      </c>
      <c r="N2040">
        <v>204</v>
      </c>
      <c r="O2040" t="b">
        <v>1</v>
      </c>
      <c r="P2040" t="s">
        <v>8295</v>
      </c>
      <c r="Q2040" s="13">
        <f t="shared" si="126"/>
        <v>420.51249999999999</v>
      </c>
      <c r="R2040" s="14">
        <f t="shared" si="127"/>
        <v>164.90686274509804</v>
      </c>
      <c r="S2040" t="s">
        <v>8319</v>
      </c>
      <c r="T2040" t="s">
        <v>8349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 s="8">
        <f t="shared" si="124"/>
        <v>42704.874305555553</v>
      </c>
      <c r="J2041" s="8">
        <f t="shared" si="125"/>
        <v>42675.10561342592</v>
      </c>
      <c r="K2041" s="10">
        <v>1480568340</v>
      </c>
      <c r="L2041" s="10">
        <v>1477996325</v>
      </c>
      <c r="M2041" t="b">
        <v>1</v>
      </c>
      <c r="N2041">
        <v>379</v>
      </c>
      <c r="O2041" t="b">
        <v>1</v>
      </c>
      <c r="P2041" t="s">
        <v>8295</v>
      </c>
      <c r="Q2041" s="13">
        <f t="shared" si="126"/>
        <v>136.21680000000001</v>
      </c>
      <c r="R2041" s="14">
        <f t="shared" si="127"/>
        <v>449.26385224274406</v>
      </c>
      <c r="S2041" t="s">
        <v>8319</v>
      </c>
      <c r="T2041" t="s">
        <v>8349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 s="8">
        <f t="shared" si="124"/>
        <v>41593.635451388887</v>
      </c>
      <c r="J2042" s="8">
        <f t="shared" si="125"/>
        <v>41578.593784722223</v>
      </c>
      <c r="K2042" s="10">
        <v>1384557303</v>
      </c>
      <c r="L2042" s="10">
        <v>1383257703</v>
      </c>
      <c r="M2042" t="b">
        <v>1</v>
      </c>
      <c r="N2042">
        <v>271</v>
      </c>
      <c r="O2042" t="b">
        <v>1</v>
      </c>
      <c r="P2042" t="s">
        <v>8295</v>
      </c>
      <c r="Q2042" s="13">
        <f t="shared" si="126"/>
        <v>248.17133333333334</v>
      </c>
      <c r="R2042" s="14">
        <f t="shared" si="127"/>
        <v>27.472841328413285</v>
      </c>
      <c r="S2042" t="s">
        <v>8319</v>
      </c>
      <c r="T2042" t="s">
        <v>8349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 s="8">
        <f t="shared" si="124"/>
        <v>42684.234108796292</v>
      </c>
      <c r="J2043" s="8">
        <f t="shared" si="125"/>
        <v>42654.192442129628</v>
      </c>
      <c r="K2043" s="10">
        <v>1478785027</v>
      </c>
      <c r="L2043" s="10">
        <v>1476189427</v>
      </c>
      <c r="M2043" t="b">
        <v>0</v>
      </c>
      <c r="N2043">
        <v>120</v>
      </c>
      <c r="O2043" t="b">
        <v>1</v>
      </c>
      <c r="P2043" t="s">
        <v>8295</v>
      </c>
      <c r="Q2043" s="13">
        <f t="shared" si="126"/>
        <v>181.86315789473684</v>
      </c>
      <c r="R2043" s="14">
        <f t="shared" si="127"/>
        <v>143.97499999999999</v>
      </c>
      <c r="S2043" t="s">
        <v>8319</v>
      </c>
      <c r="T2043" t="s">
        <v>8349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 s="8">
        <f t="shared" si="124"/>
        <v>42391.374699074069</v>
      </c>
      <c r="J2044" s="8">
        <f t="shared" si="125"/>
        <v>42331.374699074069</v>
      </c>
      <c r="K2044" s="10">
        <v>1453481974</v>
      </c>
      <c r="L2044" s="10">
        <v>1448297974</v>
      </c>
      <c r="M2044" t="b">
        <v>0</v>
      </c>
      <c r="N2044">
        <v>140</v>
      </c>
      <c r="O2044" t="b">
        <v>1</v>
      </c>
      <c r="P2044" t="s">
        <v>8295</v>
      </c>
      <c r="Q2044" s="13">
        <f t="shared" si="126"/>
        <v>123.53</v>
      </c>
      <c r="R2044" s="14">
        <f t="shared" si="127"/>
        <v>88.23571428571428</v>
      </c>
      <c r="S2044" t="s">
        <v>8319</v>
      </c>
      <c r="T2044" t="s">
        <v>8349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 s="8">
        <f t="shared" si="124"/>
        <v>42714.874305555553</v>
      </c>
      <c r="J2045" s="8">
        <f t="shared" si="125"/>
        <v>42660.843483796292</v>
      </c>
      <c r="K2045" s="10">
        <v>1481432340</v>
      </c>
      <c r="L2045" s="10">
        <v>1476764077</v>
      </c>
      <c r="M2045" t="b">
        <v>0</v>
      </c>
      <c r="N2045">
        <v>193</v>
      </c>
      <c r="O2045" t="b">
        <v>1</v>
      </c>
      <c r="P2045" t="s">
        <v>8295</v>
      </c>
      <c r="Q2045" s="13">
        <f t="shared" si="126"/>
        <v>506.20938628158842</v>
      </c>
      <c r="R2045" s="14">
        <f t="shared" si="127"/>
        <v>36.326424870466319</v>
      </c>
      <c r="S2045" t="s">
        <v>8319</v>
      </c>
      <c r="T2045" t="s">
        <v>8349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 s="8">
        <f t="shared" si="124"/>
        <v>42168.350856481477</v>
      </c>
      <c r="J2046" s="8">
        <f t="shared" si="125"/>
        <v>42138.350856481477</v>
      </c>
      <c r="K2046" s="10">
        <v>1434212714</v>
      </c>
      <c r="L2046" s="10">
        <v>1431620714</v>
      </c>
      <c r="M2046" t="b">
        <v>0</v>
      </c>
      <c r="N2046">
        <v>180</v>
      </c>
      <c r="O2046" t="b">
        <v>1</v>
      </c>
      <c r="P2046" t="s">
        <v>8295</v>
      </c>
      <c r="Q2046" s="13">
        <f t="shared" si="126"/>
        <v>108.21333333333334</v>
      </c>
      <c r="R2046" s="14">
        <f t="shared" si="127"/>
        <v>90.177777777777777</v>
      </c>
      <c r="S2046" t="s">
        <v>8319</v>
      </c>
      <c r="T2046" t="s">
        <v>8349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 s="8">
        <f t="shared" si="124"/>
        <v>41098.755173611105</v>
      </c>
      <c r="J2047" s="8">
        <f t="shared" si="125"/>
        <v>41068.755173611105</v>
      </c>
      <c r="K2047" s="10">
        <v>1341799647</v>
      </c>
      <c r="L2047" s="10">
        <v>1339207647</v>
      </c>
      <c r="M2047" t="b">
        <v>0</v>
      </c>
      <c r="N2047">
        <v>263</v>
      </c>
      <c r="O2047" t="b">
        <v>1</v>
      </c>
      <c r="P2047" t="s">
        <v>8295</v>
      </c>
      <c r="Q2047" s="13">
        <f t="shared" si="126"/>
        <v>819.18387755102037</v>
      </c>
      <c r="R2047" s="14">
        <f t="shared" si="127"/>
        <v>152.62361216730039</v>
      </c>
      <c r="S2047" t="s">
        <v>8319</v>
      </c>
      <c r="T2047" t="s">
        <v>8349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 s="8">
        <f t="shared" si="124"/>
        <v>41416.838472222218</v>
      </c>
      <c r="J2048" s="8">
        <f t="shared" si="125"/>
        <v>41386.838472222218</v>
      </c>
      <c r="K2048" s="10">
        <v>1369282044</v>
      </c>
      <c r="L2048" s="10">
        <v>1366690044</v>
      </c>
      <c r="M2048" t="b">
        <v>0</v>
      </c>
      <c r="N2048">
        <v>217</v>
      </c>
      <c r="O2048" t="b">
        <v>1</v>
      </c>
      <c r="P2048" t="s">
        <v>8295</v>
      </c>
      <c r="Q2048" s="13">
        <f t="shared" si="126"/>
        <v>121.10000000000001</v>
      </c>
      <c r="R2048" s="14">
        <f t="shared" si="127"/>
        <v>55.806451612903224</v>
      </c>
      <c r="S2048" t="s">
        <v>8319</v>
      </c>
      <c r="T2048" t="s">
        <v>8349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 s="8">
        <f t="shared" si="124"/>
        <v>42110.666666666664</v>
      </c>
      <c r="J2049" s="8">
        <f t="shared" si="125"/>
        <v>42081.570254629631</v>
      </c>
      <c r="K2049" s="10">
        <v>1429228800</v>
      </c>
      <c r="L2049" s="10">
        <v>1426714870</v>
      </c>
      <c r="M2049" t="b">
        <v>0</v>
      </c>
      <c r="N2049">
        <v>443</v>
      </c>
      <c r="O2049" t="b">
        <v>1</v>
      </c>
      <c r="P2049" t="s">
        <v>8295</v>
      </c>
      <c r="Q2049" s="13">
        <f t="shared" si="126"/>
        <v>102.99897959183673</v>
      </c>
      <c r="R2049" s="14">
        <f t="shared" si="127"/>
        <v>227.85327313769753</v>
      </c>
      <c r="S2049" t="s">
        <v>8319</v>
      </c>
      <c r="T2049" t="s">
        <v>8349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 s="8">
        <f t="shared" si="124"/>
        <v>41417.318182870367</v>
      </c>
      <c r="J2050" s="8">
        <f t="shared" si="125"/>
        <v>41387.318182870367</v>
      </c>
      <c r="K2050" s="10">
        <v>1369323491</v>
      </c>
      <c r="L2050" s="10">
        <v>1366731491</v>
      </c>
      <c r="M2050" t="b">
        <v>0</v>
      </c>
      <c r="N2050">
        <v>1373</v>
      </c>
      <c r="O2050" t="b">
        <v>1</v>
      </c>
      <c r="P2050" t="s">
        <v>8295</v>
      </c>
      <c r="Q2050" s="13">
        <f t="shared" si="126"/>
        <v>148.33229411764705</v>
      </c>
      <c r="R2050" s="14">
        <f t="shared" si="127"/>
        <v>91.82989803350327</v>
      </c>
      <c r="S2050" t="s">
        <v>8319</v>
      </c>
      <c r="T2050" t="s">
        <v>8349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 s="8">
        <f t="shared" ref="I2051:I2114" si="128">(((K2051/60)/60)/24)+DATE(1970,1,1)+(-8/24)</f>
        <v>41610.624305555553</v>
      </c>
      <c r="J2051" s="8">
        <f t="shared" ref="J2051:J2114" si="129">(((L2051/60)/60)/24)+DATE(1970,1,1)+(-8/24)</f>
        <v>41575.194016203699</v>
      </c>
      <c r="K2051" s="10">
        <v>1386025140</v>
      </c>
      <c r="L2051" s="10">
        <v>1382963963</v>
      </c>
      <c r="M2051" t="b">
        <v>0</v>
      </c>
      <c r="N2051">
        <v>742</v>
      </c>
      <c r="O2051" t="b">
        <v>1</v>
      </c>
      <c r="P2051" t="s">
        <v>8295</v>
      </c>
      <c r="Q2051" s="13">
        <f t="shared" ref="Q2051:Q2114" si="130">(E2051/D2051)*100</f>
        <v>120.19070000000001</v>
      </c>
      <c r="R2051" s="14">
        <f t="shared" ref="R2051:R2114" si="131">E2051/N2051</f>
        <v>80.991037735849048</v>
      </c>
      <c r="S2051" t="s">
        <v>8319</v>
      </c>
      <c r="T2051" t="s">
        <v>8349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 s="8">
        <f t="shared" si="128"/>
        <v>42154.738171296289</v>
      </c>
      <c r="J2052" s="8">
        <f t="shared" si="129"/>
        <v>42114.738171296289</v>
      </c>
      <c r="K2052" s="10">
        <v>1433036578</v>
      </c>
      <c r="L2052" s="10">
        <v>1429580578</v>
      </c>
      <c r="M2052" t="b">
        <v>0</v>
      </c>
      <c r="N2052">
        <v>170</v>
      </c>
      <c r="O2052" t="b">
        <v>1</v>
      </c>
      <c r="P2052" t="s">
        <v>8295</v>
      </c>
      <c r="Q2052" s="13">
        <f t="shared" si="130"/>
        <v>473.27000000000004</v>
      </c>
      <c r="R2052" s="14">
        <f t="shared" si="131"/>
        <v>278.39411764705881</v>
      </c>
      <c r="S2052" t="s">
        <v>8319</v>
      </c>
      <c r="T2052" t="s">
        <v>8349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 s="8">
        <f t="shared" si="128"/>
        <v>41633.689085648148</v>
      </c>
      <c r="J2053" s="8">
        <f t="shared" si="129"/>
        <v>41603.689085648148</v>
      </c>
      <c r="K2053" s="10">
        <v>1388017937</v>
      </c>
      <c r="L2053" s="10">
        <v>1385425937</v>
      </c>
      <c r="M2053" t="b">
        <v>0</v>
      </c>
      <c r="N2053">
        <v>242</v>
      </c>
      <c r="O2053" t="b">
        <v>1</v>
      </c>
      <c r="P2053" t="s">
        <v>8295</v>
      </c>
      <c r="Q2053" s="13">
        <f t="shared" si="130"/>
        <v>130.36250000000001</v>
      </c>
      <c r="R2053" s="14">
        <f t="shared" si="131"/>
        <v>43.095041322314053</v>
      </c>
      <c r="S2053" t="s">
        <v>8319</v>
      </c>
      <c r="T2053" t="s">
        <v>8349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 s="8">
        <f t="shared" si="128"/>
        <v>42419.750613425924</v>
      </c>
      <c r="J2054" s="8">
        <f t="shared" si="129"/>
        <v>42374.750613425924</v>
      </c>
      <c r="K2054" s="10">
        <v>1455933653</v>
      </c>
      <c r="L2054" s="10">
        <v>1452045653</v>
      </c>
      <c r="M2054" t="b">
        <v>0</v>
      </c>
      <c r="N2054">
        <v>541</v>
      </c>
      <c r="O2054" t="b">
        <v>1</v>
      </c>
      <c r="P2054" t="s">
        <v>8295</v>
      </c>
      <c r="Q2054" s="13">
        <f t="shared" si="130"/>
        <v>353.048</v>
      </c>
      <c r="R2054" s="14">
        <f t="shared" si="131"/>
        <v>326.29205175600737</v>
      </c>
      <c r="S2054" t="s">
        <v>8319</v>
      </c>
      <c r="T2054" t="s">
        <v>8349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 s="8">
        <f t="shared" si="128"/>
        <v>42333.325821759259</v>
      </c>
      <c r="J2055" s="8">
        <f t="shared" si="129"/>
        <v>42303.284155092588</v>
      </c>
      <c r="K2055" s="10">
        <v>1448466551</v>
      </c>
      <c r="L2055" s="10">
        <v>1445870951</v>
      </c>
      <c r="M2055" t="b">
        <v>0</v>
      </c>
      <c r="N2055">
        <v>121</v>
      </c>
      <c r="O2055" t="b">
        <v>1</v>
      </c>
      <c r="P2055" t="s">
        <v>8295</v>
      </c>
      <c r="Q2055" s="13">
        <f t="shared" si="130"/>
        <v>101.02</v>
      </c>
      <c r="R2055" s="14">
        <f t="shared" si="131"/>
        <v>41.743801652892564</v>
      </c>
      <c r="S2055" t="s">
        <v>8319</v>
      </c>
      <c r="T2055" t="s">
        <v>8349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 s="8">
        <f t="shared" si="128"/>
        <v>41761.187615740739</v>
      </c>
      <c r="J2056" s="8">
        <f t="shared" si="129"/>
        <v>41731.187615740739</v>
      </c>
      <c r="K2056" s="10">
        <v>1399033810</v>
      </c>
      <c r="L2056" s="10">
        <v>1396441810</v>
      </c>
      <c r="M2056" t="b">
        <v>0</v>
      </c>
      <c r="N2056">
        <v>621</v>
      </c>
      <c r="O2056" t="b">
        <v>1</v>
      </c>
      <c r="P2056" t="s">
        <v>8295</v>
      </c>
      <c r="Q2056" s="13">
        <f t="shared" si="130"/>
        <v>113.59142857142857</v>
      </c>
      <c r="R2056" s="14">
        <f t="shared" si="131"/>
        <v>64.020933977455712</v>
      </c>
      <c r="S2056" t="s">
        <v>8319</v>
      </c>
      <c r="T2056" t="s">
        <v>8349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 s="8">
        <f t="shared" si="128"/>
        <v>41975.833333333336</v>
      </c>
      <c r="J2057" s="8">
        <f t="shared" si="129"/>
        <v>41946.340775462959</v>
      </c>
      <c r="K2057" s="10">
        <v>1417579200</v>
      </c>
      <c r="L2057" s="10">
        <v>1415031043</v>
      </c>
      <c r="M2057" t="b">
        <v>0</v>
      </c>
      <c r="N2057">
        <v>101</v>
      </c>
      <c r="O2057" t="b">
        <v>1</v>
      </c>
      <c r="P2057" t="s">
        <v>8295</v>
      </c>
      <c r="Q2057" s="13">
        <f t="shared" si="130"/>
        <v>167.41666666666666</v>
      </c>
      <c r="R2057" s="14">
        <f t="shared" si="131"/>
        <v>99.455445544554451</v>
      </c>
      <c r="S2057" t="s">
        <v>8319</v>
      </c>
      <c r="T2057" t="s">
        <v>8349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 s="8">
        <f t="shared" si="128"/>
        <v>41381.427569444444</v>
      </c>
      <c r="J2058" s="8">
        <f t="shared" si="129"/>
        <v>41351.427569444444</v>
      </c>
      <c r="K2058" s="10">
        <v>1366222542</v>
      </c>
      <c r="L2058" s="10">
        <v>1363630542</v>
      </c>
      <c r="M2058" t="b">
        <v>0</v>
      </c>
      <c r="N2058">
        <v>554</v>
      </c>
      <c r="O2058" t="b">
        <v>1</v>
      </c>
      <c r="P2058" t="s">
        <v>8295</v>
      </c>
      <c r="Q2058" s="13">
        <f t="shared" si="130"/>
        <v>153.452</v>
      </c>
      <c r="R2058" s="14">
        <f t="shared" si="131"/>
        <v>138.49458483754512</v>
      </c>
      <c r="S2058" t="s">
        <v>8319</v>
      </c>
      <c r="T2058" t="s">
        <v>8349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 s="8">
        <f t="shared" si="128"/>
        <v>42426.161249999997</v>
      </c>
      <c r="J2059" s="8">
        <f t="shared" si="129"/>
        <v>42396.161249999997</v>
      </c>
      <c r="K2059" s="10">
        <v>1456487532</v>
      </c>
      <c r="L2059" s="10">
        <v>1453895532</v>
      </c>
      <c r="M2059" t="b">
        <v>0</v>
      </c>
      <c r="N2059">
        <v>666</v>
      </c>
      <c r="O2059" t="b">
        <v>1</v>
      </c>
      <c r="P2059" t="s">
        <v>8295</v>
      </c>
      <c r="Q2059" s="13">
        <f t="shared" si="130"/>
        <v>202.23220000000001</v>
      </c>
      <c r="R2059" s="14">
        <f t="shared" si="131"/>
        <v>45.547792792792798</v>
      </c>
      <c r="S2059" t="s">
        <v>8319</v>
      </c>
      <c r="T2059" t="s">
        <v>8349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 s="8">
        <f t="shared" si="128"/>
        <v>42065.499999999993</v>
      </c>
      <c r="J2060" s="8">
        <f t="shared" si="129"/>
        <v>42026.03738425926</v>
      </c>
      <c r="K2060" s="10">
        <v>1425326400</v>
      </c>
      <c r="L2060" s="10">
        <v>1421916830</v>
      </c>
      <c r="M2060" t="b">
        <v>0</v>
      </c>
      <c r="N2060">
        <v>410</v>
      </c>
      <c r="O2060" t="b">
        <v>1</v>
      </c>
      <c r="P2060" t="s">
        <v>8295</v>
      </c>
      <c r="Q2060" s="13">
        <f t="shared" si="130"/>
        <v>168.28125</v>
      </c>
      <c r="R2060" s="14">
        <f t="shared" si="131"/>
        <v>10.507317073170732</v>
      </c>
      <c r="S2060" t="s">
        <v>8319</v>
      </c>
      <c r="T2060" t="s">
        <v>8349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 s="8">
        <f t="shared" si="128"/>
        <v>42400.582638888889</v>
      </c>
      <c r="J2061" s="8">
        <f t="shared" si="129"/>
        <v>42361.269143518519</v>
      </c>
      <c r="K2061" s="10">
        <v>1454277540</v>
      </c>
      <c r="L2061" s="10">
        <v>1450880854</v>
      </c>
      <c r="M2061" t="b">
        <v>0</v>
      </c>
      <c r="N2061">
        <v>375</v>
      </c>
      <c r="O2061" t="b">
        <v>1</v>
      </c>
      <c r="P2061" t="s">
        <v>8295</v>
      </c>
      <c r="Q2061" s="13">
        <f t="shared" si="130"/>
        <v>143.45666666666668</v>
      </c>
      <c r="R2061" s="14">
        <f t="shared" si="131"/>
        <v>114.76533333333333</v>
      </c>
      <c r="S2061" t="s">
        <v>8319</v>
      </c>
      <c r="T2061" t="s">
        <v>8349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 s="8">
        <f t="shared" si="128"/>
        <v>41843.309606481482</v>
      </c>
      <c r="J2062" s="8">
        <f t="shared" si="129"/>
        <v>41783.309606481482</v>
      </c>
      <c r="K2062" s="10">
        <v>1406129150</v>
      </c>
      <c r="L2062" s="10">
        <v>1400945150</v>
      </c>
      <c r="M2062" t="b">
        <v>0</v>
      </c>
      <c r="N2062">
        <v>1364</v>
      </c>
      <c r="O2062" t="b">
        <v>1</v>
      </c>
      <c r="P2062" t="s">
        <v>8295</v>
      </c>
      <c r="Q2062" s="13">
        <f t="shared" si="130"/>
        <v>196.4</v>
      </c>
      <c r="R2062" s="14">
        <f t="shared" si="131"/>
        <v>35.997067448680355</v>
      </c>
      <c r="S2062" t="s">
        <v>8319</v>
      </c>
      <c r="T2062" t="s">
        <v>8349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 s="8">
        <f t="shared" si="128"/>
        <v>42735.431180555555</v>
      </c>
      <c r="J2063" s="8">
        <f t="shared" si="129"/>
        <v>42705.431180555555</v>
      </c>
      <c r="K2063" s="10">
        <v>1483208454</v>
      </c>
      <c r="L2063" s="10">
        <v>1480616454</v>
      </c>
      <c r="M2063" t="b">
        <v>0</v>
      </c>
      <c r="N2063">
        <v>35</v>
      </c>
      <c r="O2063" t="b">
        <v>1</v>
      </c>
      <c r="P2063" t="s">
        <v>8295</v>
      </c>
      <c r="Q2063" s="13">
        <f t="shared" si="130"/>
        <v>107.91999999999999</v>
      </c>
      <c r="R2063" s="14">
        <f t="shared" si="131"/>
        <v>154.17142857142858</v>
      </c>
      <c r="S2063" t="s">
        <v>8319</v>
      </c>
      <c r="T2063" t="s">
        <v>8349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 s="8">
        <f t="shared" si="128"/>
        <v>42453.0080787037</v>
      </c>
      <c r="J2064" s="8">
        <f t="shared" si="129"/>
        <v>42423.049745370365</v>
      </c>
      <c r="K2064" s="10">
        <v>1458807098</v>
      </c>
      <c r="L2064" s="10">
        <v>1456218698</v>
      </c>
      <c r="M2064" t="b">
        <v>0</v>
      </c>
      <c r="N2064">
        <v>203</v>
      </c>
      <c r="O2064" t="b">
        <v>1</v>
      </c>
      <c r="P2064" t="s">
        <v>8295</v>
      </c>
      <c r="Q2064" s="13">
        <f t="shared" si="130"/>
        <v>114.97699999999999</v>
      </c>
      <c r="R2064" s="14">
        <f t="shared" si="131"/>
        <v>566.38916256157631</v>
      </c>
      <c r="S2064" t="s">
        <v>8319</v>
      </c>
      <c r="T2064" t="s">
        <v>8349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 s="8">
        <f t="shared" si="128"/>
        <v>42505.399317129624</v>
      </c>
      <c r="J2065" s="8">
        <f t="shared" si="129"/>
        <v>42472.399317129624</v>
      </c>
      <c r="K2065" s="10">
        <v>1463333701</v>
      </c>
      <c r="L2065" s="10">
        <v>1460482501</v>
      </c>
      <c r="M2065" t="b">
        <v>0</v>
      </c>
      <c r="N2065">
        <v>49</v>
      </c>
      <c r="O2065" t="b">
        <v>1</v>
      </c>
      <c r="P2065" t="s">
        <v>8295</v>
      </c>
      <c r="Q2065" s="13">
        <f t="shared" si="130"/>
        <v>148.04999999999998</v>
      </c>
      <c r="R2065" s="14">
        <f t="shared" si="131"/>
        <v>120.85714285714286</v>
      </c>
      <c r="S2065" t="s">
        <v>8319</v>
      </c>
      <c r="T2065" t="s">
        <v>8349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 s="8">
        <f t="shared" si="128"/>
        <v>41425.166666666664</v>
      </c>
      <c r="J2066" s="8">
        <f t="shared" si="129"/>
        <v>41389.0315162037</v>
      </c>
      <c r="K2066" s="10">
        <v>1370001600</v>
      </c>
      <c r="L2066" s="10">
        <v>1366879523</v>
      </c>
      <c r="M2066" t="b">
        <v>0</v>
      </c>
      <c r="N2066">
        <v>5812</v>
      </c>
      <c r="O2066" t="b">
        <v>1</v>
      </c>
      <c r="P2066" t="s">
        <v>8295</v>
      </c>
      <c r="Q2066" s="13">
        <f t="shared" si="130"/>
        <v>191.16676082790633</v>
      </c>
      <c r="R2066" s="14">
        <f t="shared" si="131"/>
        <v>86.163845492085343</v>
      </c>
      <c r="S2066" t="s">
        <v>8319</v>
      </c>
      <c r="T2066" t="s">
        <v>8349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 s="8">
        <f t="shared" si="128"/>
        <v>41633.000335648147</v>
      </c>
      <c r="J2067" s="8">
        <f t="shared" si="129"/>
        <v>41603.000335648147</v>
      </c>
      <c r="K2067" s="10">
        <v>1387958429</v>
      </c>
      <c r="L2067" s="10">
        <v>1385366429</v>
      </c>
      <c r="M2067" t="b">
        <v>0</v>
      </c>
      <c r="N2067">
        <v>1556</v>
      </c>
      <c r="O2067" t="b">
        <v>1</v>
      </c>
      <c r="P2067" t="s">
        <v>8295</v>
      </c>
      <c r="Q2067" s="13">
        <f t="shared" si="130"/>
        <v>199.215125</v>
      </c>
      <c r="R2067" s="14">
        <f t="shared" si="131"/>
        <v>51.212114395886893</v>
      </c>
      <c r="S2067" t="s">
        <v>8319</v>
      </c>
      <c r="T2067" t="s">
        <v>8349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 s="8">
        <f t="shared" si="128"/>
        <v>41874.438460648147</v>
      </c>
      <c r="J2068" s="8">
        <f t="shared" si="129"/>
        <v>41844.438460648147</v>
      </c>
      <c r="K2068" s="10">
        <v>1408818683</v>
      </c>
      <c r="L2068" s="10">
        <v>1406226683</v>
      </c>
      <c r="M2068" t="b">
        <v>0</v>
      </c>
      <c r="N2068">
        <v>65</v>
      </c>
      <c r="O2068" t="b">
        <v>1</v>
      </c>
      <c r="P2068" t="s">
        <v>8295</v>
      </c>
      <c r="Q2068" s="13">
        <f t="shared" si="130"/>
        <v>218.6</v>
      </c>
      <c r="R2068" s="14">
        <f t="shared" si="131"/>
        <v>67.261538461538464</v>
      </c>
      <c r="S2068" t="s">
        <v>8319</v>
      </c>
      <c r="T2068" t="s">
        <v>8349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 s="8">
        <f t="shared" si="128"/>
        <v>42148.520555555551</v>
      </c>
      <c r="J2069" s="8">
        <f t="shared" si="129"/>
        <v>42115.520555555551</v>
      </c>
      <c r="K2069" s="10">
        <v>1432499376</v>
      </c>
      <c r="L2069" s="10">
        <v>1429648176</v>
      </c>
      <c r="M2069" t="b">
        <v>0</v>
      </c>
      <c r="N2069">
        <v>10</v>
      </c>
      <c r="O2069" t="b">
        <v>1</v>
      </c>
      <c r="P2069" t="s">
        <v>8295</v>
      </c>
      <c r="Q2069" s="13">
        <f t="shared" si="130"/>
        <v>126.86868686868686</v>
      </c>
      <c r="R2069" s="14">
        <f t="shared" si="131"/>
        <v>62.8</v>
      </c>
      <c r="S2069" t="s">
        <v>8319</v>
      </c>
      <c r="T2069" t="s">
        <v>8349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 s="8">
        <f t="shared" si="128"/>
        <v>42663.508275462962</v>
      </c>
      <c r="J2070" s="8">
        <f t="shared" si="129"/>
        <v>42633.508275462962</v>
      </c>
      <c r="K2070" s="10">
        <v>1476994315</v>
      </c>
      <c r="L2070" s="10">
        <v>1474402315</v>
      </c>
      <c r="M2070" t="b">
        <v>0</v>
      </c>
      <c r="N2070">
        <v>76</v>
      </c>
      <c r="O2070" t="b">
        <v>1</v>
      </c>
      <c r="P2070" t="s">
        <v>8295</v>
      </c>
      <c r="Q2070" s="13">
        <f t="shared" si="130"/>
        <v>105.22388000000001</v>
      </c>
      <c r="R2070" s="14">
        <f t="shared" si="131"/>
        <v>346.13118421052633</v>
      </c>
      <c r="S2070" t="s">
        <v>8319</v>
      </c>
      <c r="T2070" t="s">
        <v>8349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 s="8">
        <f t="shared" si="128"/>
        <v>42371.638784722221</v>
      </c>
      <c r="J2071" s="8">
        <f t="shared" si="129"/>
        <v>42340.638784722221</v>
      </c>
      <c r="K2071" s="10">
        <v>1451776791</v>
      </c>
      <c r="L2071" s="10">
        <v>1449098391</v>
      </c>
      <c r="M2071" t="b">
        <v>0</v>
      </c>
      <c r="N2071">
        <v>263</v>
      </c>
      <c r="O2071" t="b">
        <v>1</v>
      </c>
      <c r="P2071" t="s">
        <v>8295</v>
      </c>
      <c r="Q2071" s="13">
        <f t="shared" si="130"/>
        <v>128.40666000000002</v>
      </c>
      <c r="R2071" s="14">
        <f t="shared" si="131"/>
        <v>244.11912547528519</v>
      </c>
      <c r="S2071" t="s">
        <v>8319</v>
      </c>
      <c r="T2071" t="s">
        <v>8349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 s="8">
        <f t="shared" si="128"/>
        <v>42549.323182870365</v>
      </c>
      <c r="J2072" s="8">
        <f t="shared" si="129"/>
        <v>42519.323182870365</v>
      </c>
      <c r="K2072" s="10">
        <v>1467128723</v>
      </c>
      <c r="L2072" s="10">
        <v>1464536723</v>
      </c>
      <c r="M2072" t="b">
        <v>0</v>
      </c>
      <c r="N2072">
        <v>1530</v>
      </c>
      <c r="O2072" t="b">
        <v>1</v>
      </c>
      <c r="P2072" t="s">
        <v>8295</v>
      </c>
      <c r="Q2072" s="13">
        <f t="shared" si="130"/>
        <v>317.3272</v>
      </c>
      <c r="R2072" s="14">
        <f t="shared" si="131"/>
        <v>259.25424836601309</v>
      </c>
      <c r="S2072" t="s">
        <v>8319</v>
      </c>
      <c r="T2072" t="s">
        <v>8349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 s="8">
        <f t="shared" si="128"/>
        <v>42644.945416666662</v>
      </c>
      <c r="J2073" s="8">
        <f t="shared" si="129"/>
        <v>42599.945416666662</v>
      </c>
      <c r="K2073" s="10">
        <v>1475390484</v>
      </c>
      <c r="L2073" s="10">
        <v>1471502484</v>
      </c>
      <c r="M2073" t="b">
        <v>0</v>
      </c>
      <c r="N2073">
        <v>278</v>
      </c>
      <c r="O2073" t="b">
        <v>1</v>
      </c>
      <c r="P2073" t="s">
        <v>8295</v>
      </c>
      <c r="Q2073" s="13">
        <f t="shared" si="130"/>
        <v>280.73</v>
      </c>
      <c r="R2073" s="14">
        <f t="shared" si="131"/>
        <v>201.96402877697841</v>
      </c>
      <c r="S2073" t="s">
        <v>8319</v>
      </c>
      <c r="T2073" t="s">
        <v>8349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 s="8">
        <f t="shared" si="128"/>
        <v>42497.248055555552</v>
      </c>
      <c r="J2074" s="8">
        <f t="shared" si="129"/>
        <v>42467.248055555552</v>
      </c>
      <c r="K2074" s="10">
        <v>1462629432</v>
      </c>
      <c r="L2074" s="10">
        <v>1460037432</v>
      </c>
      <c r="M2074" t="b">
        <v>0</v>
      </c>
      <c r="N2074">
        <v>350</v>
      </c>
      <c r="O2074" t="b">
        <v>1</v>
      </c>
      <c r="P2074" t="s">
        <v>8295</v>
      </c>
      <c r="Q2074" s="13">
        <f t="shared" si="130"/>
        <v>110.73146853146854</v>
      </c>
      <c r="R2074" s="14">
        <f t="shared" si="131"/>
        <v>226.20857142857142</v>
      </c>
      <c r="S2074" t="s">
        <v>8319</v>
      </c>
      <c r="T2074" t="s">
        <v>8349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 s="8">
        <f t="shared" si="128"/>
        <v>42132.334699074076</v>
      </c>
      <c r="J2075" s="8">
        <f t="shared" si="129"/>
        <v>42087.334699074076</v>
      </c>
      <c r="K2075" s="10">
        <v>1431100918</v>
      </c>
      <c r="L2075" s="10">
        <v>1427212918</v>
      </c>
      <c r="M2075" t="b">
        <v>0</v>
      </c>
      <c r="N2075">
        <v>470</v>
      </c>
      <c r="O2075" t="b">
        <v>1</v>
      </c>
      <c r="P2075" t="s">
        <v>8295</v>
      </c>
      <c r="Q2075" s="13">
        <f t="shared" si="130"/>
        <v>152.60429999999999</v>
      </c>
      <c r="R2075" s="14">
        <f t="shared" si="131"/>
        <v>324.69</v>
      </c>
      <c r="S2075" t="s">
        <v>8319</v>
      </c>
      <c r="T2075" t="s">
        <v>8349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 s="8">
        <f t="shared" si="128"/>
        <v>42496.492847222216</v>
      </c>
      <c r="J2076" s="8">
        <f t="shared" si="129"/>
        <v>42466.492847222216</v>
      </c>
      <c r="K2076" s="10">
        <v>1462564182</v>
      </c>
      <c r="L2076" s="10">
        <v>1459972182</v>
      </c>
      <c r="M2076" t="b">
        <v>0</v>
      </c>
      <c r="N2076">
        <v>3</v>
      </c>
      <c r="O2076" t="b">
        <v>1</v>
      </c>
      <c r="P2076" t="s">
        <v>8295</v>
      </c>
      <c r="Q2076" s="13">
        <f t="shared" si="130"/>
        <v>102.49999999999999</v>
      </c>
      <c r="R2076" s="14">
        <f t="shared" si="131"/>
        <v>205</v>
      </c>
      <c r="S2076" t="s">
        <v>8319</v>
      </c>
      <c r="T2076" t="s">
        <v>8349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 s="8">
        <f t="shared" si="128"/>
        <v>41480.348240740735</v>
      </c>
      <c r="J2077" s="8">
        <f t="shared" si="129"/>
        <v>41450.348240740735</v>
      </c>
      <c r="K2077" s="10">
        <v>1374769288</v>
      </c>
      <c r="L2077" s="10">
        <v>1372177288</v>
      </c>
      <c r="M2077" t="b">
        <v>0</v>
      </c>
      <c r="N2077">
        <v>8200</v>
      </c>
      <c r="O2077" t="b">
        <v>1</v>
      </c>
      <c r="P2077" t="s">
        <v>8295</v>
      </c>
      <c r="Q2077" s="13">
        <f t="shared" si="130"/>
        <v>1678.3738373837384</v>
      </c>
      <c r="R2077" s="14">
        <f t="shared" si="131"/>
        <v>20.465926829268295</v>
      </c>
      <c r="S2077" t="s">
        <v>8319</v>
      </c>
      <c r="T2077" t="s">
        <v>8349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 s="8">
        <f t="shared" si="128"/>
        <v>41843.547326388885</v>
      </c>
      <c r="J2078" s="8">
        <f t="shared" si="129"/>
        <v>41803.547326388885</v>
      </c>
      <c r="K2078" s="10">
        <v>1406149689</v>
      </c>
      <c r="L2078" s="10">
        <v>1402693689</v>
      </c>
      <c r="M2078" t="b">
        <v>0</v>
      </c>
      <c r="N2078">
        <v>8359</v>
      </c>
      <c r="O2078" t="b">
        <v>1</v>
      </c>
      <c r="P2078" t="s">
        <v>8295</v>
      </c>
      <c r="Q2078" s="13">
        <f t="shared" si="130"/>
        <v>543.349156424581</v>
      </c>
      <c r="R2078" s="14">
        <f t="shared" si="131"/>
        <v>116.35303146309367</v>
      </c>
      <c r="S2078" t="s">
        <v>8319</v>
      </c>
      <c r="T2078" t="s">
        <v>8349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 s="8">
        <f t="shared" si="128"/>
        <v>42160.541666666664</v>
      </c>
      <c r="J2079" s="8">
        <f t="shared" si="129"/>
        <v>42102.70921296296</v>
      </c>
      <c r="K2079" s="10">
        <v>1433538000</v>
      </c>
      <c r="L2079" s="10">
        <v>1428541276</v>
      </c>
      <c r="M2079" t="b">
        <v>0</v>
      </c>
      <c r="N2079">
        <v>188</v>
      </c>
      <c r="O2079" t="b">
        <v>1</v>
      </c>
      <c r="P2079" t="s">
        <v>8295</v>
      </c>
      <c r="Q2079" s="13">
        <f t="shared" si="130"/>
        <v>115.50800000000001</v>
      </c>
      <c r="R2079" s="14">
        <f t="shared" si="131"/>
        <v>307.20212765957444</v>
      </c>
      <c r="S2079" t="s">
        <v>8319</v>
      </c>
      <c r="T2079" t="s">
        <v>8349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 s="8">
        <f t="shared" si="128"/>
        <v>42722.438159722216</v>
      </c>
      <c r="J2080" s="8">
        <f t="shared" si="129"/>
        <v>42692.438159722216</v>
      </c>
      <c r="K2080" s="10">
        <v>1482085857</v>
      </c>
      <c r="L2080" s="10">
        <v>1479493857</v>
      </c>
      <c r="M2080" t="b">
        <v>0</v>
      </c>
      <c r="N2080">
        <v>48</v>
      </c>
      <c r="O2080" t="b">
        <v>1</v>
      </c>
      <c r="P2080" t="s">
        <v>8295</v>
      </c>
      <c r="Q2080" s="13">
        <f t="shared" si="130"/>
        <v>131.20499999999998</v>
      </c>
      <c r="R2080" s="14">
        <f t="shared" si="131"/>
        <v>546.6875</v>
      </c>
      <c r="S2080" t="s">
        <v>8319</v>
      </c>
      <c r="T2080" t="s">
        <v>8349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 s="8">
        <f t="shared" si="128"/>
        <v>42180.458333333336</v>
      </c>
      <c r="J2081" s="8">
        <f t="shared" si="129"/>
        <v>42150.377233796295</v>
      </c>
      <c r="K2081" s="10">
        <v>1435258800</v>
      </c>
      <c r="L2081" s="10">
        <v>1432659793</v>
      </c>
      <c r="M2081" t="b">
        <v>0</v>
      </c>
      <c r="N2081">
        <v>607</v>
      </c>
      <c r="O2081" t="b">
        <v>1</v>
      </c>
      <c r="P2081" t="s">
        <v>8295</v>
      </c>
      <c r="Q2081" s="13">
        <f t="shared" si="130"/>
        <v>288.17</v>
      </c>
      <c r="R2081" s="14">
        <f t="shared" si="131"/>
        <v>47.474464579901152</v>
      </c>
      <c r="S2081" t="s">
        <v>8319</v>
      </c>
      <c r="T2081" t="s">
        <v>8349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 s="8">
        <f t="shared" si="128"/>
        <v>42319.665509259255</v>
      </c>
      <c r="J2082" s="8">
        <f t="shared" si="129"/>
        <v>42289.623842592591</v>
      </c>
      <c r="K2082" s="10">
        <v>1447286300</v>
      </c>
      <c r="L2082" s="10">
        <v>1444690700</v>
      </c>
      <c r="M2082" t="b">
        <v>0</v>
      </c>
      <c r="N2082">
        <v>50</v>
      </c>
      <c r="O2082" t="b">
        <v>1</v>
      </c>
      <c r="P2082" t="s">
        <v>8295</v>
      </c>
      <c r="Q2082" s="13">
        <f t="shared" si="130"/>
        <v>507.8</v>
      </c>
      <c r="R2082" s="14">
        <f t="shared" si="131"/>
        <v>101.56</v>
      </c>
      <c r="S2082" t="s">
        <v>8319</v>
      </c>
      <c r="T2082" t="s">
        <v>8349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 s="8">
        <f t="shared" si="128"/>
        <v>41044.874305555553</v>
      </c>
      <c r="J2083" s="8">
        <f t="shared" si="129"/>
        <v>41003.823553240742</v>
      </c>
      <c r="K2083" s="10">
        <v>1337144340</v>
      </c>
      <c r="L2083" s="10">
        <v>1333597555</v>
      </c>
      <c r="M2083" t="b">
        <v>0</v>
      </c>
      <c r="N2083">
        <v>55</v>
      </c>
      <c r="O2083" t="b">
        <v>1</v>
      </c>
      <c r="P2083" t="s">
        <v>8279</v>
      </c>
      <c r="Q2083" s="13">
        <f t="shared" si="130"/>
        <v>114.57142857142857</v>
      </c>
      <c r="R2083" s="14">
        <f t="shared" si="131"/>
        <v>72.909090909090907</v>
      </c>
      <c r="S2083" t="s">
        <v>8325</v>
      </c>
      <c r="T2083" t="s">
        <v>8329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 s="8">
        <f t="shared" si="128"/>
        <v>40870.828657407401</v>
      </c>
      <c r="J2084" s="8">
        <f t="shared" si="129"/>
        <v>40810.786990740737</v>
      </c>
      <c r="K2084" s="10">
        <v>1322106796</v>
      </c>
      <c r="L2084" s="10">
        <v>1316919196</v>
      </c>
      <c r="M2084" t="b">
        <v>0</v>
      </c>
      <c r="N2084">
        <v>38</v>
      </c>
      <c r="O2084" t="b">
        <v>1</v>
      </c>
      <c r="P2084" t="s">
        <v>8279</v>
      </c>
      <c r="Q2084" s="13">
        <f t="shared" si="130"/>
        <v>110.73333333333333</v>
      </c>
      <c r="R2084" s="14">
        <f t="shared" si="131"/>
        <v>43.710526315789473</v>
      </c>
      <c r="S2084" t="s">
        <v>8325</v>
      </c>
      <c r="T2084" t="s">
        <v>8329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 s="8">
        <f t="shared" si="128"/>
        <v>41064.388831018514</v>
      </c>
      <c r="J2085" s="8">
        <f t="shared" si="129"/>
        <v>41034.388831018514</v>
      </c>
      <c r="K2085" s="10">
        <v>1338830395</v>
      </c>
      <c r="L2085" s="10">
        <v>1336238395</v>
      </c>
      <c r="M2085" t="b">
        <v>0</v>
      </c>
      <c r="N2085">
        <v>25</v>
      </c>
      <c r="O2085" t="b">
        <v>1</v>
      </c>
      <c r="P2085" t="s">
        <v>8279</v>
      </c>
      <c r="Q2085" s="13">
        <f t="shared" si="130"/>
        <v>113.33333333333333</v>
      </c>
      <c r="R2085" s="14">
        <f t="shared" si="131"/>
        <v>34</v>
      </c>
      <c r="S2085" t="s">
        <v>8325</v>
      </c>
      <c r="T2085" t="s">
        <v>8329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 s="8">
        <f t="shared" si="128"/>
        <v>41762.957638888889</v>
      </c>
      <c r="J2086" s="8">
        <f t="shared" si="129"/>
        <v>41731.499791666662</v>
      </c>
      <c r="K2086" s="10">
        <v>1399186740</v>
      </c>
      <c r="L2086" s="10">
        <v>1396468782</v>
      </c>
      <c r="M2086" t="b">
        <v>0</v>
      </c>
      <c r="N2086">
        <v>46</v>
      </c>
      <c r="O2086" t="b">
        <v>1</v>
      </c>
      <c r="P2086" t="s">
        <v>8279</v>
      </c>
      <c r="Q2086" s="13">
        <f t="shared" si="130"/>
        <v>108.33333333333333</v>
      </c>
      <c r="R2086" s="14">
        <f t="shared" si="131"/>
        <v>70.652173913043484</v>
      </c>
      <c r="S2086" t="s">
        <v>8325</v>
      </c>
      <c r="T2086" t="s">
        <v>8329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 s="8">
        <f t="shared" si="128"/>
        <v>41105.502164351848</v>
      </c>
      <c r="J2087" s="8">
        <f t="shared" si="129"/>
        <v>41075.502164351848</v>
      </c>
      <c r="K2087" s="10">
        <v>1342382587</v>
      </c>
      <c r="L2087" s="10">
        <v>1339790587</v>
      </c>
      <c r="M2087" t="b">
        <v>0</v>
      </c>
      <c r="N2087">
        <v>83</v>
      </c>
      <c r="O2087" t="b">
        <v>1</v>
      </c>
      <c r="P2087" t="s">
        <v>8279</v>
      </c>
      <c r="Q2087" s="13">
        <f t="shared" si="130"/>
        <v>123.53333333333335</v>
      </c>
      <c r="R2087" s="14">
        <f t="shared" si="131"/>
        <v>89.301204819277103</v>
      </c>
      <c r="S2087" t="s">
        <v>8325</v>
      </c>
      <c r="T2087" t="s">
        <v>8329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 s="8">
        <f t="shared" si="128"/>
        <v>40890.874305555553</v>
      </c>
      <c r="J2088" s="8">
        <f t="shared" si="129"/>
        <v>40860.337175925924</v>
      </c>
      <c r="K2088" s="10">
        <v>1323838740</v>
      </c>
      <c r="L2088" s="10">
        <v>1321200332</v>
      </c>
      <c r="M2088" t="b">
        <v>0</v>
      </c>
      <c r="N2088">
        <v>35</v>
      </c>
      <c r="O2088" t="b">
        <v>1</v>
      </c>
      <c r="P2088" t="s">
        <v>8279</v>
      </c>
      <c r="Q2088" s="13">
        <f t="shared" si="130"/>
        <v>100.69999999999999</v>
      </c>
      <c r="R2088" s="14">
        <f t="shared" si="131"/>
        <v>115.08571428571429</v>
      </c>
      <c r="S2088" t="s">
        <v>8325</v>
      </c>
      <c r="T2088" t="s">
        <v>8329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 s="8">
        <f t="shared" si="128"/>
        <v>40793.871041666665</v>
      </c>
      <c r="J2089" s="8">
        <f t="shared" si="129"/>
        <v>40763.871041666665</v>
      </c>
      <c r="K2089" s="10">
        <v>1315457658</v>
      </c>
      <c r="L2089" s="10">
        <v>1312865658</v>
      </c>
      <c r="M2089" t="b">
        <v>0</v>
      </c>
      <c r="N2089">
        <v>25</v>
      </c>
      <c r="O2089" t="b">
        <v>1</v>
      </c>
      <c r="P2089" t="s">
        <v>8279</v>
      </c>
      <c r="Q2089" s="13">
        <f t="shared" si="130"/>
        <v>103.53333333333335</v>
      </c>
      <c r="R2089" s="14">
        <f t="shared" si="131"/>
        <v>62.12</v>
      </c>
      <c r="S2089" t="s">
        <v>8325</v>
      </c>
      <c r="T2089" t="s">
        <v>8329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 s="8">
        <f t="shared" si="128"/>
        <v>40431.832638888889</v>
      </c>
      <c r="J2090" s="8">
        <f t="shared" si="129"/>
        <v>40395.381388888884</v>
      </c>
      <c r="K2090" s="10">
        <v>1284177540</v>
      </c>
      <c r="L2090" s="10">
        <v>1281028152</v>
      </c>
      <c r="M2090" t="b">
        <v>0</v>
      </c>
      <c r="N2090">
        <v>75</v>
      </c>
      <c r="O2090" t="b">
        <v>1</v>
      </c>
      <c r="P2090" t="s">
        <v>8279</v>
      </c>
      <c r="Q2090" s="13">
        <f t="shared" si="130"/>
        <v>115.51066666666668</v>
      </c>
      <c r="R2090" s="14">
        <f t="shared" si="131"/>
        <v>46.204266666666669</v>
      </c>
      <c r="S2090" t="s">
        <v>8325</v>
      </c>
      <c r="T2090" t="s">
        <v>8329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 s="8">
        <f t="shared" si="128"/>
        <v>41487.742986111109</v>
      </c>
      <c r="J2091" s="8">
        <f t="shared" si="129"/>
        <v>41452.742986111109</v>
      </c>
      <c r="K2091" s="10">
        <v>1375408194</v>
      </c>
      <c r="L2091" s="10">
        <v>1372384194</v>
      </c>
      <c r="M2091" t="b">
        <v>0</v>
      </c>
      <c r="N2091">
        <v>62</v>
      </c>
      <c r="O2091" t="b">
        <v>1</v>
      </c>
      <c r="P2091" t="s">
        <v>8279</v>
      </c>
      <c r="Q2091" s="13">
        <f t="shared" si="130"/>
        <v>120.4004</v>
      </c>
      <c r="R2091" s="14">
        <f t="shared" si="131"/>
        <v>48.54854838709678</v>
      </c>
      <c r="S2091" t="s">
        <v>8325</v>
      </c>
      <c r="T2091" t="s">
        <v>8329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 s="8">
        <f t="shared" si="128"/>
        <v>41329.048090277778</v>
      </c>
      <c r="J2092" s="8">
        <f t="shared" si="129"/>
        <v>41299.048090277778</v>
      </c>
      <c r="K2092" s="10">
        <v>1361696955</v>
      </c>
      <c r="L2092" s="10">
        <v>1359104955</v>
      </c>
      <c r="M2092" t="b">
        <v>0</v>
      </c>
      <c r="N2092">
        <v>160</v>
      </c>
      <c r="O2092" t="b">
        <v>1</v>
      </c>
      <c r="P2092" t="s">
        <v>8279</v>
      </c>
      <c r="Q2092" s="13">
        <f t="shared" si="130"/>
        <v>115.040375</v>
      </c>
      <c r="R2092" s="14">
        <f t="shared" si="131"/>
        <v>57.520187499999999</v>
      </c>
      <c r="S2092" t="s">
        <v>8325</v>
      </c>
      <c r="T2092" t="s">
        <v>8329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 s="8">
        <f t="shared" si="128"/>
        <v>40603.5</v>
      </c>
      <c r="J2093" s="8">
        <f t="shared" si="129"/>
        <v>40554.989328703698</v>
      </c>
      <c r="K2093" s="10">
        <v>1299009600</v>
      </c>
      <c r="L2093" s="10">
        <v>1294818278</v>
      </c>
      <c r="M2093" t="b">
        <v>0</v>
      </c>
      <c r="N2093">
        <v>246</v>
      </c>
      <c r="O2093" t="b">
        <v>1</v>
      </c>
      <c r="P2093" t="s">
        <v>8279</v>
      </c>
      <c r="Q2093" s="13">
        <f t="shared" si="130"/>
        <v>120.46777777777777</v>
      </c>
      <c r="R2093" s="14">
        <f t="shared" si="131"/>
        <v>88.147154471544724</v>
      </c>
      <c r="S2093" t="s">
        <v>8325</v>
      </c>
      <c r="T2093" t="s">
        <v>8329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 s="8">
        <f t="shared" si="128"/>
        <v>40823.374212962961</v>
      </c>
      <c r="J2094" s="8">
        <f t="shared" si="129"/>
        <v>40763.374212962961</v>
      </c>
      <c r="K2094" s="10">
        <v>1318006732</v>
      </c>
      <c r="L2094" s="10">
        <v>1312822732</v>
      </c>
      <c r="M2094" t="b">
        <v>0</v>
      </c>
      <c r="N2094">
        <v>55</v>
      </c>
      <c r="O2094" t="b">
        <v>1</v>
      </c>
      <c r="P2094" t="s">
        <v>8279</v>
      </c>
      <c r="Q2094" s="13">
        <f t="shared" si="130"/>
        <v>101.28333333333333</v>
      </c>
      <c r="R2094" s="14">
        <f t="shared" si="131"/>
        <v>110.49090909090908</v>
      </c>
      <c r="S2094" t="s">
        <v>8325</v>
      </c>
      <c r="T2094" t="s">
        <v>8329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 s="8">
        <f t="shared" si="128"/>
        <v>41265.56287037037</v>
      </c>
      <c r="J2095" s="8">
        <f t="shared" si="129"/>
        <v>41205.521203703705</v>
      </c>
      <c r="K2095" s="10">
        <v>1356211832</v>
      </c>
      <c r="L2095" s="10">
        <v>1351024232</v>
      </c>
      <c r="M2095" t="b">
        <v>0</v>
      </c>
      <c r="N2095">
        <v>23</v>
      </c>
      <c r="O2095" t="b">
        <v>1</v>
      </c>
      <c r="P2095" t="s">
        <v>8279</v>
      </c>
      <c r="Q2095" s="13">
        <f t="shared" si="130"/>
        <v>102.46666666666667</v>
      </c>
      <c r="R2095" s="14">
        <f t="shared" si="131"/>
        <v>66.826086956521735</v>
      </c>
      <c r="S2095" t="s">
        <v>8325</v>
      </c>
      <c r="T2095" t="s">
        <v>8329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 s="8">
        <f t="shared" si="128"/>
        <v>40972.791666666664</v>
      </c>
      <c r="J2096" s="8">
        <f t="shared" si="129"/>
        <v>40938.686689814815</v>
      </c>
      <c r="K2096" s="10">
        <v>1330916400</v>
      </c>
      <c r="L2096" s="10">
        <v>1327969730</v>
      </c>
      <c r="M2096" t="b">
        <v>0</v>
      </c>
      <c r="N2096">
        <v>72</v>
      </c>
      <c r="O2096" t="b">
        <v>1</v>
      </c>
      <c r="P2096" t="s">
        <v>8279</v>
      </c>
      <c r="Q2096" s="13">
        <f t="shared" si="130"/>
        <v>120.54285714285714</v>
      </c>
      <c r="R2096" s="14">
        <f t="shared" si="131"/>
        <v>58.597222222222221</v>
      </c>
      <c r="S2096" t="s">
        <v>8325</v>
      </c>
      <c r="T2096" t="s">
        <v>8329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 s="8">
        <f t="shared" si="128"/>
        <v>40818.400150462956</v>
      </c>
      <c r="J2097" s="8">
        <f t="shared" si="129"/>
        <v>40758.400150462956</v>
      </c>
      <c r="K2097" s="10">
        <v>1317576973</v>
      </c>
      <c r="L2097" s="10">
        <v>1312392973</v>
      </c>
      <c r="M2097" t="b">
        <v>0</v>
      </c>
      <c r="N2097">
        <v>22</v>
      </c>
      <c r="O2097" t="b">
        <v>1</v>
      </c>
      <c r="P2097" t="s">
        <v>8279</v>
      </c>
      <c r="Q2097" s="13">
        <f t="shared" si="130"/>
        <v>100</v>
      </c>
      <c r="R2097" s="14">
        <f t="shared" si="131"/>
        <v>113.63636363636364</v>
      </c>
      <c r="S2097" t="s">
        <v>8325</v>
      </c>
      <c r="T2097" t="s">
        <v>8329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 s="8">
        <f t="shared" si="128"/>
        <v>41207.832638888889</v>
      </c>
      <c r="J2098" s="8">
        <f t="shared" si="129"/>
        <v>41192.425173611111</v>
      </c>
      <c r="K2098" s="10">
        <v>1351223940</v>
      </c>
      <c r="L2098" s="10">
        <v>1349892735</v>
      </c>
      <c r="M2098" t="b">
        <v>0</v>
      </c>
      <c r="N2098">
        <v>14</v>
      </c>
      <c r="O2098" t="b">
        <v>1</v>
      </c>
      <c r="P2098" t="s">
        <v>8279</v>
      </c>
      <c r="Q2098" s="13">
        <f t="shared" si="130"/>
        <v>101.66666666666666</v>
      </c>
      <c r="R2098" s="14">
        <f t="shared" si="131"/>
        <v>43.571428571428569</v>
      </c>
      <c r="S2098" t="s">
        <v>8325</v>
      </c>
      <c r="T2098" t="s">
        <v>8329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 s="8">
        <f t="shared" si="128"/>
        <v>40878.293229166666</v>
      </c>
      <c r="J2099" s="8">
        <f t="shared" si="129"/>
        <v>40818.251562499994</v>
      </c>
      <c r="K2099" s="10">
        <v>1322751735</v>
      </c>
      <c r="L2099" s="10">
        <v>1317564135</v>
      </c>
      <c r="M2099" t="b">
        <v>0</v>
      </c>
      <c r="N2099">
        <v>38</v>
      </c>
      <c r="O2099" t="b">
        <v>1</v>
      </c>
      <c r="P2099" t="s">
        <v>8279</v>
      </c>
      <c r="Q2099" s="13">
        <f t="shared" si="130"/>
        <v>100</v>
      </c>
      <c r="R2099" s="14">
        <f t="shared" si="131"/>
        <v>78.94736842105263</v>
      </c>
      <c r="S2099" t="s">
        <v>8325</v>
      </c>
      <c r="T2099" t="s">
        <v>8329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 s="8">
        <f t="shared" si="128"/>
        <v>40975.780497685184</v>
      </c>
      <c r="J2100" s="8">
        <f t="shared" si="129"/>
        <v>40945.780497685184</v>
      </c>
      <c r="K2100" s="10">
        <v>1331174635</v>
      </c>
      <c r="L2100" s="10">
        <v>1328582635</v>
      </c>
      <c r="M2100" t="b">
        <v>0</v>
      </c>
      <c r="N2100">
        <v>32</v>
      </c>
      <c r="O2100" t="b">
        <v>1</v>
      </c>
      <c r="P2100" t="s">
        <v>8279</v>
      </c>
      <c r="Q2100" s="13">
        <f t="shared" si="130"/>
        <v>100.33333333333334</v>
      </c>
      <c r="R2100" s="14">
        <f t="shared" si="131"/>
        <v>188.125</v>
      </c>
      <c r="S2100" t="s">
        <v>8325</v>
      </c>
      <c r="T2100" t="s">
        <v>8329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 s="8">
        <f t="shared" si="128"/>
        <v>42186.819444444445</v>
      </c>
      <c r="J2101" s="8">
        <f t="shared" si="129"/>
        <v>42173.41300925926</v>
      </c>
      <c r="K2101" s="10">
        <v>1435808400</v>
      </c>
      <c r="L2101" s="10">
        <v>1434650084</v>
      </c>
      <c r="M2101" t="b">
        <v>0</v>
      </c>
      <c r="N2101">
        <v>63</v>
      </c>
      <c r="O2101" t="b">
        <v>1</v>
      </c>
      <c r="P2101" t="s">
        <v>8279</v>
      </c>
      <c r="Q2101" s="13">
        <f t="shared" si="130"/>
        <v>132.36666666666667</v>
      </c>
      <c r="R2101" s="14">
        <f t="shared" si="131"/>
        <v>63.031746031746032</v>
      </c>
      <c r="S2101" t="s">
        <v>8325</v>
      </c>
      <c r="T2101" t="s">
        <v>8329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 s="8">
        <f t="shared" si="128"/>
        <v>41089.832638888889</v>
      </c>
      <c r="J2102" s="8">
        <f t="shared" si="129"/>
        <v>41074.50163194444</v>
      </c>
      <c r="K2102" s="10">
        <v>1341028740</v>
      </c>
      <c r="L2102" s="10">
        <v>1339704141</v>
      </c>
      <c r="M2102" t="b">
        <v>0</v>
      </c>
      <c r="N2102">
        <v>27</v>
      </c>
      <c r="O2102" t="b">
        <v>1</v>
      </c>
      <c r="P2102" t="s">
        <v>8279</v>
      </c>
      <c r="Q2102" s="13">
        <f t="shared" si="130"/>
        <v>136.66666666666666</v>
      </c>
      <c r="R2102" s="14">
        <f t="shared" si="131"/>
        <v>30.37037037037037</v>
      </c>
      <c r="S2102" t="s">
        <v>8325</v>
      </c>
      <c r="T2102" t="s">
        <v>8329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 s="8">
        <f t="shared" si="128"/>
        <v>40951.816134259258</v>
      </c>
      <c r="J2103" s="8">
        <f t="shared" si="129"/>
        <v>40891.816134259258</v>
      </c>
      <c r="K2103" s="10">
        <v>1329104114</v>
      </c>
      <c r="L2103" s="10">
        <v>1323920114</v>
      </c>
      <c r="M2103" t="b">
        <v>0</v>
      </c>
      <c r="N2103">
        <v>44</v>
      </c>
      <c r="O2103" t="b">
        <v>1</v>
      </c>
      <c r="P2103" t="s">
        <v>8279</v>
      </c>
      <c r="Q2103" s="13">
        <f t="shared" si="130"/>
        <v>113.25</v>
      </c>
      <c r="R2103" s="14">
        <f t="shared" si="131"/>
        <v>51.477272727272727</v>
      </c>
      <c r="S2103" t="s">
        <v>8325</v>
      </c>
      <c r="T2103" t="s">
        <v>8329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 s="8">
        <f t="shared" si="128"/>
        <v>40668.535277777773</v>
      </c>
      <c r="J2104" s="8">
        <f t="shared" si="129"/>
        <v>40638.535277777773</v>
      </c>
      <c r="K2104" s="10">
        <v>1304628648</v>
      </c>
      <c r="L2104" s="10">
        <v>1302036648</v>
      </c>
      <c r="M2104" t="b">
        <v>0</v>
      </c>
      <c r="N2104">
        <v>38</v>
      </c>
      <c r="O2104" t="b">
        <v>1</v>
      </c>
      <c r="P2104" t="s">
        <v>8279</v>
      </c>
      <c r="Q2104" s="13">
        <f t="shared" si="130"/>
        <v>136</v>
      </c>
      <c r="R2104" s="14">
        <f t="shared" si="131"/>
        <v>35.789473684210527</v>
      </c>
      <c r="S2104" t="s">
        <v>8325</v>
      </c>
      <c r="T2104" t="s">
        <v>8329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 s="8">
        <f t="shared" si="128"/>
        <v>41222.463275462964</v>
      </c>
      <c r="J2105" s="8">
        <f t="shared" si="129"/>
        <v>41192.421608796292</v>
      </c>
      <c r="K2105" s="10">
        <v>1352488027</v>
      </c>
      <c r="L2105" s="10">
        <v>1349892427</v>
      </c>
      <c r="M2105" t="b">
        <v>0</v>
      </c>
      <c r="N2105">
        <v>115</v>
      </c>
      <c r="O2105" t="b">
        <v>1</v>
      </c>
      <c r="P2105" t="s">
        <v>8279</v>
      </c>
      <c r="Q2105" s="13">
        <f t="shared" si="130"/>
        <v>146.12318374694613</v>
      </c>
      <c r="R2105" s="14">
        <f t="shared" si="131"/>
        <v>98.817391304347822</v>
      </c>
      <c r="S2105" t="s">
        <v>8325</v>
      </c>
      <c r="T2105" t="s">
        <v>8329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 s="8">
        <f t="shared" si="128"/>
        <v>41424.666666666664</v>
      </c>
      <c r="J2106" s="8">
        <f t="shared" si="129"/>
        <v>41393.74113425926</v>
      </c>
      <c r="K2106" s="10">
        <v>1369958400</v>
      </c>
      <c r="L2106" s="10">
        <v>1367286434</v>
      </c>
      <c r="M2106" t="b">
        <v>0</v>
      </c>
      <c r="N2106">
        <v>37</v>
      </c>
      <c r="O2106" t="b">
        <v>1</v>
      </c>
      <c r="P2106" t="s">
        <v>8279</v>
      </c>
      <c r="Q2106" s="13">
        <f t="shared" si="130"/>
        <v>129.5</v>
      </c>
      <c r="R2106" s="14">
        <f t="shared" si="131"/>
        <v>28</v>
      </c>
      <c r="S2106" t="s">
        <v>8325</v>
      </c>
      <c r="T2106" t="s">
        <v>8329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 s="8">
        <f t="shared" si="128"/>
        <v>41963.833333333336</v>
      </c>
      <c r="J2107" s="8">
        <f t="shared" si="129"/>
        <v>41951.455474537033</v>
      </c>
      <c r="K2107" s="10">
        <v>1416542400</v>
      </c>
      <c r="L2107" s="10">
        <v>1415472953</v>
      </c>
      <c r="M2107" t="b">
        <v>0</v>
      </c>
      <c r="N2107">
        <v>99</v>
      </c>
      <c r="O2107" t="b">
        <v>1</v>
      </c>
      <c r="P2107" t="s">
        <v>8279</v>
      </c>
      <c r="Q2107" s="13">
        <f t="shared" si="130"/>
        <v>254</v>
      </c>
      <c r="R2107" s="14">
        <f t="shared" si="131"/>
        <v>51.313131313131315</v>
      </c>
      <c r="S2107" t="s">
        <v>8325</v>
      </c>
      <c r="T2107" t="s">
        <v>8329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 s="8">
        <f t="shared" si="128"/>
        <v>41299.881643518514</v>
      </c>
      <c r="J2108" s="8">
        <f t="shared" si="129"/>
        <v>41269.881643518514</v>
      </c>
      <c r="K2108" s="10">
        <v>1359176974</v>
      </c>
      <c r="L2108" s="10">
        <v>1356584974</v>
      </c>
      <c r="M2108" t="b">
        <v>0</v>
      </c>
      <c r="N2108">
        <v>44</v>
      </c>
      <c r="O2108" t="b">
        <v>1</v>
      </c>
      <c r="P2108" t="s">
        <v>8279</v>
      </c>
      <c r="Q2108" s="13">
        <f t="shared" si="130"/>
        <v>107.04545454545456</v>
      </c>
      <c r="R2108" s="14">
        <f t="shared" si="131"/>
        <v>53.522727272727273</v>
      </c>
      <c r="S2108" t="s">
        <v>8325</v>
      </c>
      <c r="T2108" t="s">
        <v>8329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 s="8">
        <f t="shared" si="128"/>
        <v>41955.418900462959</v>
      </c>
      <c r="J2109" s="8">
        <f t="shared" si="129"/>
        <v>41934.377233796295</v>
      </c>
      <c r="K2109" s="10">
        <v>1415815393</v>
      </c>
      <c r="L2109" s="10">
        <v>1413997393</v>
      </c>
      <c r="M2109" t="b">
        <v>0</v>
      </c>
      <c r="N2109">
        <v>58</v>
      </c>
      <c r="O2109" t="b">
        <v>1</v>
      </c>
      <c r="P2109" t="s">
        <v>8279</v>
      </c>
      <c r="Q2109" s="13">
        <f t="shared" si="130"/>
        <v>107.73299999999999</v>
      </c>
      <c r="R2109" s="14">
        <f t="shared" si="131"/>
        <v>37.149310344827583</v>
      </c>
      <c r="S2109" t="s">
        <v>8325</v>
      </c>
      <c r="T2109" t="s">
        <v>8329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 s="8">
        <f t="shared" si="128"/>
        <v>41161.829861111109</v>
      </c>
      <c r="J2110" s="8">
        <f t="shared" si="129"/>
        <v>41134.842361111107</v>
      </c>
      <c r="K2110" s="10">
        <v>1347249300</v>
      </c>
      <c r="L2110" s="10">
        <v>1344917580</v>
      </c>
      <c r="M2110" t="b">
        <v>0</v>
      </c>
      <c r="N2110">
        <v>191</v>
      </c>
      <c r="O2110" t="b">
        <v>1</v>
      </c>
      <c r="P2110" t="s">
        <v>8279</v>
      </c>
      <c r="Q2110" s="13">
        <f t="shared" si="130"/>
        <v>107.31250000000001</v>
      </c>
      <c r="R2110" s="14">
        <f t="shared" si="131"/>
        <v>89.895287958115176</v>
      </c>
      <c r="S2110" t="s">
        <v>8325</v>
      </c>
      <c r="T2110" t="s">
        <v>8329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 s="8">
        <f t="shared" si="128"/>
        <v>42190.375196759262</v>
      </c>
      <c r="J2111" s="8">
        <f t="shared" si="129"/>
        <v>42160.375196759262</v>
      </c>
      <c r="K2111" s="10">
        <v>1436115617</v>
      </c>
      <c r="L2111" s="10">
        <v>1433523617</v>
      </c>
      <c r="M2111" t="b">
        <v>0</v>
      </c>
      <c r="N2111">
        <v>40</v>
      </c>
      <c r="O2111" t="b">
        <v>1</v>
      </c>
      <c r="P2111" t="s">
        <v>8279</v>
      </c>
      <c r="Q2111" s="13">
        <f t="shared" si="130"/>
        <v>106.52500000000001</v>
      </c>
      <c r="R2111" s="14">
        <f t="shared" si="131"/>
        <v>106.52500000000001</v>
      </c>
      <c r="S2111" t="s">
        <v>8325</v>
      </c>
      <c r="T2111" t="s">
        <v>8329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 s="8">
        <f t="shared" si="128"/>
        <v>41786.874305555553</v>
      </c>
      <c r="J2112" s="8">
        <f t="shared" si="129"/>
        <v>41759.337604166663</v>
      </c>
      <c r="K2112" s="10">
        <v>1401253140</v>
      </c>
      <c r="L2112" s="10">
        <v>1398873969</v>
      </c>
      <c r="M2112" t="b">
        <v>0</v>
      </c>
      <c r="N2112">
        <v>38</v>
      </c>
      <c r="O2112" t="b">
        <v>1</v>
      </c>
      <c r="P2112" t="s">
        <v>8279</v>
      </c>
      <c r="Q2112" s="13">
        <f t="shared" si="130"/>
        <v>100.35000000000001</v>
      </c>
      <c r="R2112" s="14">
        <f t="shared" si="131"/>
        <v>52.815789473684212</v>
      </c>
      <c r="S2112" t="s">
        <v>8325</v>
      </c>
      <c r="T2112" t="s">
        <v>8329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 s="8">
        <f t="shared" si="128"/>
        <v>40769.708333333328</v>
      </c>
      <c r="J2113" s="8">
        <f t="shared" si="129"/>
        <v>40702.863715277774</v>
      </c>
      <c r="K2113" s="10">
        <v>1313370000</v>
      </c>
      <c r="L2113" s="10">
        <v>1307594625</v>
      </c>
      <c r="M2113" t="b">
        <v>0</v>
      </c>
      <c r="N2113">
        <v>39</v>
      </c>
      <c r="O2113" t="b">
        <v>1</v>
      </c>
      <c r="P2113" t="s">
        <v>8279</v>
      </c>
      <c r="Q2113" s="13">
        <f t="shared" si="130"/>
        <v>106.5</v>
      </c>
      <c r="R2113" s="14">
        <f t="shared" si="131"/>
        <v>54.615384615384613</v>
      </c>
      <c r="S2113" t="s">
        <v>8325</v>
      </c>
      <c r="T2113" t="s">
        <v>8329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 s="8">
        <f t="shared" si="128"/>
        <v>41379.594826388886</v>
      </c>
      <c r="J2114" s="8">
        <f t="shared" si="129"/>
        <v>41365.594826388886</v>
      </c>
      <c r="K2114" s="10">
        <v>1366064193</v>
      </c>
      <c r="L2114" s="10">
        <v>1364854593</v>
      </c>
      <c r="M2114" t="b">
        <v>0</v>
      </c>
      <c r="N2114">
        <v>11</v>
      </c>
      <c r="O2114" t="b">
        <v>1</v>
      </c>
      <c r="P2114" t="s">
        <v>8279</v>
      </c>
      <c r="Q2114" s="13">
        <f t="shared" si="130"/>
        <v>100</v>
      </c>
      <c r="R2114" s="14">
        <f t="shared" si="131"/>
        <v>27.272727272727273</v>
      </c>
      <c r="S2114" t="s">
        <v>8325</v>
      </c>
      <c r="T2114" t="s">
        <v>8329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 s="8">
        <f t="shared" ref="I2115:I2178" si="132">(((K2115/60)/60)/24)+DATE(1970,1,1)+(-8/24)</f>
        <v>41905.532129629624</v>
      </c>
      <c r="J2115" s="8">
        <f t="shared" ref="J2115:J2178" si="133">(((L2115/60)/60)/24)+DATE(1970,1,1)+(-8/24)</f>
        <v>41870.532129629624</v>
      </c>
      <c r="K2115" s="10">
        <v>1411505176</v>
      </c>
      <c r="L2115" s="10">
        <v>1408481176</v>
      </c>
      <c r="M2115" t="b">
        <v>0</v>
      </c>
      <c r="N2115">
        <v>107</v>
      </c>
      <c r="O2115" t="b">
        <v>1</v>
      </c>
      <c r="P2115" t="s">
        <v>8279</v>
      </c>
      <c r="Q2115" s="13">
        <f t="shared" ref="Q2115:Q2178" si="134">(E2115/D2115)*100</f>
        <v>104.85714285714285</v>
      </c>
      <c r="R2115" s="14">
        <f t="shared" ref="R2115:R2178" si="135">E2115/N2115</f>
        <v>68.598130841121488</v>
      </c>
      <c r="S2115" t="s">
        <v>8325</v>
      </c>
      <c r="T2115" t="s">
        <v>8329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 s="8">
        <f t="shared" si="132"/>
        <v>40520.874305555553</v>
      </c>
      <c r="J2116" s="8">
        <f t="shared" si="133"/>
        <v>40458.482291666667</v>
      </c>
      <c r="K2116" s="10">
        <v>1291870740</v>
      </c>
      <c r="L2116" s="10">
        <v>1286480070</v>
      </c>
      <c r="M2116" t="b">
        <v>0</v>
      </c>
      <c r="N2116">
        <v>147</v>
      </c>
      <c r="O2116" t="b">
        <v>1</v>
      </c>
      <c r="P2116" t="s">
        <v>8279</v>
      </c>
      <c r="Q2116" s="13">
        <f t="shared" si="134"/>
        <v>104.69999999999999</v>
      </c>
      <c r="R2116" s="14">
        <f t="shared" si="135"/>
        <v>35.612244897959187</v>
      </c>
      <c r="S2116" t="s">
        <v>8325</v>
      </c>
      <c r="T2116" t="s">
        <v>8329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 s="8">
        <f t="shared" si="132"/>
        <v>40593.747696759259</v>
      </c>
      <c r="J2117" s="8">
        <f t="shared" si="133"/>
        <v>40563.747696759259</v>
      </c>
      <c r="K2117" s="10">
        <v>1298167001</v>
      </c>
      <c r="L2117" s="10">
        <v>1295575001</v>
      </c>
      <c r="M2117" t="b">
        <v>0</v>
      </c>
      <c r="N2117">
        <v>36</v>
      </c>
      <c r="O2117" t="b">
        <v>1</v>
      </c>
      <c r="P2117" t="s">
        <v>8279</v>
      </c>
      <c r="Q2117" s="13">
        <f t="shared" si="134"/>
        <v>225.66666666666669</v>
      </c>
      <c r="R2117" s="14">
        <f t="shared" si="135"/>
        <v>94.027777777777771</v>
      </c>
      <c r="S2117" t="s">
        <v>8325</v>
      </c>
      <c r="T2117" t="s">
        <v>8329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 s="8">
        <f t="shared" si="132"/>
        <v>41184.444479166668</v>
      </c>
      <c r="J2118" s="8">
        <f t="shared" si="133"/>
        <v>41136.444479166668</v>
      </c>
      <c r="K2118" s="10">
        <v>1349203203</v>
      </c>
      <c r="L2118" s="10">
        <v>1345056003</v>
      </c>
      <c r="M2118" t="b">
        <v>0</v>
      </c>
      <c r="N2118">
        <v>92</v>
      </c>
      <c r="O2118" t="b">
        <v>1</v>
      </c>
      <c r="P2118" t="s">
        <v>8279</v>
      </c>
      <c r="Q2118" s="13">
        <f t="shared" si="134"/>
        <v>100.90416666666667</v>
      </c>
      <c r="R2118" s="14">
        <f t="shared" si="135"/>
        <v>526.45652173913038</v>
      </c>
      <c r="S2118" t="s">
        <v>8325</v>
      </c>
      <c r="T2118" t="s">
        <v>8329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 s="8">
        <f t="shared" si="132"/>
        <v>42303.874305555553</v>
      </c>
      <c r="J2119" s="8">
        <f t="shared" si="133"/>
        <v>42289.726261574069</v>
      </c>
      <c r="K2119" s="10">
        <v>1445921940</v>
      </c>
      <c r="L2119" s="10">
        <v>1444699549</v>
      </c>
      <c r="M2119" t="b">
        <v>0</v>
      </c>
      <c r="N2119">
        <v>35</v>
      </c>
      <c r="O2119" t="b">
        <v>1</v>
      </c>
      <c r="P2119" t="s">
        <v>8279</v>
      </c>
      <c r="Q2119" s="13">
        <f t="shared" si="134"/>
        <v>147.75</v>
      </c>
      <c r="R2119" s="14">
        <f t="shared" si="135"/>
        <v>50.657142857142858</v>
      </c>
      <c r="S2119" t="s">
        <v>8325</v>
      </c>
      <c r="T2119" t="s">
        <v>8329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 s="8">
        <f t="shared" si="132"/>
        <v>40748.506203703699</v>
      </c>
      <c r="J2120" s="8">
        <f t="shared" si="133"/>
        <v>40718.506203703699</v>
      </c>
      <c r="K2120" s="10">
        <v>1311538136</v>
      </c>
      <c r="L2120" s="10">
        <v>1308946136</v>
      </c>
      <c r="M2120" t="b">
        <v>0</v>
      </c>
      <c r="N2120">
        <v>17</v>
      </c>
      <c r="O2120" t="b">
        <v>1</v>
      </c>
      <c r="P2120" t="s">
        <v>8279</v>
      </c>
      <c r="Q2120" s="13">
        <f t="shared" si="134"/>
        <v>134.61099999999999</v>
      </c>
      <c r="R2120" s="14">
        <f t="shared" si="135"/>
        <v>79.182941176470578</v>
      </c>
      <c r="S2120" t="s">
        <v>8325</v>
      </c>
      <c r="T2120" t="s">
        <v>8329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 s="8">
        <f t="shared" si="132"/>
        <v>41136.796817129631</v>
      </c>
      <c r="J2121" s="8">
        <f t="shared" si="133"/>
        <v>41106.796817129631</v>
      </c>
      <c r="K2121" s="10">
        <v>1345086445</v>
      </c>
      <c r="L2121" s="10">
        <v>1342494445</v>
      </c>
      <c r="M2121" t="b">
        <v>0</v>
      </c>
      <c r="N2121">
        <v>22</v>
      </c>
      <c r="O2121" t="b">
        <v>1</v>
      </c>
      <c r="P2121" t="s">
        <v>8279</v>
      </c>
      <c r="Q2121" s="13">
        <f t="shared" si="134"/>
        <v>100.75</v>
      </c>
      <c r="R2121" s="14">
        <f t="shared" si="135"/>
        <v>91.590909090909093</v>
      </c>
      <c r="S2121" t="s">
        <v>8325</v>
      </c>
      <c r="T2121" t="s">
        <v>8329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 s="8">
        <f t="shared" si="132"/>
        <v>41640.631203703699</v>
      </c>
      <c r="J2122" s="8">
        <f t="shared" si="133"/>
        <v>41591.631203703699</v>
      </c>
      <c r="K2122" s="10">
        <v>1388617736</v>
      </c>
      <c r="L2122" s="10">
        <v>1384384136</v>
      </c>
      <c r="M2122" t="b">
        <v>0</v>
      </c>
      <c r="N2122">
        <v>69</v>
      </c>
      <c r="O2122" t="b">
        <v>1</v>
      </c>
      <c r="P2122" t="s">
        <v>8279</v>
      </c>
      <c r="Q2122" s="13">
        <f t="shared" si="134"/>
        <v>100.880375</v>
      </c>
      <c r="R2122" s="14">
        <f t="shared" si="135"/>
        <v>116.96275362318841</v>
      </c>
      <c r="S2122" t="s">
        <v>8325</v>
      </c>
      <c r="T2122" t="s">
        <v>8329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 s="8">
        <f t="shared" si="132"/>
        <v>42746.409120370365</v>
      </c>
      <c r="J2123" s="8">
        <f t="shared" si="133"/>
        <v>42716.409120370365</v>
      </c>
      <c r="K2123" s="10">
        <v>1484156948</v>
      </c>
      <c r="L2123" s="10">
        <v>1481564948</v>
      </c>
      <c r="M2123" t="b">
        <v>0</v>
      </c>
      <c r="N2123">
        <v>10</v>
      </c>
      <c r="O2123" t="b">
        <v>0</v>
      </c>
      <c r="P2123" t="s">
        <v>8282</v>
      </c>
      <c r="Q2123" s="13">
        <f t="shared" si="134"/>
        <v>0.56800000000000006</v>
      </c>
      <c r="R2123" s="14">
        <f t="shared" si="135"/>
        <v>28.4</v>
      </c>
      <c r="S2123" t="s">
        <v>8333</v>
      </c>
      <c r="T2123" t="s">
        <v>8334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 s="8">
        <f t="shared" si="132"/>
        <v>42741.967233796291</v>
      </c>
      <c r="J2124" s="8">
        <f t="shared" si="133"/>
        <v>42711.967233796291</v>
      </c>
      <c r="K2124" s="10">
        <v>1483773169</v>
      </c>
      <c r="L2124" s="10">
        <v>1481181169</v>
      </c>
      <c r="M2124" t="b">
        <v>0</v>
      </c>
      <c r="N2124">
        <v>3</v>
      </c>
      <c r="O2124" t="b">
        <v>0</v>
      </c>
      <c r="P2124" t="s">
        <v>8282</v>
      </c>
      <c r="Q2124" s="13">
        <f t="shared" si="134"/>
        <v>0.38750000000000001</v>
      </c>
      <c r="R2124" s="14">
        <f t="shared" si="135"/>
        <v>103.33333333333333</v>
      </c>
      <c r="S2124" t="s">
        <v>8333</v>
      </c>
      <c r="T2124" t="s">
        <v>8334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 s="8">
        <f t="shared" si="132"/>
        <v>40251.957638888889</v>
      </c>
      <c r="J2125" s="8">
        <f t="shared" si="133"/>
        <v>40198.091516203705</v>
      </c>
      <c r="K2125" s="10">
        <v>1268636340</v>
      </c>
      <c r="L2125" s="10">
        <v>1263982307</v>
      </c>
      <c r="M2125" t="b">
        <v>0</v>
      </c>
      <c r="N2125">
        <v>5</v>
      </c>
      <c r="O2125" t="b">
        <v>0</v>
      </c>
      <c r="P2125" t="s">
        <v>8282</v>
      </c>
      <c r="Q2125" s="13">
        <f t="shared" si="134"/>
        <v>10</v>
      </c>
      <c r="R2125" s="14">
        <f t="shared" si="135"/>
        <v>10</v>
      </c>
      <c r="S2125" t="s">
        <v>8333</v>
      </c>
      <c r="T2125" t="s">
        <v>8334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 s="8">
        <f t="shared" si="132"/>
        <v>40511.875</v>
      </c>
      <c r="J2126" s="8">
        <f t="shared" si="133"/>
        <v>40463.694849537031</v>
      </c>
      <c r="K2126" s="10">
        <v>1291093200</v>
      </c>
      <c r="L2126" s="10">
        <v>1286930435</v>
      </c>
      <c r="M2126" t="b">
        <v>0</v>
      </c>
      <c r="N2126">
        <v>5</v>
      </c>
      <c r="O2126" t="b">
        <v>0</v>
      </c>
      <c r="P2126" t="s">
        <v>8282</v>
      </c>
      <c r="Q2126" s="13">
        <f t="shared" si="134"/>
        <v>10.454545454545453</v>
      </c>
      <c r="R2126" s="14">
        <f t="shared" si="135"/>
        <v>23</v>
      </c>
      <c r="S2126" t="s">
        <v>8333</v>
      </c>
      <c r="T2126" t="s">
        <v>8334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 s="8">
        <f t="shared" si="132"/>
        <v>42220.690196759257</v>
      </c>
      <c r="J2127" s="8">
        <f t="shared" si="133"/>
        <v>42190.690196759257</v>
      </c>
      <c r="K2127" s="10">
        <v>1438734833</v>
      </c>
      <c r="L2127" s="10">
        <v>1436142833</v>
      </c>
      <c r="M2127" t="b">
        <v>0</v>
      </c>
      <c r="N2127">
        <v>27</v>
      </c>
      <c r="O2127" t="b">
        <v>0</v>
      </c>
      <c r="P2127" t="s">
        <v>8282</v>
      </c>
      <c r="Q2127" s="13">
        <f t="shared" si="134"/>
        <v>1.4200000000000002</v>
      </c>
      <c r="R2127" s="14">
        <f t="shared" si="135"/>
        <v>31.555555555555557</v>
      </c>
      <c r="S2127" t="s">
        <v>8333</v>
      </c>
      <c r="T2127" t="s">
        <v>8334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 s="8">
        <f t="shared" si="132"/>
        <v>41981.63989583333</v>
      </c>
      <c r="J2128" s="8">
        <f t="shared" si="133"/>
        <v>41951.63989583333</v>
      </c>
      <c r="K2128" s="10">
        <v>1418080887</v>
      </c>
      <c r="L2128" s="10">
        <v>1415488887</v>
      </c>
      <c r="M2128" t="b">
        <v>0</v>
      </c>
      <c r="N2128">
        <v>2</v>
      </c>
      <c r="O2128" t="b">
        <v>0</v>
      </c>
      <c r="P2128" t="s">
        <v>8282</v>
      </c>
      <c r="Q2128" s="13">
        <f t="shared" si="134"/>
        <v>0.05</v>
      </c>
      <c r="R2128" s="14">
        <f t="shared" si="135"/>
        <v>5</v>
      </c>
      <c r="S2128" t="s">
        <v>8333</v>
      </c>
      <c r="T2128" t="s">
        <v>8334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 s="8">
        <f t="shared" si="132"/>
        <v>42075.130358796298</v>
      </c>
      <c r="J2129" s="8">
        <f t="shared" si="133"/>
        <v>42045.172025462954</v>
      </c>
      <c r="K2129" s="10">
        <v>1426158463</v>
      </c>
      <c r="L2129" s="10">
        <v>1423570063</v>
      </c>
      <c r="M2129" t="b">
        <v>0</v>
      </c>
      <c r="N2129">
        <v>236</v>
      </c>
      <c r="O2129" t="b">
        <v>0</v>
      </c>
      <c r="P2129" t="s">
        <v>8282</v>
      </c>
      <c r="Q2129" s="13">
        <f t="shared" si="134"/>
        <v>28.842857142857142</v>
      </c>
      <c r="R2129" s="14">
        <f t="shared" si="135"/>
        <v>34.220338983050844</v>
      </c>
      <c r="S2129" t="s">
        <v>8333</v>
      </c>
      <c r="T2129" t="s">
        <v>8334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 s="8">
        <f t="shared" si="132"/>
        <v>41903.439456018517</v>
      </c>
      <c r="J2130" s="8">
        <f t="shared" si="133"/>
        <v>41843.439456018517</v>
      </c>
      <c r="K2130" s="10">
        <v>1411324369</v>
      </c>
      <c r="L2130" s="10">
        <v>1406140369</v>
      </c>
      <c r="M2130" t="b">
        <v>0</v>
      </c>
      <c r="N2130">
        <v>1</v>
      </c>
      <c r="O2130" t="b">
        <v>0</v>
      </c>
      <c r="P2130" t="s">
        <v>8282</v>
      </c>
      <c r="Q2130" s="13">
        <f t="shared" si="134"/>
        <v>0.16666666666666669</v>
      </c>
      <c r="R2130" s="14">
        <f t="shared" si="135"/>
        <v>25</v>
      </c>
      <c r="S2130" t="s">
        <v>8333</v>
      </c>
      <c r="T2130" t="s">
        <v>8334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 s="8">
        <f t="shared" si="132"/>
        <v>42438.690972222219</v>
      </c>
      <c r="J2131" s="8">
        <f t="shared" si="133"/>
        <v>42408.690972222219</v>
      </c>
      <c r="K2131" s="10">
        <v>1457570100</v>
      </c>
      <c r="L2131" s="10">
        <v>1454978100</v>
      </c>
      <c r="M2131" t="b">
        <v>0</v>
      </c>
      <c r="N2131">
        <v>12</v>
      </c>
      <c r="O2131" t="b">
        <v>0</v>
      </c>
      <c r="P2131" t="s">
        <v>8282</v>
      </c>
      <c r="Q2131" s="13">
        <f t="shared" si="134"/>
        <v>11.799999999999999</v>
      </c>
      <c r="R2131" s="14">
        <f t="shared" si="135"/>
        <v>19.666666666666668</v>
      </c>
      <c r="S2131" t="s">
        <v>8333</v>
      </c>
      <c r="T2131" t="s">
        <v>8334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 s="8">
        <f t="shared" si="132"/>
        <v>41866.75304398148</v>
      </c>
      <c r="J2132" s="8">
        <f t="shared" si="133"/>
        <v>41831.75304398148</v>
      </c>
      <c r="K2132" s="10">
        <v>1408154663</v>
      </c>
      <c r="L2132" s="10">
        <v>1405130663</v>
      </c>
      <c r="M2132" t="b">
        <v>0</v>
      </c>
      <c r="N2132">
        <v>4</v>
      </c>
      <c r="O2132" t="b">
        <v>0</v>
      </c>
      <c r="P2132" t="s">
        <v>8282</v>
      </c>
      <c r="Q2132" s="13">
        <f t="shared" si="134"/>
        <v>0.20238095238095236</v>
      </c>
      <c r="R2132" s="14">
        <f t="shared" si="135"/>
        <v>21.25</v>
      </c>
      <c r="S2132" t="s">
        <v>8333</v>
      </c>
      <c r="T2132" t="s">
        <v>8334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 s="8">
        <f t="shared" si="132"/>
        <v>42196.873738425922</v>
      </c>
      <c r="J2133" s="8">
        <f t="shared" si="133"/>
        <v>42166.873738425922</v>
      </c>
      <c r="K2133" s="10">
        <v>1436677091</v>
      </c>
      <c r="L2133" s="10">
        <v>1434085091</v>
      </c>
      <c r="M2133" t="b">
        <v>0</v>
      </c>
      <c r="N2133">
        <v>3</v>
      </c>
      <c r="O2133" t="b">
        <v>0</v>
      </c>
      <c r="P2133" t="s">
        <v>8282</v>
      </c>
      <c r="Q2133" s="13">
        <f t="shared" si="134"/>
        <v>5</v>
      </c>
      <c r="R2133" s="14">
        <f t="shared" si="135"/>
        <v>8.3333333333333339</v>
      </c>
      <c r="S2133" t="s">
        <v>8333</v>
      </c>
      <c r="T2133" t="s">
        <v>8334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 s="8">
        <f t="shared" si="132"/>
        <v>41673.15384259259</v>
      </c>
      <c r="J2134" s="8">
        <f t="shared" si="133"/>
        <v>41643.15384259259</v>
      </c>
      <c r="K2134" s="10">
        <v>1391427692</v>
      </c>
      <c r="L2134" s="10">
        <v>1388835692</v>
      </c>
      <c r="M2134" t="b">
        <v>0</v>
      </c>
      <c r="N2134">
        <v>99</v>
      </c>
      <c r="O2134" t="b">
        <v>0</v>
      </c>
      <c r="P2134" t="s">
        <v>8282</v>
      </c>
      <c r="Q2134" s="13">
        <f t="shared" si="134"/>
        <v>2.1129899999999995</v>
      </c>
      <c r="R2134" s="14">
        <f t="shared" si="135"/>
        <v>21.34333333333333</v>
      </c>
      <c r="S2134" t="s">
        <v>8333</v>
      </c>
      <c r="T2134" t="s">
        <v>8334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 s="8">
        <f t="shared" si="132"/>
        <v>40656.957638888889</v>
      </c>
      <c r="J2135" s="8">
        <f t="shared" si="133"/>
        <v>40618.763877314814</v>
      </c>
      <c r="K2135" s="10">
        <v>1303628340</v>
      </c>
      <c r="L2135" s="10">
        <v>1300328399</v>
      </c>
      <c r="M2135" t="b">
        <v>0</v>
      </c>
      <c r="N2135">
        <v>3</v>
      </c>
      <c r="O2135" t="b">
        <v>0</v>
      </c>
      <c r="P2135" t="s">
        <v>8282</v>
      </c>
      <c r="Q2135" s="13">
        <f t="shared" si="134"/>
        <v>1.6</v>
      </c>
      <c r="R2135" s="14">
        <f t="shared" si="135"/>
        <v>5.333333333333333</v>
      </c>
      <c r="S2135" t="s">
        <v>8333</v>
      </c>
      <c r="T2135" t="s">
        <v>8334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 s="8">
        <f t="shared" si="132"/>
        <v>41391.553136574068</v>
      </c>
      <c r="J2136" s="8">
        <f t="shared" si="133"/>
        <v>41361.553136574068</v>
      </c>
      <c r="K2136" s="10">
        <v>1367097391</v>
      </c>
      <c r="L2136" s="10">
        <v>1364505391</v>
      </c>
      <c r="M2136" t="b">
        <v>0</v>
      </c>
      <c r="N2136">
        <v>3</v>
      </c>
      <c r="O2136" t="b">
        <v>0</v>
      </c>
      <c r="P2136" t="s">
        <v>8282</v>
      </c>
      <c r="Q2136" s="13">
        <f t="shared" si="134"/>
        <v>1.7333333333333332</v>
      </c>
      <c r="R2136" s="14">
        <f t="shared" si="135"/>
        <v>34.666666666666664</v>
      </c>
      <c r="S2136" t="s">
        <v>8333</v>
      </c>
      <c r="T2136" t="s">
        <v>8334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 s="8">
        <f t="shared" si="132"/>
        <v>41186.630011574067</v>
      </c>
      <c r="J2137" s="8">
        <f t="shared" si="133"/>
        <v>41156.630011574067</v>
      </c>
      <c r="K2137" s="10">
        <v>1349392033</v>
      </c>
      <c r="L2137" s="10">
        <v>1346800033</v>
      </c>
      <c r="M2137" t="b">
        <v>0</v>
      </c>
      <c r="N2137">
        <v>22</v>
      </c>
      <c r="O2137" t="b">
        <v>0</v>
      </c>
      <c r="P2137" t="s">
        <v>8282</v>
      </c>
      <c r="Q2137" s="13">
        <f t="shared" si="134"/>
        <v>9.56</v>
      </c>
      <c r="R2137" s="14">
        <f t="shared" si="135"/>
        <v>21.727272727272727</v>
      </c>
      <c r="S2137" t="s">
        <v>8333</v>
      </c>
      <c r="T2137" t="s">
        <v>8334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 s="8">
        <f t="shared" si="132"/>
        <v>41566.175763888888</v>
      </c>
      <c r="J2138" s="8">
        <f t="shared" si="133"/>
        <v>41536.175763888888</v>
      </c>
      <c r="K2138" s="10">
        <v>1382184786</v>
      </c>
      <c r="L2138" s="10">
        <v>1379592786</v>
      </c>
      <c r="M2138" t="b">
        <v>0</v>
      </c>
      <c r="N2138">
        <v>4</v>
      </c>
      <c r="O2138" t="b">
        <v>0</v>
      </c>
      <c r="P2138" t="s">
        <v>8282</v>
      </c>
      <c r="Q2138" s="13">
        <f t="shared" si="134"/>
        <v>5.9612499999999999E-2</v>
      </c>
      <c r="R2138" s="14">
        <f t="shared" si="135"/>
        <v>11.922499999999999</v>
      </c>
      <c r="S2138" t="s">
        <v>8333</v>
      </c>
      <c r="T2138" t="s">
        <v>8334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 s="8">
        <f t="shared" si="132"/>
        <v>41978.437835648147</v>
      </c>
      <c r="J2139" s="8">
        <f t="shared" si="133"/>
        <v>41948.437835648147</v>
      </c>
      <c r="K2139" s="10">
        <v>1417804229</v>
      </c>
      <c r="L2139" s="10">
        <v>1415212229</v>
      </c>
      <c r="M2139" t="b">
        <v>0</v>
      </c>
      <c r="N2139">
        <v>534</v>
      </c>
      <c r="O2139" t="b">
        <v>0</v>
      </c>
      <c r="P2139" t="s">
        <v>8282</v>
      </c>
      <c r="Q2139" s="13">
        <f t="shared" si="134"/>
        <v>28.405999999999999</v>
      </c>
      <c r="R2139" s="14">
        <f t="shared" si="135"/>
        <v>26.59737827715356</v>
      </c>
      <c r="S2139" t="s">
        <v>8333</v>
      </c>
      <c r="T2139" t="s">
        <v>8334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 s="8">
        <f t="shared" si="132"/>
        <v>41586.721516203703</v>
      </c>
      <c r="J2140" s="8">
        <f t="shared" si="133"/>
        <v>41556.679849537039</v>
      </c>
      <c r="K2140" s="10">
        <v>1383959939</v>
      </c>
      <c r="L2140" s="10">
        <v>1381364339</v>
      </c>
      <c r="M2140" t="b">
        <v>0</v>
      </c>
      <c r="N2140">
        <v>12</v>
      </c>
      <c r="O2140" t="b">
        <v>0</v>
      </c>
      <c r="P2140" t="s">
        <v>8282</v>
      </c>
      <c r="Q2140" s="13">
        <f t="shared" si="134"/>
        <v>12.8</v>
      </c>
      <c r="R2140" s="14">
        <f t="shared" si="135"/>
        <v>10.666666666666666</v>
      </c>
      <c r="S2140" t="s">
        <v>8333</v>
      </c>
      <c r="T2140" t="s">
        <v>8334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 s="8">
        <f t="shared" si="132"/>
        <v>42677.416759259257</v>
      </c>
      <c r="J2141" s="8">
        <f t="shared" si="133"/>
        <v>42647.416759259257</v>
      </c>
      <c r="K2141" s="10">
        <v>1478196008</v>
      </c>
      <c r="L2141" s="10">
        <v>1475604008</v>
      </c>
      <c r="M2141" t="b">
        <v>0</v>
      </c>
      <c r="N2141">
        <v>56</v>
      </c>
      <c r="O2141" t="b">
        <v>0</v>
      </c>
      <c r="P2141" t="s">
        <v>8282</v>
      </c>
      <c r="Q2141" s="13">
        <f t="shared" si="134"/>
        <v>5.42</v>
      </c>
      <c r="R2141" s="14">
        <f t="shared" si="135"/>
        <v>29.035714285714285</v>
      </c>
      <c r="S2141" t="s">
        <v>8333</v>
      </c>
      <c r="T2141" t="s">
        <v>8334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 s="8">
        <f t="shared" si="132"/>
        <v>41285.500277777777</v>
      </c>
      <c r="J2142" s="8">
        <f t="shared" si="133"/>
        <v>41255.500277777777</v>
      </c>
      <c r="K2142" s="10">
        <v>1357934424</v>
      </c>
      <c r="L2142" s="10">
        <v>1355342424</v>
      </c>
      <c r="M2142" t="b">
        <v>0</v>
      </c>
      <c r="N2142">
        <v>11</v>
      </c>
      <c r="O2142" t="b">
        <v>0</v>
      </c>
      <c r="P2142" t="s">
        <v>8282</v>
      </c>
      <c r="Q2142" s="13">
        <f t="shared" si="134"/>
        <v>0.11199999999999999</v>
      </c>
      <c r="R2142" s="14">
        <f t="shared" si="135"/>
        <v>50.909090909090907</v>
      </c>
      <c r="S2142" t="s">
        <v>8333</v>
      </c>
      <c r="T2142" t="s">
        <v>8334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 s="8">
        <f t="shared" si="132"/>
        <v>41956.943969907406</v>
      </c>
      <c r="J2143" s="8">
        <f t="shared" si="133"/>
        <v>41926.902303240735</v>
      </c>
      <c r="K2143" s="10">
        <v>1415947159</v>
      </c>
      <c r="L2143" s="10">
        <v>1413351559</v>
      </c>
      <c r="M2143" t="b">
        <v>0</v>
      </c>
      <c r="N2143">
        <v>0</v>
      </c>
      <c r="O2143" t="b">
        <v>0</v>
      </c>
      <c r="P2143" t="s">
        <v>8282</v>
      </c>
      <c r="Q2143" s="13">
        <f t="shared" si="134"/>
        <v>0</v>
      </c>
      <c r="R2143" s="14" t="e">
        <f t="shared" si="135"/>
        <v>#DIV/0!</v>
      </c>
      <c r="S2143" t="s">
        <v>8333</v>
      </c>
      <c r="T2143" t="s">
        <v>8334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 s="8">
        <f t="shared" si="132"/>
        <v>42368.368171296293</v>
      </c>
      <c r="J2144" s="8">
        <f t="shared" si="133"/>
        <v>42340.368171296293</v>
      </c>
      <c r="K2144" s="10">
        <v>1451494210</v>
      </c>
      <c r="L2144" s="10">
        <v>1449075010</v>
      </c>
      <c r="M2144" t="b">
        <v>0</v>
      </c>
      <c r="N2144">
        <v>12</v>
      </c>
      <c r="O2144" t="b">
        <v>0</v>
      </c>
      <c r="P2144" t="s">
        <v>8282</v>
      </c>
      <c r="Q2144" s="13">
        <f t="shared" si="134"/>
        <v>5.7238095238095239</v>
      </c>
      <c r="R2144" s="14">
        <f t="shared" si="135"/>
        <v>50.083333333333336</v>
      </c>
      <c r="S2144" t="s">
        <v>8333</v>
      </c>
      <c r="T2144" t="s">
        <v>8334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 s="8">
        <f t="shared" si="132"/>
        <v>40380.458333333328</v>
      </c>
      <c r="J2145" s="8">
        <f t="shared" si="133"/>
        <v>40332.553379629629</v>
      </c>
      <c r="K2145" s="10">
        <v>1279738800</v>
      </c>
      <c r="L2145" s="10">
        <v>1275599812</v>
      </c>
      <c r="M2145" t="b">
        <v>0</v>
      </c>
      <c r="N2145">
        <v>5</v>
      </c>
      <c r="O2145" t="b">
        <v>0</v>
      </c>
      <c r="P2145" t="s">
        <v>8282</v>
      </c>
      <c r="Q2145" s="13">
        <f t="shared" si="134"/>
        <v>11.25</v>
      </c>
      <c r="R2145" s="14">
        <f t="shared" si="135"/>
        <v>45</v>
      </c>
      <c r="S2145" t="s">
        <v>8333</v>
      </c>
      <c r="T2145" t="s">
        <v>8334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 s="8">
        <f t="shared" si="132"/>
        <v>41531.213425925926</v>
      </c>
      <c r="J2146" s="8">
        <f t="shared" si="133"/>
        <v>41499.213425925926</v>
      </c>
      <c r="K2146" s="10">
        <v>1379164040</v>
      </c>
      <c r="L2146" s="10">
        <v>1376399240</v>
      </c>
      <c r="M2146" t="b">
        <v>0</v>
      </c>
      <c r="N2146">
        <v>24</v>
      </c>
      <c r="O2146" t="b">
        <v>0</v>
      </c>
      <c r="P2146" t="s">
        <v>8282</v>
      </c>
      <c r="Q2146" s="13">
        <f t="shared" si="134"/>
        <v>1.7098591549295776</v>
      </c>
      <c r="R2146" s="14">
        <f t="shared" si="135"/>
        <v>25.291666666666668</v>
      </c>
      <c r="S2146" t="s">
        <v>8333</v>
      </c>
      <c r="T2146" t="s">
        <v>8334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 s="8">
        <f t="shared" si="132"/>
        <v>41604.945763888885</v>
      </c>
      <c r="J2147" s="8">
        <f t="shared" si="133"/>
        <v>41574.904097222221</v>
      </c>
      <c r="K2147" s="10">
        <v>1385534514</v>
      </c>
      <c r="L2147" s="10">
        <v>1382938914</v>
      </c>
      <c r="M2147" t="b">
        <v>0</v>
      </c>
      <c r="N2147">
        <v>89</v>
      </c>
      <c r="O2147" t="b">
        <v>0</v>
      </c>
      <c r="P2147" t="s">
        <v>8282</v>
      </c>
      <c r="Q2147" s="13">
        <f t="shared" si="134"/>
        <v>30.433333333333334</v>
      </c>
      <c r="R2147" s="14">
        <f t="shared" si="135"/>
        <v>51.292134831460672</v>
      </c>
      <c r="S2147" t="s">
        <v>8333</v>
      </c>
      <c r="T2147" t="s">
        <v>8334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 s="8">
        <f t="shared" si="132"/>
        <v>42411.346180555549</v>
      </c>
      <c r="J2148" s="8">
        <f t="shared" si="133"/>
        <v>42397.346180555549</v>
      </c>
      <c r="K2148" s="10">
        <v>1455207510</v>
      </c>
      <c r="L2148" s="10">
        <v>1453997910</v>
      </c>
      <c r="M2148" t="b">
        <v>0</v>
      </c>
      <c r="N2148">
        <v>1</v>
      </c>
      <c r="O2148" t="b">
        <v>0</v>
      </c>
      <c r="P2148" t="s">
        <v>8282</v>
      </c>
      <c r="Q2148" s="13">
        <f t="shared" si="134"/>
        <v>0.02</v>
      </c>
      <c r="R2148" s="14">
        <f t="shared" si="135"/>
        <v>1</v>
      </c>
      <c r="S2148" t="s">
        <v>8333</v>
      </c>
      <c r="T2148" t="s">
        <v>8334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 s="8">
        <f t="shared" si="132"/>
        <v>41959.004027777781</v>
      </c>
      <c r="J2149" s="8">
        <f t="shared" si="133"/>
        <v>41926.962361111109</v>
      </c>
      <c r="K2149" s="10">
        <v>1416125148</v>
      </c>
      <c r="L2149" s="10">
        <v>1413356748</v>
      </c>
      <c r="M2149" t="b">
        <v>0</v>
      </c>
      <c r="N2149">
        <v>55</v>
      </c>
      <c r="O2149" t="b">
        <v>0</v>
      </c>
      <c r="P2149" t="s">
        <v>8282</v>
      </c>
      <c r="Q2149" s="13">
        <f t="shared" si="134"/>
        <v>0.69641025641025645</v>
      </c>
      <c r="R2149" s="14">
        <f t="shared" si="135"/>
        <v>49.381818181818183</v>
      </c>
      <c r="S2149" t="s">
        <v>8333</v>
      </c>
      <c r="T2149" t="s">
        <v>8334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 s="8">
        <f t="shared" si="132"/>
        <v>42096.358587962961</v>
      </c>
      <c r="J2150" s="8">
        <f t="shared" si="133"/>
        <v>42066.400254629632</v>
      </c>
      <c r="K2150" s="10">
        <v>1427992582</v>
      </c>
      <c r="L2150" s="10">
        <v>1425404182</v>
      </c>
      <c r="M2150" t="b">
        <v>0</v>
      </c>
      <c r="N2150">
        <v>2</v>
      </c>
      <c r="O2150" t="b">
        <v>0</v>
      </c>
      <c r="P2150" t="s">
        <v>8282</v>
      </c>
      <c r="Q2150" s="13">
        <f t="shared" si="134"/>
        <v>2</v>
      </c>
      <c r="R2150" s="14">
        <f t="shared" si="135"/>
        <v>1</v>
      </c>
      <c r="S2150" t="s">
        <v>8333</v>
      </c>
      <c r="T2150" t="s">
        <v>8334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 s="8">
        <f t="shared" si="132"/>
        <v>40389.666666666664</v>
      </c>
      <c r="J2151" s="8">
        <f t="shared" si="133"/>
        <v>40354.691620370366</v>
      </c>
      <c r="K2151" s="10">
        <v>1280534400</v>
      </c>
      <c r="L2151" s="10">
        <v>1277512556</v>
      </c>
      <c r="M2151" t="b">
        <v>0</v>
      </c>
      <c r="N2151">
        <v>0</v>
      </c>
      <c r="O2151" t="b">
        <v>0</v>
      </c>
      <c r="P2151" t="s">
        <v>8282</v>
      </c>
      <c r="Q2151" s="13">
        <f t="shared" si="134"/>
        <v>0</v>
      </c>
      <c r="R2151" s="14" t="e">
        <f t="shared" si="135"/>
        <v>#DIV/0!</v>
      </c>
      <c r="S2151" t="s">
        <v>8333</v>
      </c>
      <c r="T2151" t="s">
        <v>8334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 s="8">
        <f t="shared" si="132"/>
        <v>42563.951377314814</v>
      </c>
      <c r="J2152" s="8">
        <f t="shared" si="133"/>
        <v>42533.951377314814</v>
      </c>
      <c r="K2152" s="10">
        <v>1468392599</v>
      </c>
      <c r="L2152" s="10">
        <v>1465800599</v>
      </c>
      <c r="M2152" t="b">
        <v>0</v>
      </c>
      <c r="N2152">
        <v>4</v>
      </c>
      <c r="O2152" t="b">
        <v>0</v>
      </c>
      <c r="P2152" t="s">
        <v>8282</v>
      </c>
      <c r="Q2152" s="13">
        <f t="shared" si="134"/>
        <v>0.80999999999999994</v>
      </c>
      <c r="R2152" s="14">
        <f t="shared" si="135"/>
        <v>101.25</v>
      </c>
      <c r="S2152" t="s">
        <v>8333</v>
      </c>
      <c r="T2152" t="s">
        <v>8334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 s="8">
        <f t="shared" si="132"/>
        <v>42550.514050925929</v>
      </c>
      <c r="J2153" s="8">
        <f t="shared" si="133"/>
        <v>42520.514050925929</v>
      </c>
      <c r="K2153" s="10">
        <v>1467231614</v>
      </c>
      <c r="L2153" s="10">
        <v>1464639614</v>
      </c>
      <c r="M2153" t="b">
        <v>0</v>
      </c>
      <c r="N2153">
        <v>6</v>
      </c>
      <c r="O2153" t="b">
        <v>0</v>
      </c>
      <c r="P2153" t="s">
        <v>8282</v>
      </c>
      <c r="Q2153" s="13">
        <f t="shared" si="134"/>
        <v>0.26222222222222225</v>
      </c>
      <c r="R2153" s="14">
        <f t="shared" si="135"/>
        <v>19.666666666666668</v>
      </c>
      <c r="S2153" t="s">
        <v>8333</v>
      </c>
      <c r="T2153" t="s">
        <v>8334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 s="8">
        <f t="shared" si="132"/>
        <v>41713.457280092589</v>
      </c>
      <c r="J2154" s="8">
        <f t="shared" si="133"/>
        <v>41683.49894675926</v>
      </c>
      <c r="K2154" s="10">
        <v>1394909909</v>
      </c>
      <c r="L2154" s="10">
        <v>1392321509</v>
      </c>
      <c r="M2154" t="b">
        <v>0</v>
      </c>
      <c r="N2154">
        <v>4</v>
      </c>
      <c r="O2154" t="b">
        <v>0</v>
      </c>
      <c r="P2154" t="s">
        <v>8282</v>
      </c>
      <c r="Q2154" s="13">
        <f t="shared" si="134"/>
        <v>0.16666666666666669</v>
      </c>
      <c r="R2154" s="14">
        <f t="shared" si="135"/>
        <v>12.5</v>
      </c>
      <c r="S2154" t="s">
        <v>8333</v>
      </c>
      <c r="T2154" t="s">
        <v>8334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 s="8">
        <f t="shared" si="132"/>
        <v>42013.999305555553</v>
      </c>
      <c r="J2155" s="8">
        <f t="shared" si="133"/>
        <v>41974.577754629623</v>
      </c>
      <c r="K2155" s="10">
        <v>1420876740</v>
      </c>
      <c r="L2155" s="10">
        <v>1417470718</v>
      </c>
      <c r="M2155" t="b">
        <v>0</v>
      </c>
      <c r="N2155">
        <v>4</v>
      </c>
      <c r="O2155" t="b">
        <v>0</v>
      </c>
      <c r="P2155" t="s">
        <v>8282</v>
      </c>
      <c r="Q2155" s="13">
        <f t="shared" si="134"/>
        <v>9.124454880912446E-3</v>
      </c>
      <c r="R2155" s="14">
        <f t="shared" si="135"/>
        <v>8.5</v>
      </c>
      <c r="S2155" t="s">
        <v>8333</v>
      </c>
      <c r="T2155" t="s">
        <v>8334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 s="8">
        <f t="shared" si="132"/>
        <v>41667.29892361111</v>
      </c>
      <c r="J2156" s="8">
        <f t="shared" si="133"/>
        <v>41647.29892361111</v>
      </c>
      <c r="K2156" s="10">
        <v>1390921827</v>
      </c>
      <c r="L2156" s="10">
        <v>1389193827</v>
      </c>
      <c r="M2156" t="b">
        <v>0</v>
      </c>
      <c r="N2156">
        <v>2</v>
      </c>
      <c r="O2156" t="b">
        <v>0</v>
      </c>
      <c r="P2156" t="s">
        <v>8282</v>
      </c>
      <c r="Q2156" s="13">
        <f t="shared" si="134"/>
        <v>0.8</v>
      </c>
      <c r="R2156" s="14">
        <f t="shared" si="135"/>
        <v>1</v>
      </c>
      <c r="S2156" t="s">
        <v>8333</v>
      </c>
      <c r="T2156" t="s">
        <v>8334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 s="8">
        <f t="shared" si="132"/>
        <v>42460.372511574074</v>
      </c>
      <c r="J2157" s="8">
        <f t="shared" si="133"/>
        <v>42430.414178240739</v>
      </c>
      <c r="K2157" s="10">
        <v>1459443385</v>
      </c>
      <c r="L2157" s="10">
        <v>1456854985</v>
      </c>
      <c r="M2157" t="b">
        <v>0</v>
      </c>
      <c r="N2157">
        <v>5</v>
      </c>
      <c r="O2157" t="b">
        <v>0</v>
      </c>
      <c r="P2157" t="s">
        <v>8282</v>
      </c>
      <c r="Q2157" s="13">
        <f t="shared" si="134"/>
        <v>2.2999999999999998</v>
      </c>
      <c r="R2157" s="14">
        <f t="shared" si="135"/>
        <v>23</v>
      </c>
      <c r="S2157" t="s">
        <v>8333</v>
      </c>
      <c r="T2157" t="s">
        <v>8334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 s="8">
        <f t="shared" si="132"/>
        <v>41533.520902777775</v>
      </c>
      <c r="J2158" s="8">
        <f t="shared" si="133"/>
        <v>41488.520902777775</v>
      </c>
      <c r="K2158" s="10">
        <v>1379363406</v>
      </c>
      <c r="L2158" s="10">
        <v>1375475406</v>
      </c>
      <c r="M2158" t="b">
        <v>0</v>
      </c>
      <c r="N2158">
        <v>83</v>
      </c>
      <c r="O2158" t="b">
        <v>0</v>
      </c>
      <c r="P2158" t="s">
        <v>8282</v>
      </c>
      <c r="Q2158" s="13">
        <f t="shared" si="134"/>
        <v>2.6660714285714282</v>
      </c>
      <c r="R2158" s="14">
        <f t="shared" si="135"/>
        <v>17.987951807228917</v>
      </c>
      <c r="S2158" t="s">
        <v>8333</v>
      </c>
      <c r="T2158" t="s">
        <v>8334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 s="8">
        <f t="shared" si="132"/>
        <v>42726.999305555553</v>
      </c>
      <c r="J2159" s="8">
        <f t="shared" si="133"/>
        <v>42694.647951388884</v>
      </c>
      <c r="K2159" s="10">
        <v>1482479940</v>
      </c>
      <c r="L2159" s="10">
        <v>1479684783</v>
      </c>
      <c r="M2159" t="b">
        <v>0</v>
      </c>
      <c r="N2159">
        <v>57</v>
      </c>
      <c r="O2159" t="b">
        <v>0</v>
      </c>
      <c r="P2159" t="s">
        <v>8282</v>
      </c>
      <c r="Q2159" s="13">
        <f t="shared" si="134"/>
        <v>28.192</v>
      </c>
      <c r="R2159" s="14">
        <f t="shared" si="135"/>
        <v>370.94736842105266</v>
      </c>
      <c r="S2159" t="s">
        <v>8333</v>
      </c>
      <c r="T2159" t="s">
        <v>8334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 s="8">
        <f t="shared" si="132"/>
        <v>41309.520532407405</v>
      </c>
      <c r="J2160" s="8">
        <f t="shared" si="133"/>
        <v>41264.520532407405</v>
      </c>
      <c r="K2160" s="10">
        <v>1360009774</v>
      </c>
      <c r="L2160" s="10">
        <v>1356121774</v>
      </c>
      <c r="M2160" t="b">
        <v>0</v>
      </c>
      <c r="N2160">
        <v>311</v>
      </c>
      <c r="O2160" t="b">
        <v>0</v>
      </c>
      <c r="P2160" t="s">
        <v>8282</v>
      </c>
      <c r="Q2160" s="13">
        <f t="shared" si="134"/>
        <v>6.5900366666666672</v>
      </c>
      <c r="R2160" s="14">
        <f t="shared" si="135"/>
        <v>63.569485530546629</v>
      </c>
      <c r="S2160" t="s">
        <v>8333</v>
      </c>
      <c r="T2160" t="s">
        <v>8334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 s="8">
        <f t="shared" si="132"/>
        <v>40740.397847222215</v>
      </c>
      <c r="J2161" s="8">
        <f t="shared" si="133"/>
        <v>40710.397847222215</v>
      </c>
      <c r="K2161" s="10">
        <v>1310837574</v>
      </c>
      <c r="L2161" s="10">
        <v>1308245574</v>
      </c>
      <c r="M2161" t="b">
        <v>0</v>
      </c>
      <c r="N2161">
        <v>2</v>
      </c>
      <c r="O2161" t="b">
        <v>0</v>
      </c>
      <c r="P2161" t="s">
        <v>8282</v>
      </c>
      <c r="Q2161" s="13">
        <f t="shared" si="134"/>
        <v>0.72222222222222221</v>
      </c>
      <c r="R2161" s="14">
        <f t="shared" si="135"/>
        <v>13</v>
      </c>
      <c r="S2161" t="s">
        <v>8333</v>
      </c>
      <c r="T2161" t="s">
        <v>8334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 s="8">
        <f t="shared" si="132"/>
        <v>41048.378530092588</v>
      </c>
      <c r="J2162" s="8">
        <f t="shared" si="133"/>
        <v>41018.378530092588</v>
      </c>
      <c r="K2162" s="10">
        <v>1337447105</v>
      </c>
      <c r="L2162" s="10">
        <v>1334855105</v>
      </c>
      <c r="M2162" t="b">
        <v>0</v>
      </c>
      <c r="N2162">
        <v>16</v>
      </c>
      <c r="O2162" t="b">
        <v>0</v>
      </c>
      <c r="P2162" t="s">
        <v>8282</v>
      </c>
      <c r="Q2162" s="13">
        <f t="shared" si="134"/>
        <v>0.85000000000000009</v>
      </c>
      <c r="R2162" s="14">
        <f t="shared" si="135"/>
        <v>5.3125</v>
      </c>
      <c r="S2162" t="s">
        <v>8333</v>
      </c>
      <c r="T2162" t="s">
        <v>8334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 s="8">
        <f t="shared" si="132"/>
        <v>42270.519201388881</v>
      </c>
      <c r="J2163" s="8">
        <f t="shared" si="133"/>
        <v>42240.519201388881</v>
      </c>
      <c r="K2163" s="10">
        <v>1443040059</v>
      </c>
      <c r="L2163" s="10">
        <v>1440448059</v>
      </c>
      <c r="M2163" t="b">
        <v>0</v>
      </c>
      <c r="N2163">
        <v>13</v>
      </c>
      <c r="O2163" t="b">
        <v>1</v>
      </c>
      <c r="P2163" t="s">
        <v>8276</v>
      </c>
      <c r="Q2163" s="13">
        <f t="shared" si="134"/>
        <v>115.75</v>
      </c>
      <c r="R2163" s="14">
        <f t="shared" si="135"/>
        <v>35.615384615384613</v>
      </c>
      <c r="S2163" t="s">
        <v>8325</v>
      </c>
      <c r="T2163" t="s">
        <v>8326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 s="8">
        <f t="shared" si="132"/>
        <v>41844.432766203703</v>
      </c>
      <c r="J2164" s="8">
        <f t="shared" si="133"/>
        <v>41813.432766203703</v>
      </c>
      <c r="K2164" s="10">
        <v>1406226191</v>
      </c>
      <c r="L2164" s="10">
        <v>1403547791</v>
      </c>
      <c r="M2164" t="b">
        <v>0</v>
      </c>
      <c r="N2164">
        <v>58</v>
      </c>
      <c r="O2164" t="b">
        <v>1</v>
      </c>
      <c r="P2164" t="s">
        <v>8276</v>
      </c>
      <c r="Q2164" s="13">
        <f t="shared" si="134"/>
        <v>112.26666666666667</v>
      </c>
      <c r="R2164" s="14">
        <f t="shared" si="135"/>
        <v>87.103448275862064</v>
      </c>
      <c r="S2164" t="s">
        <v>8325</v>
      </c>
      <c r="T2164" t="s">
        <v>8326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 s="8">
        <f t="shared" si="132"/>
        <v>42162.826388888883</v>
      </c>
      <c r="J2165" s="8">
        <f t="shared" si="133"/>
        <v>42111.566203703704</v>
      </c>
      <c r="K2165" s="10">
        <v>1433735400</v>
      </c>
      <c r="L2165" s="10">
        <v>1429306520</v>
      </c>
      <c r="M2165" t="b">
        <v>0</v>
      </c>
      <c r="N2165">
        <v>44</v>
      </c>
      <c r="O2165" t="b">
        <v>1</v>
      </c>
      <c r="P2165" t="s">
        <v>8276</v>
      </c>
      <c r="Q2165" s="13">
        <f t="shared" si="134"/>
        <v>132.20000000000002</v>
      </c>
      <c r="R2165" s="14">
        <f t="shared" si="135"/>
        <v>75.11363636363636</v>
      </c>
      <c r="S2165" t="s">
        <v>8325</v>
      </c>
      <c r="T2165" t="s">
        <v>8326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 s="8">
        <f t="shared" si="132"/>
        <v>42545.832638888889</v>
      </c>
      <c r="J2166" s="8">
        <f t="shared" si="133"/>
        <v>42515.384421296294</v>
      </c>
      <c r="K2166" s="10">
        <v>1466827140</v>
      </c>
      <c r="L2166" s="10">
        <v>1464196414</v>
      </c>
      <c r="M2166" t="b">
        <v>0</v>
      </c>
      <c r="N2166">
        <v>83</v>
      </c>
      <c r="O2166" t="b">
        <v>1</v>
      </c>
      <c r="P2166" t="s">
        <v>8276</v>
      </c>
      <c r="Q2166" s="13">
        <f t="shared" si="134"/>
        <v>102.63636363636364</v>
      </c>
      <c r="R2166" s="14">
        <f t="shared" si="135"/>
        <v>68.01204819277109</v>
      </c>
      <c r="S2166" t="s">
        <v>8325</v>
      </c>
      <c r="T2166" t="s">
        <v>8326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 s="8">
        <f t="shared" si="132"/>
        <v>42468.292071759257</v>
      </c>
      <c r="J2167" s="8">
        <f t="shared" si="133"/>
        <v>42438.333738425928</v>
      </c>
      <c r="K2167" s="10">
        <v>1460127635</v>
      </c>
      <c r="L2167" s="10">
        <v>1457539235</v>
      </c>
      <c r="M2167" t="b">
        <v>0</v>
      </c>
      <c r="N2167">
        <v>117</v>
      </c>
      <c r="O2167" t="b">
        <v>1</v>
      </c>
      <c r="P2167" t="s">
        <v>8276</v>
      </c>
      <c r="Q2167" s="13">
        <f t="shared" si="134"/>
        <v>138.64000000000001</v>
      </c>
      <c r="R2167" s="14">
        <f t="shared" si="135"/>
        <v>29.623931623931625</v>
      </c>
      <c r="S2167" t="s">
        <v>8325</v>
      </c>
      <c r="T2167" t="s">
        <v>8326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 s="8">
        <f t="shared" si="132"/>
        <v>41978.546504629623</v>
      </c>
      <c r="J2168" s="8">
        <f t="shared" si="133"/>
        <v>41933.504837962959</v>
      </c>
      <c r="K2168" s="10">
        <v>1417813618</v>
      </c>
      <c r="L2168" s="10">
        <v>1413922018</v>
      </c>
      <c r="M2168" t="b">
        <v>0</v>
      </c>
      <c r="N2168">
        <v>32</v>
      </c>
      <c r="O2168" t="b">
        <v>1</v>
      </c>
      <c r="P2168" t="s">
        <v>8276</v>
      </c>
      <c r="Q2168" s="13">
        <f t="shared" si="134"/>
        <v>146.6</v>
      </c>
      <c r="R2168" s="14">
        <f t="shared" si="135"/>
        <v>91.625</v>
      </c>
      <c r="S2168" t="s">
        <v>8325</v>
      </c>
      <c r="T2168" t="s">
        <v>8326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 s="8">
        <f t="shared" si="132"/>
        <v>41166.733067129629</v>
      </c>
      <c r="J2169" s="8">
        <f t="shared" si="133"/>
        <v>41152.733067129629</v>
      </c>
      <c r="K2169" s="10">
        <v>1347672937</v>
      </c>
      <c r="L2169" s="10">
        <v>1346463337</v>
      </c>
      <c r="M2169" t="b">
        <v>0</v>
      </c>
      <c r="N2169">
        <v>8</v>
      </c>
      <c r="O2169" t="b">
        <v>1</v>
      </c>
      <c r="P2169" t="s">
        <v>8276</v>
      </c>
      <c r="Q2169" s="13">
        <f t="shared" si="134"/>
        <v>120</v>
      </c>
      <c r="R2169" s="14">
        <f t="shared" si="135"/>
        <v>22.5</v>
      </c>
      <c r="S2169" t="s">
        <v>8325</v>
      </c>
      <c r="T2169" t="s">
        <v>8326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 s="8">
        <f t="shared" si="132"/>
        <v>42775.874999999993</v>
      </c>
      <c r="J2170" s="8">
        <f t="shared" si="133"/>
        <v>42745.266909722217</v>
      </c>
      <c r="K2170" s="10">
        <v>1486702800</v>
      </c>
      <c r="L2170" s="10">
        <v>1484058261</v>
      </c>
      <c r="M2170" t="b">
        <v>0</v>
      </c>
      <c r="N2170">
        <v>340</v>
      </c>
      <c r="O2170" t="b">
        <v>1</v>
      </c>
      <c r="P2170" t="s">
        <v>8276</v>
      </c>
      <c r="Q2170" s="13">
        <f t="shared" si="134"/>
        <v>121.5816111111111</v>
      </c>
      <c r="R2170" s="14">
        <f t="shared" si="135"/>
        <v>64.366735294117646</v>
      </c>
      <c r="S2170" t="s">
        <v>8325</v>
      </c>
      <c r="T2170" t="s">
        <v>8326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 s="8">
        <f t="shared" si="132"/>
        <v>42796.367488425924</v>
      </c>
      <c r="J2171" s="8">
        <f t="shared" si="133"/>
        <v>42793.367488425924</v>
      </c>
      <c r="K2171" s="10">
        <v>1488473351</v>
      </c>
      <c r="L2171" s="10">
        <v>1488214151</v>
      </c>
      <c r="M2171" t="b">
        <v>0</v>
      </c>
      <c r="N2171">
        <v>7</v>
      </c>
      <c r="O2171" t="b">
        <v>1</v>
      </c>
      <c r="P2171" t="s">
        <v>8276</v>
      </c>
      <c r="Q2171" s="13">
        <f t="shared" si="134"/>
        <v>100</v>
      </c>
      <c r="R2171" s="14">
        <f t="shared" si="135"/>
        <v>21.857142857142858</v>
      </c>
      <c r="S2171" t="s">
        <v>8325</v>
      </c>
      <c r="T2171" t="s">
        <v>8326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 s="8">
        <f t="shared" si="132"/>
        <v>42238.416921296295</v>
      </c>
      <c r="J2172" s="8">
        <f t="shared" si="133"/>
        <v>42198.416921296295</v>
      </c>
      <c r="K2172" s="10">
        <v>1440266422</v>
      </c>
      <c r="L2172" s="10">
        <v>1436810422</v>
      </c>
      <c r="M2172" t="b">
        <v>0</v>
      </c>
      <c r="N2172">
        <v>19</v>
      </c>
      <c r="O2172" t="b">
        <v>1</v>
      </c>
      <c r="P2172" t="s">
        <v>8276</v>
      </c>
      <c r="Q2172" s="13">
        <f t="shared" si="134"/>
        <v>180.85714285714286</v>
      </c>
      <c r="R2172" s="14">
        <f t="shared" si="135"/>
        <v>33.315789473684212</v>
      </c>
      <c r="S2172" t="s">
        <v>8325</v>
      </c>
      <c r="T2172" t="s">
        <v>8326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 s="8">
        <f t="shared" si="132"/>
        <v>42176.874999999993</v>
      </c>
      <c r="J2173" s="8">
        <f t="shared" si="133"/>
        <v>42141.623784722215</v>
      </c>
      <c r="K2173" s="10">
        <v>1434949200</v>
      </c>
      <c r="L2173" s="10">
        <v>1431903495</v>
      </c>
      <c r="M2173" t="b">
        <v>0</v>
      </c>
      <c r="N2173">
        <v>47</v>
      </c>
      <c r="O2173" t="b">
        <v>1</v>
      </c>
      <c r="P2173" t="s">
        <v>8276</v>
      </c>
      <c r="Q2173" s="13">
        <f t="shared" si="134"/>
        <v>106.075</v>
      </c>
      <c r="R2173" s="14">
        <f t="shared" si="135"/>
        <v>90.276595744680847</v>
      </c>
      <c r="S2173" t="s">
        <v>8325</v>
      </c>
      <c r="T2173" t="s">
        <v>8326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 s="8">
        <f t="shared" si="132"/>
        <v>42112.246759259251</v>
      </c>
      <c r="J2174" s="8">
        <f t="shared" si="133"/>
        <v>42082.246759259251</v>
      </c>
      <c r="K2174" s="10">
        <v>1429365320</v>
      </c>
      <c r="L2174" s="10">
        <v>1426773320</v>
      </c>
      <c r="M2174" t="b">
        <v>0</v>
      </c>
      <c r="N2174">
        <v>13</v>
      </c>
      <c r="O2174" t="b">
        <v>1</v>
      </c>
      <c r="P2174" t="s">
        <v>8276</v>
      </c>
      <c r="Q2174" s="13">
        <f t="shared" si="134"/>
        <v>100</v>
      </c>
      <c r="R2174" s="14">
        <f t="shared" si="135"/>
        <v>76.92307692307692</v>
      </c>
      <c r="S2174" t="s">
        <v>8325</v>
      </c>
      <c r="T2174" t="s">
        <v>8326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 s="8">
        <f t="shared" si="132"/>
        <v>41526.832638888889</v>
      </c>
      <c r="J2175" s="8">
        <f t="shared" si="133"/>
        <v>41495.359293981477</v>
      </c>
      <c r="K2175" s="10">
        <v>1378785540</v>
      </c>
      <c r="L2175" s="10">
        <v>1376066243</v>
      </c>
      <c r="M2175" t="b">
        <v>0</v>
      </c>
      <c r="N2175">
        <v>90</v>
      </c>
      <c r="O2175" t="b">
        <v>1</v>
      </c>
      <c r="P2175" t="s">
        <v>8276</v>
      </c>
      <c r="Q2175" s="13">
        <f t="shared" si="134"/>
        <v>126.92857142857143</v>
      </c>
      <c r="R2175" s="14">
        <f t="shared" si="135"/>
        <v>59.233333333333334</v>
      </c>
      <c r="S2175" t="s">
        <v>8325</v>
      </c>
      <c r="T2175" t="s">
        <v>8326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 s="8">
        <f t="shared" si="132"/>
        <v>42495.209571759253</v>
      </c>
      <c r="J2176" s="8">
        <f t="shared" si="133"/>
        <v>42465.209571759253</v>
      </c>
      <c r="K2176" s="10">
        <v>1462453307</v>
      </c>
      <c r="L2176" s="10">
        <v>1459861307</v>
      </c>
      <c r="M2176" t="b">
        <v>0</v>
      </c>
      <c r="N2176">
        <v>63</v>
      </c>
      <c r="O2176" t="b">
        <v>1</v>
      </c>
      <c r="P2176" t="s">
        <v>8276</v>
      </c>
      <c r="Q2176" s="13">
        <f t="shared" si="134"/>
        <v>102.97499999999999</v>
      </c>
      <c r="R2176" s="14">
        <f t="shared" si="135"/>
        <v>65.38095238095238</v>
      </c>
      <c r="S2176" t="s">
        <v>8325</v>
      </c>
      <c r="T2176" t="s">
        <v>8326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 s="8">
        <f t="shared" si="132"/>
        <v>42571.675763888888</v>
      </c>
      <c r="J2177" s="8">
        <f t="shared" si="133"/>
        <v>42564.675763888888</v>
      </c>
      <c r="K2177" s="10">
        <v>1469059986</v>
      </c>
      <c r="L2177" s="10">
        <v>1468455186</v>
      </c>
      <c r="M2177" t="b">
        <v>0</v>
      </c>
      <c r="N2177">
        <v>26</v>
      </c>
      <c r="O2177" t="b">
        <v>1</v>
      </c>
      <c r="P2177" t="s">
        <v>8276</v>
      </c>
      <c r="Q2177" s="13">
        <f t="shared" si="134"/>
        <v>250</v>
      </c>
      <c r="R2177" s="14">
        <f t="shared" si="135"/>
        <v>67.307692307692307</v>
      </c>
      <c r="S2177" t="s">
        <v>8325</v>
      </c>
      <c r="T2177" t="s">
        <v>8326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 s="8">
        <f t="shared" si="132"/>
        <v>42126.299872685187</v>
      </c>
      <c r="J2178" s="8">
        <f t="shared" si="133"/>
        <v>42096.299872685187</v>
      </c>
      <c r="K2178" s="10">
        <v>1430579509</v>
      </c>
      <c r="L2178" s="10">
        <v>1427987509</v>
      </c>
      <c r="M2178" t="b">
        <v>0</v>
      </c>
      <c r="N2178">
        <v>71</v>
      </c>
      <c r="O2178" t="b">
        <v>1</v>
      </c>
      <c r="P2178" t="s">
        <v>8276</v>
      </c>
      <c r="Q2178" s="13">
        <f t="shared" si="134"/>
        <v>126.02</v>
      </c>
      <c r="R2178" s="14">
        <f t="shared" si="135"/>
        <v>88.74647887323944</v>
      </c>
      <c r="S2178" t="s">
        <v>8325</v>
      </c>
      <c r="T2178" t="s">
        <v>8326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 s="8">
        <f t="shared" ref="I2179:I2242" si="136">(((K2179/60)/60)/24)+DATE(1970,1,1)+(-8/24)</f>
        <v>42526.917442129627</v>
      </c>
      <c r="J2179" s="8">
        <f t="shared" ref="J2179:J2242" si="137">(((L2179/60)/60)/24)+DATE(1970,1,1)+(-8/24)</f>
        <v>42501.917442129627</v>
      </c>
      <c r="K2179" s="10">
        <v>1465192867</v>
      </c>
      <c r="L2179" s="10">
        <v>1463032867</v>
      </c>
      <c r="M2179" t="b">
        <v>0</v>
      </c>
      <c r="N2179">
        <v>38</v>
      </c>
      <c r="O2179" t="b">
        <v>1</v>
      </c>
      <c r="P2179" t="s">
        <v>8276</v>
      </c>
      <c r="Q2179" s="13">
        <f t="shared" ref="Q2179:Q2242" si="138">(E2179/D2179)*100</f>
        <v>100.12</v>
      </c>
      <c r="R2179" s="14">
        <f t="shared" ref="R2179:R2242" si="139">E2179/N2179</f>
        <v>65.868421052631575</v>
      </c>
      <c r="S2179" t="s">
        <v>8325</v>
      </c>
      <c r="T2179" t="s">
        <v>8326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 s="8">
        <f t="shared" si="136"/>
        <v>42753.303206018514</v>
      </c>
      <c r="J2180" s="8">
        <f t="shared" si="137"/>
        <v>42723.303206018514</v>
      </c>
      <c r="K2180" s="10">
        <v>1484752597</v>
      </c>
      <c r="L2180" s="10">
        <v>1482160597</v>
      </c>
      <c r="M2180" t="b">
        <v>0</v>
      </c>
      <c r="N2180">
        <v>859</v>
      </c>
      <c r="O2180" t="b">
        <v>1</v>
      </c>
      <c r="P2180" t="s">
        <v>8276</v>
      </c>
      <c r="Q2180" s="13">
        <f t="shared" si="138"/>
        <v>138.64000000000001</v>
      </c>
      <c r="R2180" s="14">
        <f t="shared" si="139"/>
        <v>40.349243306169967</v>
      </c>
      <c r="S2180" t="s">
        <v>8325</v>
      </c>
      <c r="T2180" t="s">
        <v>8326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 s="8">
        <f t="shared" si="136"/>
        <v>42104.837870370371</v>
      </c>
      <c r="J2181" s="8">
        <f t="shared" si="137"/>
        <v>42074.837870370371</v>
      </c>
      <c r="K2181" s="10">
        <v>1428725192</v>
      </c>
      <c r="L2181" s="10">
        <v>1426133192</v>
      </c>
      <c r="M2181" t="b">
        <v>0</v>
      </c>
      <c r="N2181">
        <v>21</v>
      </c>
      <c r="O2181" t="b">
        <v>1</v>
      </c>
      <c r="P2181" t="s">
        <v>8276</v>
      </c>
      <c r="Q2181" s="13">
        <f t="shared" si="138"/>
        <v>161.4</v>
      </c>
      <c r="R2181" s="14">
        <f t="shared" si="139"/>
        <v>76.857142857142861</v>
      </c>
      <c r="S2181" t="s">
        <v>8325</v>
      </c>
      <c r="T2181" t="s">
        <v>8326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 s="8">
        <f t="shared" si="136"/>
        <v>42321.378101851849</v>
      </c>
      <c r="J2182" s="8">
        <f t="shared" si="137"/>
        <v>42279.336435185185</v>
      </c>
      <c r="K2182" s="10">
        <v>1447434268</v>
      </c>
      <c r="L2182" s="10">
        <v>1443801868</v>
      </c>
      <c r="M2182" t="b">
        <v>0</v>
      </c>
      <c r="N2182">
        <v>78</v>
      </c>
      <c r="O2182" t="b">
        <v>1</v>
      </c>
      <c r="P2182" t="s">
        <v>8276</v>
      </c>
      <c r="Q2182" s="13">
        <f t="shared" si="138"/>
        <v>107.18419999999999</v>
      </c>
      <c r="R2182" s="14">
        <f t="shared" si="139"/>
        <v>68.707820512820518</v>
      </c>
      <c r="S2182" t="s">
        <v>8325</v>
      </c>
      <c r="T2182" t="s">
        <v>8326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 s="8">
        <f t="shared" si="136"/>
        <v>42786.671909722216</v>
      </c>
      <c r="J2183" s="8">
        <f t="shared" si="137"/>
        <v>42772.671909722216</v>
      </c>
      <c r="K2183" s="10">
        <v>1487635653</v>
      </c>
      <c r="L2183" s="10">
        <v>1486426053</v>
      </c>
      <c r="M2183" t="b">
        <v>0</v>
      </c>
      <c r="N2183">
        <v>53</v>
      </c>
      <c r="O2183" t="b">
        <v>1</v>
      </c>
      <c r="P2183" t="s">
        <v>8297</v>
      </c>
      <c r="Q2183" s="13">
        <f t="shared" si="138"/>
        <v>153.1</v>
      </c>
      <c r="R2183" s="14">
        <f t="shared" si="139"/>
        <v>57.773584905660378</v>
      </c>
      <c r="S2183" t="s">
        <v>8333</v>
      </c>
      <c r="T2183" t="s">
        <v>8351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 s="8">
        <f t="shared" si="136"/>
        <v>41914.567418981482</v>
      </c>
      <c r="J2184" s="8">
        <f t="shared" si="137"/>
        <v>41879.567418981482</v>
      </c>
      <c r="K2184" s="10">
        <v>1412285825</v>
      </c>
      <c r="L2184" s="10">
        <v>1409261825</v>
      </c>
      <c r="M2184" t="b">
        <v>0</v>
      </c>
      <c r="N2184">
        <v>356</v>
      </c>
      <c r="O2184" t="b">
        <v>1</v>
      </c>
      <c r="P2184" t="s">
        <v>8297</v>
      </c>
      <c r="Q2184" s="13">
        <f t="shared" si="138"/>
        <v>524.16666666666663</v>
      </c>
      <c r="R2184" s="14">
        <f t="shared" si="139"/>
        <v>44.171348314606739</v>
      </c>
      <c r="S2184" t="s">
        <v>8333</v>
      </c>
      <c r="T2184" t="s">
        <v>8351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 s="8">
        <f t="shared" si="136"/>
        <v>42774.874999999993</v>
      </c>
      <c r="J2185" s="8">
        <f t="shared" si="137"/>
        <v>42745.032141203708</v>
      </c>
      <c r="K2185" s="10">
        <v>1486616400</v>
      </c>
      <c r="L2185" s="10">
        <v>1484037977</v>
      </c>
      <c r="M2185" t="b">
        <v>0</v>
      </c>
      <c r="N2185">
        <v>279</v>
      </c>
      <c r="O2185" t="b">
        <v>1</v>
      </c>
      <c r="P2185" t="s">
        <v>8297</v>
      </c>
      <c r="Q2185" s="13">
        <f t="shared" si="138"/>
        <v>489.27777777777777</v>
      </c>
      <c r="R2185" s="14">
        <f t="shared" si="139"/>
        <v>31.566308243727597</v>
      </c>
      <c r="S2185" t="s">
        <v>8333</v>
      </c>
      <c r="T2185" t="s">
        <v>8351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 s="8">
        <f t="shared" si="136"/>
        <v>42394.333333333336</v>
      </c>
      <c r="J2186" s="8">
        <f t="shared" si="137"/>
        <v>42380.356956018521</v>
      </c>
      <c r="K2186" s="10">
        <v>1453737600</v>
      </c>
      <c r="L2186" s="10">
        <v>1452530041</v>
      </c>
      <c r="M2186" t="b">
        <v>1</v>
      </c>
      <c r="N2186">
        <v>266</v>
      </c>
      <c r="O2186" t="b">
        <v>1</v>
      </c>
      <c r="P2186" t="s">
        <v>8297</v>
      </c>
      <c r="Q2186" s="13">
        <f t="shared" si="138"/>
        <v>284.74</v>
      </c>
      <c r="R2186" s="14">
        <f t="shared" si="139"/>
        <v>107.04511278195488</v>
      </c>
      <c r="S2186" t="s">
        <v>8333</v>
      </c>
      <c r="T2186" t="s">
        <v>8351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 s="8">
        <f t="shared" si="136"/>
        <v>41359.016655092593</v>
      </c>
      <c r="J2187" s="8">
        <f t="shared" si="137"/>
        <v>41319.016655092593</v>
      </c>
      <c r="K2187" s="10">
        <v>1364286239</v>
      </c>
      <c r="L2187" s="10">
        <v>1360830239</v>
      </c>
      <c r="M2187" t="b">
        <v>0</v>
      </c>
      <c r="N2187">
        <v>623</v>
      </c>
      <c r="O2187" t="b">
        <v>1</v>
      </c>
      <c r="P2187" t="s">
        <v>8297</v>
      </c>
      <c r="Q2187" s="13">
        <f t="shared" si="138"/>
        <v>1856.97</v>
      </c>
      <c r="R2187" s="14">
        <f t="shared" si="139"/>
        <v>149.03451043338683</v>
      </c>
      <c r="S2187" t="s">
        <v>8333</v>
      </c>
      <c r="T2187" t="s">
        <v>8351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 s="8">
        <f t="shared" si="136"/>
        <v>42619.749999999993</v>
      </c>
      <c r="J2188" s="8">
        <f t="shared" si="137"/>
        <v>42583.281747685185</v>
      </c>
      <c r="K2188" s="10">
        <v>1473213600</v>
      </c>
      <c r="L2188" s="10">
        <v>1470062743</v>
      </c>
      <c r="M2188" t="b">
        <v>0</v>
      </c>
      <c r="N2188">
        <v>392</v>
      </c>
      <c r="O2188" t="b">
        <v>1</v>
      </c>
      <c r="P2188" t="s">
        <v>8297</v>
      </c>
      <c r="Q2188" s="13">
        <f t="shared" si="138"/>
        <v>109.67499999999998</v>
      </c>
      <c r="R2188" s="14">
        <f t="shared" si="139"/>
        <v>55.956632653061227</v>
      </c>
      <c r="S2188" t="s">
        <v>8333</v>
      </c>
      <c r="T2188" t="s">
        <v>8351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 s="8">
        <f t="shared" si="136"/>
        <v>42096.832638888889</v>
      </c>
      <c r="J2189" s="8">
        <f t="shared" si="137"/>
        <v>42067.875763888886</v>
      </c>
      <c r="K2189" s="10">
        <v>1428033540</v>
      </c>
      <c r="L2189" s="10">
        <v>1425531666</v>
      </c>
      <c r="M2189" t="b">
        <v>1</v>
      </c>
      <c r="N2189">
        <v>3562</v>
      </c>
      <c r="O2189" t="b">
        <v>1</v>
      </c>
      <c r="P2189" t="s">
        <v>8297</v>
      </c>
      <c r="Q2189" s="13">
        <f t="shared" si="138"/>
        <v>1014.6425</v>
      </c>
      <c r="R2189" s="14">
        <f t="shared" si="139"/>
        <v>56.970381807973048</v>
      </c>
      <c r="S2189" t="s">
        <v>8333</v>
      </c>
      <c r="T2189" t="s">
        <v>8351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 s="8">
        <f t="shared" si="136"/>
        <v>42668.374999999993</v>
      </c>
      <c r="J2190" s="8">
        <f t="shared" si="137"/>
        <v>42633.252789351849</v>
      </c>
      <c r="K2190" s="10">
        <v>1477414800</v>
      </c>
      <c r="L2190" s="10">
        <v>1474380241</v>
      </c>
      <c r="M2190" t="b">
        <v>0</v>
      </c>
      <c r="N2190">
        <v>514</v>
      </c>
      <c r="O2190" t="b">
        <v>1</v>
      </c>
      <c r="P2190" t="s">
        <v>8297</v>
      </c>
      <c r="Q2190" s="13">
        <f t="shared" si="138"/>
        <v>412.17692027666544</v>
      </c>
      <c r="R2190" s="14">
        <f t="shared" si="139"/>
        <v>44.056420233463037</v>
      </c>
      <c r="S2190" t="s">
        <v>8333</v>
      </c>
      <c r="T2190" t="s">
        <v>8351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 s="8">
        <f t="shared" si="136"/>
        <v>42481.583333333336</v>
      </c>
      <c r="J2191" s="8">
        <f t="shared" si="137"/>
        <v>42467.454861111109</v>
      </c>
      <c r="K2191" s="10">
        <v>1461276000</v>
      </c>
      <c r="L2191" s="10">
        <v>1460055300</v>
      </c>
      <c r="M2191" t="b">
        <v>0</v>
      </c>
      <c r="N2191">
        <v>88</v>
      </c>
      <c r="O2191" t="b">
        <v>1</v>
      </c>
      <c r="P2191" t="s">
        <v>8297</v>
      </c>
      <c r="Q2191" s="13">
        <f t="shared" si="138"/>
        <v>503.25</v>
      </c>
      <c r="R2191" s="14">
        <f t="shared" si="139"/>
        <v>68.625</v>
      </c>
      <c r="S2191" t="s">
        <v>8333</v>
      </c>
      <c r="T2191" t="s">
        <v>8351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 s="8">
        <f t="shared" si="136"/>
        <v>42451.957638888889</v>
      </c>
      <c r="J2192" s="8">
        <f t="shared" si="137"/>
        <v>42417.291712962957</v>
      </c>
      <c r="K2192" s="10">
        <v>1458716340</v>
      </c>
      <c r="L2192" s="10">
        <v>1455721204</v>
      </c>
      <c r="M2192" t="b">
        <v>0</v>
      </c>
      <c r="N2192">
        <v>537</v>
      </c>
      <c r="O2192" t="b">
        <v>1</v>
      </c>
      <c r="P2192" t="s">
        <v>8297</v>
      </c>
      <c r="Q2192" s="13">
        <f t="shared" si="138"/>
        <v>184.61052631578946</v>
      </c>
      <c r="R2192" s="14">
        <f t="shared" si="139"/>
        <v>65.318435754189949</v>
      </c>
      <c r="S2192" t="s">
        <v>8333</v>
      </c>
      <c r="T2192" t="s">
        <v>8351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 s="8">
        <f t="shared" si="136"/>
        <v>42780.5003125</v>
      </c>
      <c r="J2193" s="8">
        <f t="shared" si="137"/>
        <v>42768.5003125</v>
      </c>
      <c r="K2193" s="10">
        <v>1487102427</v>
      </c>
      <c r="L2193" s="10">
        <v>1486065627</v>
      </c>
      <c r="M2193" t="b">
        <v>0</v>
      </c>
      <c r="N2193">
        <v>25</v>
      </c>
      <c r="O2193" t="b">
        <v>1</v>
      </c>
      <c r="P2193" t="s">
        <v>8297</v>
      </c>
      <c r="Q2193" s="13">
        <f t="shared" si="138"/>
        <v>119.73333333333333</v>
      </c>
      <c r="R2193" s="14">
        <f t="shared" si="139"/>
        <v>35.92</v>
      </c>
      <c r="S2193" t="s">
        <v>8333</v>
      </c>
      <c r="T2193" t="s">
        <v>8351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 s="8">
        <f t="shared" si="136"/>
        <v>42719.624999999993</v>
      </c>
      <c r="J2194" s="8">
        <f t="shared" si="137"/>
        <v>42691.517870370364</v>
      </c>
      <c r="K2194" s="10">
        <v>1481842800</v>
      </c>
      <c r="L2194" s="10">
        <v>1479414344</v>
      </c>
      <c r="M2194" t="b">
        <v>0</v>
      </c>
      <c r="N2194">
        <v>3238</v>
      </c>
      <c r="O2194" t="b">
        <v>1</v>
      </c>
      <c r="P2194" t="s">
        <v>8297</v>
      </c>
      <c r="Q2194" s="13">
        <f t="shared" si="138"/>
        <v>1081.2401666666667</v>
      </c>
      <c r="R2194" s="14">
        <f t="shared" si="139"/>
        <v>40.070667078443485</v>
      </c>
      <c r="S2194" t="s">
        <v>8333</v>
      </c>
      <c r="T2194" t="s">
        <v>8351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 s="8">
        <f t="shared" si="136"/>
        <v>42694.874305555553</v>
      </c>
      <c r="J2195" s="8">
        <f t="shared" si="137"/>
        <v>42664.072592592587</v>
      </c>
      <c r="K2195" s="10">
        <v>1479704340</v>
      </c>
      <c r="L2195" s="10">
        <v>1477043072</v>
      </c>
      <c r="M2195" t="b">
        <v>0</v>
      </c>
      <c r="N2195">
        <v>897</v>
      </c>
      <c r="O2195" t="b">
        <v>1</v>
      </c>
      <c r="P2195" t="s">
        <v>8297</v>
      </c>
      <c r="Q2195" s="13">
        <f t="shared" si="138"/>
        <v>452.37333333333333</v>
      </c>
      <c r="R2195" s="14">
        <f t="shared" si="139"/>
        <v>75.647714604236342</v>
      </c>
      <c r="S2195" t="s">
        <v>8333</v>
      </c>
      <c r="T2195" t="s">
        <v>8351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 s="8">
        <f t="shared" si="136"/>
        <v>42455.382986111108</v>
      </c>
      <c r="J2196" s="8">
        <f t="shared" si="137"/>
        <v>42425.42465277778</v>
      </c>
      <c r="K2196" s="10">
        <v>1459012290</v>
      </c>
      <c r="L2196" s="10">
        <v>1456423890</v>
      </c>
      <c r="M2196" t="b">
        <v>0</v>
      </c>
      <c r="N2196">
        <v>878</v>
      </c>
      <c r="O2196" t="b">
        <v>1</v>
      </c>
      <c r="P2196" t="s">
        <v>8297</v>
      </c>
      <c r="Q2196" s="13">
        <f t="shared" si="138"/>
        <v>537.37</v>
      </c>
      <c r="R2196" s="14">
        <f t="shared" si="139"/>
        <v>61.203872437357631</v>
      </c>
      <c r="S2196" t="s">
        <v>8333</v>
      </c>
      <c r="T2196" t="s">
        <v>8351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 s="8">
        <f t="shared" si="136"/>
        <v>42227.438657407409</v>
      </c>
      <c r="J2197" s="8">
        <f t="shared" si="137"/>
        <v>42197.438657407409</v>
      </c>
      <c r="K2197" s="10">
        <v>1439317900</v>
      </c>
      <c r="L2197" s="10">
        <v>1436725900</v>
      </c>
      <c r="M2197" t="b">
        <v>0</v>
      </c>
      <c r="N2197">
        <v>115</v>
      </c>
      <c r="O2197" t="b">
        <v>1</v>
      </c>
      <c r="P2197" t="s">
        <v>8297</v>
      </c>
      <c r="Q2197" s="13">
        <f t="shared" si="138"/>
        <v>120.32608695652173</v>
      </c>
      <c r="R2197" s="14">
        <f t="shared" si="139"/>
        <v>48.130434782608695</v>
      </c>
      <c r="S2197" t="s">
        <v>8333</v>
      </c>
      <c r="T2197" t="s">
        <v>8351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 s="8">
        <f t="shared" si="136"/>
        <v>42705.958333333336</v>
      </c>
      <c r="J2198" s="8">
        <f t="shared" si="137"/>
        <v>42675.153958333329</v>
      </c>
      <c r="K2198" s="10">
        <v>1480662000</v>
      </c>
      <c r="L2198" s="10">
        <v>1478000502</v>
      </c>
      <c r="M2198" t="b">
        <v>0</v>
      </c>
      <c r="N2198">
        <v>234</v>
      </c>
      <c r="O2198" t="b">
        <v>1</v>
      </c>
      <c r="P2198" t="s">
        <v>8297</v>
      </c>
      <c r="Q2198" s="13">
        <f t="shared" si="138"/>
        <v>113.83571428571429</v>
      </c>
      <c r="R2198" s="14">
        <f t="shared" si="139"/>
        <v>68.106837606837601</v>
      </c>
      <c r="S2198" t="s">
        <v>8333</v>
      </c>
      <c r="T2198" t="s">
        <v>8351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 s="8">
        <f t="shared" si="136"/>
        <v>42063.25068287037</v>
      </c>
      <c r="J2199" s="8">
        <f t="shared" si="137"/>
        <v>42033.25068287037</v>
      </c>
      <c r="K2199" s="10">
        <v>1425132059</v>
      </c>
      <c r="L2199" s="10">
        <v>1422540059</v>
      </c>
      <c r="M2199" t="b">
        <v>0</v>
      </c>
      <c r="N2199">
        <v>4330</v>
      </c>
      <c r="O2199" t="b">
        <v>1</v>
      </c>
      <c r="P2199" t="s">
        <v>8297</v>
      </c>
      <c r="Q2199" s="13">
        <f t="shared" si="138"/>
        <v>951.03109999999992</v>
      </c>
      <c r="R2199" s="14">
        <f t="shared" si="139"/>
        <v>65.891300230946882</v>
      </c>
      <c r="S2199" t="s">
        <v>8333</v>
      </c>
      <c r="T2199" t="s">
        <v>8351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 s="8">
        <f t="shared" si="136"/>
        <v>42322.222222222219</v>
      </c>
      <c r="J2200" s="8">
        <f t="shared" si="137"/>
        <v>42292.180555555555</v>
      </c>
      <c r="K2200" s="10">
        <v>1447507200</v>
      </c>
      <c r="L2200" s="10">
        <v>1444911600</v>
      </c>
      <c r="M2200" t="b">
        <v>0</v>
      </c>
      <c r="N2200">
        <v>651</v>
      </c>
      <c r="O2200" t="b">
        <v>1</v>
      </c>
      <c r="P2200" t="s">
        <v>8297</v>
      </c>
      <c r="Q2200" s="13">
        <f t="shared" si="138"/>
        <v>132.89249999999998</v>
      </c>
      <c r="R2200" s="14">
        <f t="shared" si="139"/>
        <v>81.654377880184327</v>
      </c>
      <c r="S2200" t="s">
        <v>8333</v>
      </c>
      <c r="T2200" t="s">
        <v>8351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 s="8">
        <f t="shared" si="136"/>
        <v>42292.083310185182</v>
      </c>
      <c r="J2201" s="8">
        <f t="shared" si="137"/>
        <v>42262.083310185182</v>
      </c>
      <c r="K2201" s="10">
        <v>1444903198</v>
      </c>
      <c r="L2201" s="10">
        <v>1442311198</v>
      </c>
      <c r="M2201" t="b">
        <v>1</v>
      </c>
      <c r="N2201">
        <v>251</v>
      </c>
      <c r="O2201" t="b">
        <v>1</v>
      </c>
      <c r="P2201" t="s">
        <v>8297</v>
      </c>
      <c r="Q2201" s="13">
        <f t="shared" si="138"/>
        <v>146.97777777777779</v>
      </c>
      <c r="R2201" s="14">
        <f t="shared" si="139"/>
        <v>52.701195219123505</v>
      </c>
      <c r="S2201" t="s">
        <v>8333</v>
      </c>
      <c r="T2201" t="s">
        <v>8351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 s="8">
        <f t="shared" si="136"/>
        <v>42190.791666666664</v>
      </c>
      <c r="J2202" s="8">
        <f t="shared" si="137"/>
        <v>42163.292453703696</v>
      </c>
      <c r="K2202" s="10">
        <v>1436151600</v>
      </c>
      <c r="L2202" s="10">
        <v>1433775668</v>
      </c>
      <c r="M2202" t="b">
        <v>0</v>
      </c>
      <c r="N2202">
        <v>263</v>
      </c>
      <c r="O2202" t="b">
        <v>1</v>
      </c>
      <c r="P2202" t="s">
        <v>8297</v>
      </c>
      <c r="Q2202" s="13">
        <f t="shared" si="138"/>
        <v>542.15</v>
      </c>
      <c r="R2202" s="14">
        <f t="shared" si="139"/>
        <v>41.228136882129277</v>
      </c>
      <c r="S2202" t="s">
        <v>8333</v>
      </c>
      <c r="T2202" t="s">
        <v>8351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 s="8">
        <f t="shared" si="136"/>
        <v>41290.513483796298</v>
      </c>
      <c r="J2203" s="8">
        <f t="shared" si="137"/>
        <v>41276.513483796298</v>
      </c>
      <c r="K2203" s="10">
        <v>1358367565</v>
      </c>
      <c r="L2203" s="10">
        <v>1357157965</v>
      </c>
      <c r="M2203" t="b">
        <v>0</v>
      </c>
      <c r="N2203">
        <v>28</v>
      </c>
      <c r="O2203" t="b">
        <v>1</v>
      </c>
      <c r="P2203" t="s">
        <v>8280</v>
      </c>
      <c r="Q2203" s="13">
        <f t="shared" si="138"/>
        <v>382.71818181818185</v>
      </c>
      <c r="R2203" s="14">
        <f t="shared" si="139"/>
        <v>15.035357142857142</v>
      </c>
      <c r="S2203" t="s">
        <v>8325</v>
      </c>
      <c r="T2203" t="s">
        <v>8330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 s="8">
        <f t="shared" si="136"/>
        <v>41214.515833333331</v>
      </c>
      <c r="J2204" s="8">
        <f t="shared" si="137"/>
        <v>41184.515833333331</v>
      </c>
      <c r="K2204" s="10">
        <v>1351801368</v>
      </c>
      <c r="L2204" s="10">
        <v>1349209368</v>
      </c>
      <c r="M2204" t="b">
        <v>0</v>
      </c>
      <c r="N2204">
        <v>721</v>
      </c>
      <c r="O2204" t="b">
        <v>1</v>
      </c>
      <c r="P2204" t="s">
        <v>8280</v>
      </c>
      <c r="Q2204" s="13">
        <f t="shared" si="138"/>
        <v>704.18124999999998</v>
      </c>
      <c r="R2204" s="14">
        <f t="shared" si="139"/>
        <v>39.066920943134534</v>
      </c>
      <c r="S2204" t="s">
        <v>8325</v>
      </c>
      <c r="T2204" t="s">
        <v>8330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 s="8">
        <f t="shared" si="136"/>
        <v>42271.526412037034</v>
      </c>
      <c r="J2205" s="8">
        <f t="shared" si="137"/>
        <v>42241.526412037034</v>
      </c>
      <c r="K2205" s="10">
        <v>1443127082</v>
      </c>
      <c r="L2205" s="10">
        <v>1440535082</v>
      </c>
      <c r="M2205" t="b">
        <v>0</v>
      </c>
      <c r="N2205">
        <v>50</v>
      </c>
      <c r="O2205" t="b">
        <v>1</v>
      </c>
      <c r="P2205" t="s">
        <v>8280</v>
      </c>
      <c r="Q2205" s="13">
        <f t="shared" si="138"/>
        <v>109.55</v>
      </c>
      <c r="R2205" s="14">
        <f t="shared" si="139"/>
        <v>43.82</v>
      </c>
      <c r="S2205" t="s">
        <v>8325</v>
      </c>
      <c r="T2205" t="s">
        <v>8330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 s="8">
        <f t="shared" si="136"/>
        <v>41341.978229166663</v>
      </c>
      <c r="J2206" s="8">
        <f t="shared" si="137"/>
        <v>41311.978229166663</v>
      </c>
      <c r="K2206" s="10">
        <v>1362814119</v>
      </c>
      <c r="L2206" s="10">
        <v>1360222119</v>
      </c>
      <c r="M2206" t="b">
        <v>0</v>
      </c>
      <c r="N2206">
        <v>73</v>
      </c>
      <c r="O2206" t="b">
        <v>1</v>
      </c>
      <c r="P2206" t="s">
        <v>8280</v>
      </c>
      <c r="Q2206" s="13">
        <f t="shared" si="138"/>
        <v>132.86666666666667</v>
      </c>
      <c r="R2206" s="14">
        <f t="shared" si="139"/>
        <v>27.301369863013697</v>
      </c>
      <c r="S2206" t="s">
        <v>8325</v>
      </c>
      <c r="T2206" t="s">
        <v>8330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 s="8">
        <f t="shared" si="136"/>
        <v>41061.488298611104</v>
      </c>
      <c r="J2207" s="8">
        <f t="shared" si="137"/>
        <v>41031.488298611104</v>
      </c>
      <c r="K2207" s="10">
        <v>1338579789</v>
      </c>
      <c r="L2207" s="10">
        <v>1335987789</v>
      </c>
      <c r="M2207" t="b">
        <v>0</v>
      </c>
      <c r="N2207">
        <v>27</v>
      </c>
      <c r="O2207" t="b">
        <v>1</v>
      </c>
      <c r="P2207" t="s">
        <v>8280</v>
      </c>
      <c r="Q2207" s="13">
        <f t="shared" si="138"/>
        <v>152</v>
      </c>
      <c r="R2207" s="14">
        <f t="shared" si="139"/>
        <v>42.222222222222221</v>
      </c>
      <c r="S2207" t="s">
        <v>8325</v>
      </c>
      <c r="T2207" t="s">
        <v>8330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 s="8">
        <f t="shared" si="136"/>
        <v>41014.923888888887</v>
      </c>
      <c r="J2208" s="8">
        <f t="shared" si="137"/>
        <v>40996.923888888887</v>
      </c>
      <c r="K2208" s="10">
        <v>1334556624</v>
      </c>
      <c r="L2208" s="10">
        <v>1333001424</v>
      </c>
      <c r="M2208" t="b">
        <v>0</v>
      </c>
      <c r="N2208">
        <v>34</v>
      </c>
      <c r="O2208" t="b">
        <v>1</v>
      </c>
      <c r="P2208" t="s">
        <v>8280</v>
      </c>
      <c r="Q2208" s="13">
        <f t="shared" si="138"/>
        <v>102.72727272727273</v>
      </c>
      <c r="R2208" s="14">
        <f t="shared" si="139"/>
        <v>33.235294117647058</v>
      </c>
      <c r="S2208" t="s">
        <v>8325</v>
      </c>
      <c r="T2208" t="s">
        <v>8330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 s="8">
        <f t="shared" si="136"/>
        <v>41593.902465277773</v>
      </c>
      <c r="J2209" s="8">
        <f t="shared" si="137"/>
        <v>41563.860798611109</v>
      </c>
      <c r="K2209" s="10">
        <v>1384580373</v>
      </c>
      <c r="L2209" s="10">
        <v>1381984773</v>
      </c>
      <c r="M2209" t="b">
        <v>0</v>
      </c>
      <c r="N2209">
        <v>7</v>
      </c>
      <c r="O2209" t="b">
        <v>1</v>
      </c>
      <c r="P2209" t="s">
        <v>8280</v>
      </c>
      <c r="Q2209" s="13">
        <f t="shared" si="138"/>
        <v>100</v>
      </c>
      <c r="R2209" s="14">
        <f t="shared" si="139"/>
        <v>285.71428571428572</v>
      </c>
      <c r="S2209" t="s">
        <v>8325</v>
      </c>
      <c r="T2209" t="s">
        <v>8330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 s="8">
        <f t="shared" si="136"/>
        <v>41005.833333333328</v>
      </c>
      <c r="J2210" s="8">
        <f t="shared" si="137"/>
        <v>40946.548912037033</v>
      </c>
      <c r="K2210" s="10">
        <v>1333771200</v>
      </c>
      <c r="L2210" s="10">
        <v>1328649026</v>
      </c>
      <c r="M2210" t="b">
        <v>0</v>
      </c>
      <c r="N2210">
        <v>24</v>
      </c>
      <c r="O2210" t="b">
        <v>1</v>
      </c>
      <c r="P2210" t="s">
        <v>8280</v>
      </c>
      <c r="Q2210" s="13">
        <f t="shared" si="138"/>
        <v>101.6</v>
      </c>
      <c r="R2210" s="14">
        <f t="shared" si="139"/>
        <v>42.333333333333336</v>
      </c>
      <c r="S2210" t="s">
        <v>8325</v>
      </c>
      <c r="T2210" t="s">
        <v>8330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 s="8">
        <f t="shared" si="136"/>
        <v>41743.625</v>
      </c>
      <c r="J2211" s="8">
        <f t="shared" si="137"/>
        <v>41732.14634259259</v>
      </c>
      <c r="K2211" s="10">
        <v>1397516400</v>
      </c>
      <c r="L2211" s="10">
        <v>1396524644</v>
      </c>
      <c r="M2211" t="b">
        <v>0</v>
      </c>
      <c r="N2211">
        <v>15</v>
      </c>
      <c r="O2211" t="b">
        <v>1</v>
      </c>
      <c r="P2211" t="s">
        <v>8280</v>
      </c>
      <c r="Q2211" s="13">
        <f t="shared" si="138"/>
        <v>150.80000000000001</v>
      </c>
      <c r="R2211" s="14">
        <f t="shared" si="139"/>
        <v>50.266666666666666</v>
      </c>
      <c r="S2211" t="s">
        <v>8325</v>
      </c>
      <c r="T2211" t="s">
        <v>8330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 s="8">
        <f t="shared" si="136"/>
        <v>41013.399999999994</v>
      </c>
      <c r="J2212" s="8">
        <f t="shared" si="137"/>
        <v>40955.732754629629</v>
      </c>
      <c r="K2212" s="10">
        <v>1334424960</v>
      </c>
      <c r="L2212" s="10">
        <v>1329442510</v>
      </c>
      <c r="M2212" t="b">
        <v>0</v>
      </c>
      <c r="N2212">
        <v>72</v>
      </c>
      <c r="O2212" t="b">
        <v>1</v>
      </c>
      <c r="P2212" t="s">
        <v>8280</v>
      </c>
      <c r="Q2212" s="13">
        <f t="shared" si="138"/>
        <v>111.425</v>
      </c>
      <c r="R2212" s="14">
        <f t="shared" si="139"/>
        <v>61.902777777777779</v>
      </c>
      <c r="S2212" t="s">
        <v>8325</v>
      </c>
      <c r="T2212" t="s">
        <v>8330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 s="8">
        <f t="shared" si="136"/>
        <v>41738.957638888889</v>
      </c>
      <c r="J2213" s="8">
        <f t="shared" si="137"/>
        <v>41716.451678240737</v>
      </c>
      <c r="K2213" s="10">
        <v>1397113140</v>
      </c>
      <c r="L2213" s="10">
        <v>1395168625</v>
      </c>
      <c r="M2213" t="b">
        <v>0</v>
      </c>
      <c r="N2213">
        <v>120</v>
      </c>
      <c r="O2213" t="b">
        <v>1</v>
      </c>
      <c r="P2213" t="s">
        <v>8280</v>
      </c>
      <c r="Q2213" s="13">
        <f t="shared" si="138"/>
        <v>195.6</v>
      </c>
      <c r="R2213" s="14">
        <f t="shared" si="139"/>
        <v>40.75</v>
      </c>
      <c r="S2213" t="s">
        <v>8325</v>
      </c>
      <c r="T2213" t="s">
        <v>8330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 s="8">
        <f t="shared" si="136"/>
        <v>41581.708333333328</v>
      </c>
      <c r="J2214" s="8">
        <f t="shared" si="137"/>
        <v>41548.414085648146</v>
      </c>
      <c r="K2214" s="10">
        <v>1383526800</v>
      </c>
      <c r="L2214" s="10">
        <v>1380650177</v>
      </c>
      <c r="M2214" t="b">
        <v>0</v>
      </c>
      <c r="N2214">
        <v>123</v>
      </c>
      <c r="O2214" t="b">
        <v>1</v>
      </c>
      <c r="P2214" t="s">
        <v>8280</v>
      </c>
      <c r="Q2214" s="13">
        <f t="shared" si="138"/>
        <v>114.38333333333333</v>
      </c>
      <c r="R2214" s="14">
        <f t="shared" si="139"/>
        <v>55.796747967479675</v>
      </c>
      <c r="S2214" t="s">
        <v>8325</v>
      </c>
      <c r="T2214" t="s">
        <v>8330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 s="8">
        <f t="shared" si="136"/>
        <v>42139.492812499993</v>
      </c>
      <c r="J2215" s="8">
        <f t="shared" si="137"/>
        <v>42109.492812499993</v>
      </c>
      <c r="K2215" s="10">
        <v>1431719379</v>
      </c>
      <c r="L2215" s="10">
        <v>1429127379</v>
      </c>
      <c r="M2215" t="b">
        <v>0</v>
      </c>
      <c r="N2215">
        <v>1</v>
      </c>
      <c r="O2215" t="b">
        <v>1</v>
      </c>
      <c r="P2215" t="s">
        <v>8280</v>
      </c>
      <c r="Q2215" s="13">
        <f t="shared" si="138"/>
        <v>200</v>
      </c>
      <c r="R2215" s="14">
        <f t="shared" si="139"/>
        <v>10</v>
      </c>
      <c r="S2215" t="s">
        <v>8325</v>
      </c>
      <c r="T2215" t="s">
        <v>8330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 s="8">
        <f t="shared" si="136"/>
        <v>41676.45888888889</v>
      </c>
      <c r="J2216" s="8">
        <f t="shared" si="137"/>
        <v>41646.45888888889</v>
      </c>
      <c r="K2216" s="10">
        <v>1391713248</v>
      </c>
      <c r="L2216" s="10">
        <v>1389121248</v>
      </c>
      <c r="M2216" t="b">
        <v>0</v>
      </c>
      <c r="N2216">
        <v>24</v>
      </c>
      <c r="O2216" t="b">
        <v>1</v>
      </c>
      <c r="P2216" t="s">
        <v>8280</v>
      </c>
      <c r="Q2216" s="13">
        <f t="shared" si="138"/>
        <v>292.50166666666667</v>
      </c>
      <c r="R2216" s="14">
        <f t="shared" si="139"/>
        <v>73.125416666666666</v>
      </c>
      <c r="S2216" t="s">
        <v>8325</v>
      </c>
      <c r="T2216" t="s">
        <v>8330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 s="8">
        <f t="shared" si="136"/>
        <v>40980.957638888889</v>
      </c>
      <c r="J2217" s="8">
        <f t="shared" si="137"/>
        <v>40958.383935185186</v>
      </c>
      <c r="K2217" s="10">
        <v>1331621940</v>
      </c>
      <c r="L2217" s="10">
        <v>1329671572</v>
      </c>
      <c r="M2217" t="b">
        <v>0</v>
      </c>
      <c r="N2217">
        <v>33</v>
      </c>
      <c r="O2217" t="b">
        <v>1</v>
      </c>
      <c r="P2217" t="s">
        <v>8280</v>
      </c>
      <c r="Q2217" s="13">
        <f t="shared" si="138"/>
        <v>156.36363636363637</v>
      </c>
      <c r="R2217" s="14">
        <f t="shared" si="139"/>
        <v>26.060606060606062</v>
      </c>
      <c r="S2217" t="s">
        <v>8325</v>
      </c>
      <c r="T2217" t="s">
        <v>8330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 s="8">
        <f t="shared" si="136"/>
        <v>42208.418344907412</v>
      </c>
      <c r="J2218" s="8">
        <f t="shared" si="137"/>
        <v>42194.418344907412</v>
      </c>
      <c r="K2218" s="10">
        <v>1437674545</v>
      </c>
      <c r="L2218" s="10">
        <v>1436464945</v>
      </c>
      <c r="M2218" t="b">
        <v>0</v>
      </c>
      <c r="N2218">
        <v>14</v>
      </c>
      <c r="O2218" t="b">
        <v>1</v>
      </c>
      <c r="P2218" t="s">
        <v>8280</v>
      </c>
      <c r="Q2218" s="13">
        <f t="shared" si="138"/>
        <v>105.66666666666666</v>
      </c>
      <c r="R2218" s="14">
        <f t="shared" si="139"/>
        <v>22.642857142857142</v>
      </c>
      <c r="S2218" t="s">
        <v>8325</v>
      </c>
      <c r="T2218" t="s">
        <v>8330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 s="8">
        <f t="shared" si="136"/>
        <v>42309.999999999993</v>
      </c>
      <c r="J2219" s="8">
        <f t="shared" si="137"/>
        <v>42299.443437499998</v>
      </c>
      <c r="K2219" s="10">
        <v>1446451200</v>
      </c>
      <c r="L2219" s="10">
        <v>1445539113</v>
      </c>
      <c r="M2219" t="b">
        <v>0</v>
      </c>
      <c r="N2219">
        <v>9</v>
      </c>
      <c r="O2219" t="b">
        <v>1</v>
      </c>
      <c r="P2219" t="s">
        <v>8280</v>
      </c>
      <c r="Q2219" s="13">
        <f t="shared" si="138"/>
        <v>101.19047619047619</v>
      </c>
      <c r="R2219" s="14">
        <f t="shared" si="139"/>
        <v>47.222222222222221</v>
      </c>
      <c r="S2219" t="s">
        <v>8325</v>
      </c>
      <c r="T2219" t="s">
        <v>8330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 s="8">
        <f t="shared" si="136"/>
        <v>41149.666666666664</v>
      </c>
      <c r="J2220" s="8">
        <f t="shared" si="137"/>
        <v>41127.478969907403</v>
      </c>
      <c r="K2220" s="10">
        <v>1346198400</v>
      </c>
      <c r="L2220" s="10">
        <v>1344281383</v>
      </c>
      <c r="M2220" t="b">
        <v>0</v>
      </c>
      <c r="N2220">
        <v>76</v>
      </c>
      <c r="O2220" t="b">
        <v>1</v>
      </c>
      <c r="P2220" t="s">
        <v>8280</v>
      </c>
      <c r="Q2220" s="13">
        <f t="shared" si="138"/>
        <v>122.833</v>
      </c>
      <c r="R2220" s="14">
        <f t="shared" si="139"/>
        <v>32.324473684210524</v>
      </c>
      <c r="S2220" t="s">
        <v>8325</v>
      </c>
      <c r="T2220" t="s">
        <v>8330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 s="8">
        <f t="shared" si="136"/>
        <v>42235.385555555556</v>
      </c>
      <c r="J2221" s="8">
        <f t="shared" si="137"/>
        <v>42205.385555555556</v>
      </c>
      <c r="K2221" s="10">
        <v>1440004512</v>
      </c>
      <c r="L2221" s="10">
        <v>1437412512</v>
      </c>
      <c r="M2221" t="b">
        <v>0</v>
      </c>
      <c r="N2221">
        <v>19</v>
      </c>
      <c r="O2221" t="b">
        <v>1</v>
      </c>
      <c r="P2221" t="s">
        <v>8280</v>
      </c>
      <c r="Q2221" s="13">
        <f t="shared" si="138"/>
        <v>101.49999999999999</v>
      </c>
      <c r="R2221" s="14">
        <f t="shared" si="139"/>
        <v>53.421052631578945</v>
      </c>
      <c r="S2221" t="s">
        <v>8325</v>
      </c>
      <c r="T2221" t="s">
        <v>8330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 s="8">
        <f t="shared" si="136"/>
        <v>41481.727268518516</v>
      </c>
      <c r="J2222" s="8">
        <f t="shared" si="137"/>
        <v>41451.727268518516</v>
      </c>
      <c r="K2222" s="10">
        <v>1374888436</v>
      </c>
      <c r="L2222" s="10">
        <v>1372296436</v>
      </c>
      <c r="M2222" t="b">
        <v>0</v>
      </c>
      <c r="N2222">
        <v>69</v>
      </c>
      <c r="O2222" t="b">
        <v>1</v>
      </c>
      <c r="P2222" t="s">
        <v>8280</v>
      </c>
      <c r="Q2222" s="13">
        <f t="shared" si="138"/>
        <v>101.14285714285714</v>
      </c>
      <c r="R2222" s="14">
        <f t="shared" si="139"/>
        <v>51.304347826086953</v>
      </c>
      <c r="S2222" t="s">
        <v>8325</v>
      </c>
      <c r="T2222" t="s">
        <v>8330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 s="8">
        <f t="shared" si="136"/>
        <v>42482.666666666664</v>
      </c>
      <c r="J2223" s="8">
        <f t="shared" si="137"/>
        <v>42452.333437499998</v>
      </c>
      <c r="K2223" s="10">
        <v>1461369600</v>
      </c>
      <c r="L2223" s="10">
        <v>1458748809</v>
      </c>
      <c r="M2223" t="b">
        <v>0</v>
      </c>
      <c r="N2223">
        <v>218</v>
      </c>
      <c r="O2223" t="b">
        <v>1</v>
      </c>
      <c r="P2223" t="s">
        <v>8297</v>
      </c>
      <c r="Q2223" s="13">
        <f t="shared" si="138"/>
        <v>108.11999999999999</v>
      </c>
      <c r="R2223" s="14">
        <f t="shared" si="139"/>
        <v>37.197247706422019</v>
      </c>
      <c r="S2223" t="s">
        <v>8333</v>
      </c>
      <c r="T2223" t="s">
        <v>8351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 s="8">
        <f t="shared" si="136"/>
        <v>40936.454247685186</v>
      </c>
      <c r="J2224" s="8">
        <f t="shared" si="137"/>
        <v>40906.454247685186</v>
      </c>
      <c r="K2224" s="10">
        <v>1327776847</v>
      </c>
      <c r="L2224" s="10">
        <v>1325184847</v>
      </c>
      <c r="M2224" t="b">
        <v>0</v>
      </c>
      <c r="N2224">
        <v>30</v>
      </c>
      <c r="O2224" t="b">
        <v>1</v>
      </c>
      <c r="P2224" t="s">
        <v>8297</v>
      </c>
      <c r="Q2224" s="13">
        <f t="shared" si="138"/>
        <v>162.6</v>
      </c>
      <c r="R2224" s="14">
        <f t="shared" si="139"/>
        <v>27.1</v>
      </c>
      <c r="S2224" t="s">
        <v>8333</v>
      </c>
      <c r="T2224" t="s">
        <v>8351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 s="8">
        <f t="shared" si="136"/>
        <v>42182.307500000003</v>
      </c>
      <c r="J2225" s="8">
        <f t="shared" si="137"/>
        <v>42152.307500000003</v>
      </c>
      <c r="K2225" s="10">
        <v>1435418568</v>
      </c>
      <c r="L2225" s="10">
        <v>1432826568</v>
      </c>
      <c r="M2225" t="b">
        <v>0</v>
      </c>
      <c r="N2225">
        <v>100</v>
      </c>
      <c r="O2225" t="b">
        <v>1</v>
      </c>
      <c r="P2225" t="s">
        <v>8297</v>
      </c>
      <c r="Q2225" s="13">
        <f t="shared" si="138"/>
        <v>105.80000000000001</v>
      </c>
      <c r="R2225" s="14">
        <f t="shared" si="139"/>
        <v>206.31</v>
      </c>
      <c r="S2225" t="s">
        <v>8333</v>
      </c>
      <c r="T2225" t="s">
        <v>8351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 s="8">
        <f t="shared" si="136"/>
        <v>42672.458333333336</v>
      </c>
      <c r="J2226" s="8">
        <f t="shared" si="137"/>
        <v>42644.334201388883</v>
      </c>
      <c r="K2226" s="10">
        <v>1477767600</v>
      </c>
      <c r="L2226" s="10">
        <v>1475337675</v>
      </c>
      <c r="M2226" t="b">
        <v>0</v>
      </c>
      <c r="N2226">
        <v>296</v>
      </c>
      <c r="O2226" t="b">
        <v>1</v>
      </c>
      <c r="P2226" t="s">
        <v>8297</v>
      </c>
      <c r="Q2226" s="13">
        <f t="shared" si="138"/>
        <v>243.15000000000003</v>
      </c>
      <c r="R2226" s="14">
        <f t="shared" si="139"/>
        <v>82.145270270270274</v>
      </c>
      <c r="S2226" t="s">
        <v>8333</v>
      </c>
      <c r="T2226" t="s">
        <v>8351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 s="8">
        <f t="shared" si="136"/>
        <v>41903.458506944444</v>
      </c>
      <c r="J2227" s="8">
        <f t="shared" si="137"/>
        <v>41873.458506944444</v>
      </c>
      <c r="K2227" s="10">
        <v>1411326015</v>
      </c>
      <c r="L2227" s="10">
        <v>1408734015</v>
      </c>
      <c r="M2227" t="b">
        <v>0</v>
      </c>
      <c r="N2227">
        <v>1204</v>
      </c>
      <c r="O2227" t="b">
        <v>1</v>
      </c>
      <c r="P2227" t="s">
        <v>8297</v>
      </c>
      <c r="Q2227" s="13">
        <f t="shared" si="138"/>
        <v>944.83338095238094</v>
      </c>
      <c r="R2227" s="14">
        <f t="shared" si="139"/>
        <v>164.79651993355483</v>
      </c>
      <c r="S2227" t="s">
        <v>8333</v>
      </c>
      <c r="T2227" t="s">
        <v>8351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 s="8">
        <f t="shared" si="136"/>
        <v>42411.874305555553</v>
      </c>
      <c r="J2228" s="8">
        <f t="shared" si="137"/>
        <v>42381.465532407405</v>
      </c>
      <c r="K2228" s="10">
        <v>1455253140</v>
      </c>
      <c r="L2228" s="10">
        <v>1452625822</v>
      </c>
      <c r="M2228" t="b">
        <v>0</v>
      </c>
      <c r="N2228">
        <v>321</v>
      </c>
      <c r="O2228" t="b">
        <v>1</v>
      </c>
      <c r="P2228" t="s">
        <v>8297</v>
      </c>
      <c r="Q2228" s="13">
        <f t="shared" si="138"/>
        <v>108.46283333333334</v>
      </c>
      <c r="R2228" s="14">
        <f t="shared" si="139"/>
        <v>60.820280373831778</v>
      </c>
      <c r="S2228" t="s">
        <v>8333</v>
      </c>
      <c r="T2228" t="s">
        <v>8351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 s="8">
        <f t="shared" si="136"/>
        <v>41591.515682870369</v>
      </c>
      <c r="J2229" s="8">
        <f t="shared" si="137"/>
        <v>41561.474016203698</v>
      </c>
      <c r="K2229" s="10">
        <v>1384374155</v>
      </c>
      <c r="L2229" s="10">
        <v>1381778555</v>
      </c>
      <c r="M2229" t="b">
        <v>0</v>
      </c>
      <c r="N2229">
        <v>301</v>
      </c>
      <c r="O2229" t="b">
        <v>1</v>
      </c>
      <c r="P2229" t="s">
        <v>8297</v>
      </c>
      <c r="Q2229" s="13">
        <f t="shared" si="138"/>
        <v>157.37692307692308</v>
      </c>
      <c r="R2229" s="14">
        <f t="shared" si="139"/>
        <v>67.970099667774093</v>
      </c>
      <c r="S2229" t="s">
        <v>8333</v>
      </c>
      <c r="T2229" t="s">
        <v>8351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 s="8">
        <f t="shared" si="136"/>
        <v>42231.944861111107</v>
      </c>
      <c r="J2230" s="8">
        <f t="shared" si="137"/>
        <v>42201.944861111107</v>
      </c>
      <c r="K2230" s="10">
        <v>1439707236</v>
      </c>
      <c r="L2230" s="10">
        <v>1437115236</v>
      </c>
      <c r="M2230" t="b">
        <v>0</v>
      </c>
      <c r="N2230">
        <v>144</v>
      </c>
      <c r="O2230" t="b">
        <v>1</v>
      </c>
      <c r="P2230" t="s">
        <v>8297</v>
      </c>
      <c r="Q2230" s="13">
        <f t="shared" si="138"/>
        <v>1174.49</v>
      </c>
      <c r="R2230" s="14">
        <f t="shared" si="139"/>
        <v>81.561805555555551</v>
      </c>
      <c r="S2230" t="s">
        <v>8333</v>
      </c>
      <c r="T2230" t="s">
        <v>8351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 s="8">
        <f t="shared" si="136"/>
        <v>41519.833333333328</v>
      </c>
      <c r="J2231" s="8">
        <f t="shared" si="137"/>
        <v>41484.330914351849</v>
      </c>
      <c r="K2231" s="10">
        <v>1378180800</v>
      </c>
      <c r="L2231" s="10">
        <v>1375113391</v>
      </c>
      <c r="M2231" t="b">
        <v>0</v>
      </c>
      <c r="N2231">
        <v>539</v>
      </c>
      <c r="O2231" t="b">
        <v>1</v>
      </c>
      <c r="P2231" t="s">
        <v>8297</v>
      </c>
      <c r="Q2231" s="13">
        <f t="shared" si="138"/>
        <v>171.04755366949576</v>
      </c>
      <c r="R2231" s="14">
        <f t="shared" si="139"/>
        <v>25.42547309833024</v>
      </c>
      <c r="S2231" t="s">
        <v>8333</v>
      </c>
      <c r="T2231" t="s">
        <v>8351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 s="8">
        <f t="shared" si="136"/>
        <v>41754.547766203701</v>
      </c>
      <c r="J2232" s="8">
        <f t="shared" si="137"/>
        <v>41724.547766203701</v>
      </c>
      <c r="K2232" s="10">
        <v>1398460127</v>
      </c>
      <c r="L2232" s="10">
        <v>1395868127</v>
      </c>
      <c r="M2232" t="b">
        <v>0</v>
      </c>
      <c r="N2232">
        <v>498</v>
      </c>
      <c r="O2232" t="b">
        <v>1</v>
      </c>
      <c r="P2232" t="s">
        <v>8297</v>
      </c>
      <c r="Q2232" s="13">
        <f t="shared" si="138"/>
        <v>125.95294117647057</v>
      </c>
      <c r="R2232" s="14">
        <f t="shared" si="139"/>
        <v>21.497991967871485</v>
      </c>
      <c r="S2232" t="s">
        <v>8333</v>
      </c>
      <c r="T2232" t="s">
        <v>8351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 s="8">
        <f t="shared" si="136"/>
        <v>41449.875</v>
      </c>
      <c r="J2233" s="8">
        <f t="shared" si="137"/>
        <v>41423.577557870369</v>
      </c>
      <c r="K2233" s="10">
        <v>1372136400</v>
      </c>
      <c r="L2233" s="10">
        <v>1369864301</v>
      </c>
      <c r="M2233" t="b">
        <v>0</v>
      </c>
      <c r="N2233">
        <v>1113</v>
      </c>
      <c r="O2233" t="b">
        <v>1</v>
      </c>
      <c r="P2233" t="s">
        <v>8297</v>
      </c>
      <c r="Q2233" s="13">
        <f t="shared" si="138"/>
        <v>1212.1296000000002</v>
      </c>
      <c r="R2233" s="14">
        <f t="shared" si="139"/>
        <v>27.226630727762803</v>
      </c>
      <c r="S2233" t="s">
        <v>8333</v>
      </c>
      <c r="T2233" t="s">
        <v>8351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 s="8">
        <f t="shared" si="136"/>
        <v>41838.791666666664</v>
      </c>
      <c r="J2234" s="8">
        <f t="shared" si="137"/>
        <v>41806.460740740738</v>
      </c>
      <c r="K2234" s="10">
        <v>1405738800</v>
      </c>
      <c r="L2234" s="10">
        <v>1402945408</v>
      </c>
      <c r="M2234" t="b">
        <v>0</v>
      </c>
      <c r="N2234">
        <v>988</v>
      </c>
      <c r="O2234" t="b">
        <v>1</v>
      </c>
      <c r="P2234" t="s">
        <v>8297</v>
      </c>
      <c r="Q2234" s="13">
        <f t="shared" si="138"/>
        <v>495.8</v>
      </c>
      <c r="R2234" s="14">
        <f t="shared" si="139"/>
        <v>25.091093117408906</v>
      </c>
      <c r="S2234" t="s">
        <v>8333</v>
      </c>
      <c r="T2234" t="s">
        <v>8351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 s="8">
        <f t="shared" si="136"/>
        <v>42351.666666666664</v>
      </c>
      <c r="J2235" s="8">
        <f t="shared" si="137"/>
        <v>42331.045590277768</v>
      </c>
      <c r="K2235" s="10">
        <v>1450051200</v>
      </c>
      <c r="L2235" s="10">
        <v>1448269539</v>
      </c>
      <c r="M2235" t="b">
        <v>0</v>
      </c>
      <c r="N2235">
        <v>391</v>
      </c>
      <c r="O2235" t="b">
        <v>1</v>
      </c>
      <c r="P2235" t="s">
        <v>8297</v>
      </c>
      <c r="Q2235" s="13">
        <f t="shared" si="138"/>
        <v>332.03999999999996</v>
      </c>
      <c r="R2235" s="14">
        <f t="shared" si="139"/>
        <v>21.230179028132991</v>
      </c>
      <c r="S2235" t="s">
        <v>8333</v>
      </c>
      <c r="T2235" t="s">
        <v>8351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 s="8">
        <f t="shared" si="136"/>
        <v>42740.491284722222</v>
      </c>
      <c r="J2236" s="8">
        <f t="shared" si="137"/>
        <v>42710.491284722222</v>
      </c>
      <c r="K2236" s="10">
        <v>1483645647</v>
      </c>
      <c r="L2236" s="10">
        <v>1481053647</v>
      </c>
      <c r="M2236" t="b">
        <v>0</v>
      </c>
      <c r="N2236">
        <v>28</v>
      </c>
      <c r="O2236" t="b">
        <v>1</v>
      </c>
      <c r="P2236" t="s">
        <v>8297</v>
      </c>
      <c r="Q2236" s="13">
        <f t="shared" si="138"/>
        <v>1165</v>
      </c>
      <c r="R2236" s="14">
        <f t="shared" si="139"/>
        <v>41.607142857142854</v>
      </c>
      <c r="S2236" t="s">
        <v>8333</v>
      </c>
      <c r="T2236" t="s">
        <v>8351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 s="8">
        <f t="shared" si="136"/>
        <v>42091.64711805556</v>
      </c>
      <c r="J2237" s="8">
        <f t="shared" si="137"/>
        <v>42061.688784722217</v>
      </c>
      <c r="K2237" s="10">
        <v>1427585511</v>
      </c>
      <c r="L2237" s="10">
        <v>1424997111</v>
      </c>
      <c r="M2237" t="b">
        <v>0</v>
      </c>
      <c r="N2237">
        <v>147</v>
      </c>
      <c r="O2237" t="b">
        <v>1</v>
      </c>
      <c r="P2237" t="s">
        <v>8297</v>
      </c>
      <c r="Q2237" s="13">
        <f t="shared" si="138"/>
        <v>153.3153846153846</v>
      </c>
      <c r="R2237" s="14">
        <f t="shared" si="139"/>
        <v>135.58503401360545</v>
      </c>
      <c r="S2237" t="s">
        <v>8333</v>
      </c>
      <c r="T2237" t="s">
        <v>8351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 s="8">
        <f t="shared" si="136"/>
        <v>42401.283831018511</v>
      </c>
      <c r="J2238" s="8">
        <f t="shared" si="137"/>
        <v>42371.283831018511</v>
      </c>
      <c r="K2238" s="10">
        <v>1454338123</v>
      </c>
      <c r="L2238" s="10">
        <v>1451746123</v>
      </c>
      <c r="M2238" t="b">
        <v>0</v>
      </c>
      <c r="N2238">
        <v>680</v>
      </c>
      <c r="O2238" t="b">
        <v>1</v>
      </c>
      <c r="P2238" t="s">
        <v>8297</v>
      </c>
      <c r="Q2238" s="13">
        <f t="shared" si="138"/>
        <v>537.10714285714289</v>
      </c>
      <c r="R2238" s="14">
        <f t="shared" si="139"/>
        <v>22.116176470588236</v>
      </c>
      <c r="S2238" t="s">
        <v>8333</v>
      </c>
      <c r="T2238" t="s">
        <v>8351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 s="8">
        <f t="shared" si="136"/>
        <v>41954.999305555553</v>
      </c>
      <c r="J2239" s="8">
        <f t="shared" si="137"/>
        <v>41914.669942129629</v>
      </c>
      <c r="K2239" s="10">
        <v>1415779140</v>
      </c>
      <c r="L2239" s="10">
        <v>1412294683</v>
      </c>
      <c r="M2239" t="b">
        <v>0</v>
      </c>
      <c r="N2239">
        <v>983</v>
      </c>
      <c r="O2239" t="b">
        <v>1</v>
      </c>
      <c r="P2239" t="s">
        <v>8297</v>
      </c>
      <c r="Q2239" s="13">
        <f t="shared" si="138"/>
        <v>352.92777777777775</v>
      </c>
      <c r="R2239" s="14">
        <f t="shared" si="139"/>
        <v>64.625635808748726</v>
      </c>
      <c r="S2239" t="s">
        <v>8333</v>
      </c>
      <c r="T2239" t="s">
        <v>8351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 s="8">
        <f t="shared" si="136"/>
        <v>42804.28837962963</v>
      </c>
      <c r="J2240" s="8">
        <f t="shared" si="137"/>
        <v>42774.28837962963</v>
      </c>
      <c r="K2240" s="10">
        <v>1489157716</v>
      </c>
      <c r="L2240" s="10">
        <v>1486565716</v>
      </c>
      <c r="M2240" t="b">
        <v>0</v>
      </c>
      <c r="N2240">
        <v>79</v>
      </c>
      <c r="O2240" t="b">
        <v>1</v>
      </c>
      <c r="P2240" t="s">
        <v>8297</v>
      </c>
      <c r="Q2240" s="13">
        <f t="shared" si="138"/>
        <v>137.4</v>
      </c>
      <c r="R2240" s="14">
        <f t="shared" si="139"/>
        <v>69.569620253164558</v>
      </c>
      <c r="S2240" t="s">
        <v>8333</v>
      </c>
      <c r="T2240" t="s">
        <v>8351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 s="8">
        <f t="shared" si="136"/>
        <v>41608.834722222222</v>
      </c>
      <c r="J2241" s="8">
        <f t="shared" si="137"/>
        <v>41572.625162037039</v>
      </c>
      <c r="K2241" s="10">
        <v>1385870520</v>
      </c>
      <c r="L2241" s="10">
        <v>1382742014</v>
      </c>
      <c r="M2241" t="b">
        <v>0</v>
      </c>
      <c r="N2241">
        <v>426</v>
      </c>
      <c r="O2241" t="b">
        <v>1</v>
      </c>
      <c r="P2241" t="s">
        <v>8297</v>
      </c>
      <c r="Q2241" s="13">
        <f t="shared" si="138"/>
        <v>128.02668</v>
      </c>
      <c r="R2241" s="14">
        <f t="shared" si="139"/>
        <v>75.133028169014082</v>
      </c>
      <c r="S2241" t="s">
        <v>8333</v>
      </c>
      <c r="T2241" t="s">
        <v>8351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 s="8">
        <f t="shared" si="136"/>
        <v>42482.492407407401</v>
      </c>
      <c r="J2242" s="8">
        <f t="shared" si="137"/>
        <v>42452.492407407401</v>
      </c>
      <c r="K2242" s="10">
        <v>1461354544</v>
      </c>
      <c r="L2242" s="10">
        <v>1458762544</v>
      </c>
      <c r="M2242" t="b">
        <v>0</v>
      </c>
      <c r="N2242">
        <v>96</v>
      </c>
      <c r="O2242" t="b">
        <v>1</v>
      </c>
      <c r="P2242" t="s">
        <v>8297</v>
      </c>
      <c r="Q2242" s="13">
        <f t="shared" si="138"/>
        <v>270.68</v>
      </c>
      <c r="R2242" s="14">
        <f t="shared" si="139"/>
        <v>140.97916666666666</v>
      </c>
      <c r="S2242" t="s">
        <v>8333</v>
      </c>
      <c r="T2242" t="s">
        <v>8351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 s="8">
        <f t="shared" ref="I2243:I2306" si="140">(((K2243/60)/60)/24)+DATE(1970,1,1)+(-8/24)</f>
        <v>42796.494212962956</v>
      </c>
      <c r="J2243" s="8">
        <f t="shared" ref="J2243:J2306" si="141">(((L2243/60)/60)/24)+DATE(1970,1,1)+(-8/24)</f>
        <v>42766.494212962956</v>
      </c>
      <c r="K2243" s="10">
        <v>1488484300</v>
      </c>
      <c r="L2243" s="10">
        <v>1485892300</v>
      </c>
      <c r="M2243" t="b">
        <v>0</v>
      </c>
      <c r="N2243">
        <v>163</v>
      </c>
      <c r="O2243" t="b">
        <v>1</v>
      </c>
      <c r="P2243" t="s">
        <v>8297</v>
      </c>
      <c r="Q2243" s="13">
        <f t="shared" ref="Q2243:Q2306" si="142">(E2243/D2243)*100</f>
        <v>806.4</v>
      </c>
      <c r="R2243" s="14">
        <f t="shared" ref="R2243:R2306" si="143">E2243/N2243</f>
        <v>49.472392638036808</v>
      </c>
      <c r="S2243" t="s">
        <v>8333</v>
      </c>
      <c r="T2243" t="s">
        <v>8351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 s="8">
        <f t="shared" si="140"/>
        <v>41604.79305555555</v>
      </c>
      <c r="J2244" s="8">
        <f t="shared" si="141"/>
        <v>41569.242280092592</v>
      </c>
      <c r="K2244" s="10">
        <v>1385521320</v>
      </c>
      <c r="L2244" s="10">
        <v>1382449733</v>
      </c>
      <c r="M2244" t="b">
        <v>0</v>
      </c>
      <c r="N2244">
        <v>2525</v>
      </c>
      <c r="O2244" t="b">
        <v>1</v>
      </c>
      <c r="P2244" t="s">
        <v>8297</v>
      </c>
      <c r="Q2244" s="13">
        <f t="shared" si="142"/>
        <v>1360.0976000000001</v>
      </c>
      <c r="R2244" s="14">
        <f t="shared" si="143"/>
        <v>53.865251485148519</v>
      </c>
      <c r="S2244" t="s">
        <v>8333</v>
      </c>
      <c r="T2244" t="s">
        <v>8351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 s="8">
        <f t="shared" si="140"/>
        <v>42806.791666666664</v>
      </c>
      <c r="J2245" s="8">
        <f t="shared" si="141"/>
        <v>42800.417708333327</v>
      </c>
      <c r="K2245" s="10">
        <v>1489374000</v>
      </c>
      <c r="L2245" s="10">
        <v>1488823290</v>
      </c>
      <c r="M2245" t="b">
        <v>0</v>
      </c>
      <c r="N2245">
        <v>2035</v>
      </c>
      <c r="O2245" t="b">
        <v>1</v>
      </c>
      <c r="P2245" t="s">
        <v>8297</v>
      </c>
      <c r="Q2245" s="13">
        <f t="shared" si="142"/>
        <v>930250</v>
      </c>
      <c r="R2245" s="14">
        <f t="shared" si="143"/>
        <v>4.5712530712530715</v>
      </c>
      <c r="S2245" t="s">
        <v>8333</v>
      </c>
      <c r="T2245" t="s">
        <v>8351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 s="8">
        <f t="shared" si="140"/>
        <v>42659.520833333336</v>
      </c>
      <c r="J2246" s="8">
        <f t="shared" si="141"/>
        <v>42647.485486111109</v>
      </c>
      <c r="K2246" s="10">
        <v>1476649800</v>
      </c>
      <c r="L2246" s="10">
        <v>1475609946</v>
      </c>
      <c r="M2246" t="b">
        <v>0</v>
      </c>
      <c r="N2246">
        <v>290</v>
      </c>
      <c r="O2246" t="b">
        <v>1</v>
      </c>
      <c r="P2246" t="s">
        <v>8297</v>
      </c>
      <c r="Q2246" s="13">
        <f t="shared" si="142"/>
        <v>377.02</v>
      </c>
      <c r="R2246" s="14">
        <f t="shared" si="143"/>
        <v>65.00344827586207</v>
      </c>
      <c r="S2246" t="s">
        <v>8333</v>
      </c>
      <c r="T2246" t="s">
        <v>8351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 s="8">
        <f t="shared" si="140"/>
        <v>41691.416666666664</v>
      </c>
      <c r="J2247" s="8">
        <f t="shared" si="141"/>
        <v>41660.375196759262</v>
      </c>
      <c r="K2247" s="10">
        <v>1393005600</v>
      </c>
      <c r="L2247" s="10">
        <v>1390323617</v>
      </c>
      <c r="M2247" t="b">
        <v>0</v>
      </c>
      <c r="N2247">
        <v>1980</v>
      </c>
      <c r="O2247" t="b">
        <v>1</v>
      </c>
      <c r="P2247" t="s">
        <v>8297</v>
      </c>
      <c r="Q2247" s="13">
        <f t="shared" si="142"/>
        <v>2647.0250000000001</v>
      </c>
      <c r="R2247" s="14">
        <f t="shared" si="143"/>
        <v>53.475252525252522</v>
      </c>
      <c r="S2247" t="s">
        <v>8333</v>
      </c>
      <c r="T2247" t="s">
        <v>8351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 s="8">
        <f t="shared" si="140"/>
        <v>42251.458449074074</v>
      </c>
      <c r="J2248" s="8">
        <f t="shared" si="141"/>
        <v>42221.458449074074</v>
      </c>
      <c r="K2248" s="10">
        <v>1441393210</v>
      </c>
      <c r="L2248" s="10">
        <v>1438801210</v>
      </c>
      <c r="M2248" t="b">
        <v>0</v>
      </c>
      <c r="N2248">
        <v>57</v>
      </c>
      <c r="O2248" t="b">
        <v>1</v>
      </c>
      <c r="P2248" t="s">
        <v>8297</v>
      </c>
      <c r="Q2248" s="13">
        <f t="shared" si="142"/>
        <v>100.12</v>
      </c>
      <c r="R2248" s="14">
        <f t="shared" si="143"/>
        <v>43.912280701754383</v>
      </c>
      <c r="S2248" t="s">
        <v>8333</v>
      </c>
      <c r="T2248" t="s">
        <v>8351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 s="8">
        <f t="shared" si="140"/>
        <v>42214.332928240743</v>
      </c>
      <c r="J2249" s="8">
        <f t="shared" si="141"/>
        <v>42200.332928240743</v>
      </c>
      <c r="K2249" s="10">
        <v>1438185565</v>
      </c>
      <c r="L2249" s="10">
        <v>1436975965</v>
      </c>
      <c r="M2249" t="b">
        <v>0</v>
      </c>
      <c r="N2249">
        <v>380</v>
      </c>
      <c r="O2249" t="b">
        <v>1</v>
      </c>
      <c r="P2249" t="s">
        <v>8297</v>
      </c>
      <c r="Q2249" s="13">
        <f t="shared" si="142"/>
        <v>104.45405405405405</v>
      </c>
      <c r="R2249" s="14">
        <f t="shared" si="143"/>
        <v>50.852631578947367</v>
      </c>
      <c r="S2249" t="s">
        <v>8333</v>
      </c>
      <c r="T2249" t="s">
        <v>8351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 s="8">
        <f t="shared" si="140"/>
        <v>42718.542569444442</v>
      </c>
      <c r="J2250" s="8">
        <f t="shared" si="141"/>
        <v>42688.542569444442</v>
      </c>
      <c r="K2250" s="10">
        <v>1481749278</v>
      </c>
      <c r="L2250" s="10">
        <v>1479157278</v>
      </c>
      <c r="M2250" t="b">
        <v>0</v>
      </c>
      <c r="N2250">
        <v>128</v>
      </c>
      <c r="O2250" t="b">
        <v>1</v>
      </c>
      <c r="P2250" t="s">
        <v>8297</v>
      </c>
      <c r="Q2250" s="13">
        <f t="shared" si="142"/>
        <v>107.21428571428571</v>
      </c>
      <c r="R2250" s="14">
        <f t="shared" si="143"/>
        <v>58.6328125</v>
      </c>
      <c r="S2250" t="s">
        <v>8333</v>
      </c>
      <c r="T2250" t="s">
        <v>8351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 s="8">
        <f t="shared" si="140"/>
        <v>41366.328298611108</v>
      </c>
      <c r="J2251" s="8">
        <f t="shared" si="141"/>
        <v>41336.369965277772</v>
      </c>
      <c r="K2251" s="10">
        <v>1364917965</v>
      </c>
      <c r="L2251" s="10">
        <v>1362329565</v>
      </c>
      <c r="M2251" t="b">
        <v>0</v>
      </c>
      <c r="N2251">
        <v>180</v>
      </c>
      <c r="O2251" t="b">
        <v>1</v>
      </c>
      <c r="P2251" t="s">
        <v>8297</v>
      </c>
      <c r="Q2251" s="13">
        <f t="shared" si="142"/>
        <v>168.77142857142857</v>
      </c>
      <c r="R2251" s="14">
        <f t="shared" si="143"/>
        <v>32.81666666666667</v>
      </c>
      <c r="S2251" t="s">
        <v>8333</v>
      </c>
      <c r="T2251" t="s">
        <v>8351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 s="8">
        <f t="shared" si="140"/>
        <v>42706.713807870365</v>
      </c>
      <c r="J2252" s="8">
        <f t="shared" si="141"/>
        <v>42676.6721412037</v>
      </c>
      <c r="K2252" s="10">
        <v>1480727273</v>
      </c>
      <c r="L2252" s="10">
        <v>1478131673</v>
      </c>
      <c r="M2252" t="b">
        <v>0</v>
      </c>
      <c r="N2252">
        <v>571</v>
      </c>
      <c r="O2252" t="b">
        <v>1</v>
      </c>
      <c r="P2252" t="s">
        <v>8297</v>
      </c>
      <c r="Q2252" s="13">
        <f t="shared" si="142"/>
        <v>975.11200000000008</v>
      </c>
      <c r="R2252" s="14">
        <f t="shared" si="143"/>
        <v>426.93169877408059</v>
      </c>
      <c r="S2252" t="s">
        <v>8333</v>
      </c>
      <c r="T2252" t="s">
        <v>8351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 s="8">
        <f t="shared" si="140"/>
        <v>41867.012465277774</v>
      </c>
      <c r="J2253" s="8">
        <f t="shared" si="141"/>
        <v>41846.012465277774</v>
      </c>
      <c r="K2253" s="10">
        <v>1408177077</v>
      </c>
      <c r="L2253" s="10">
        <v>1406362677</v>
      </c>
      <c r="M2253" t="b">
        <v>0</v>
      </c>
      <c r="N2253">
        <v>480</v>
      </c>
      <c r="O2253" t="b">
        <v>1</v>
      </c>
      <c r="P2253" t="s">
        <v>8297</v>
      </c>
      <c r="Q2253" s="13">
        <f t="shared" si="142"/>
        <v>134.44929411764704</v>
      </c>
      <c r="R2253" s="14">
        <f t="shared" si="143"/>
        <v>23.808729166666669</v>
      </c>
      <c r="S2253" t="s">
        <v>8333</v>
      </c>
      <c r="T2253" t="s">
        <v>8351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 s="8">
        <f t="shared" si="140"/>
        <v>42587.994652777772</v>
      </c>
      <c r="J2254" s="8">
        <f t="shared" si="141"/>
        <v>42572.994652777772</v>
      </c>
      <c r="K2254" s="10">
        <v>1470469938</v>
      </c>
      <c r="L2254" s="10">
        <v>1469173938</v>
      </c>
      <c r="M2254" t="b">
        <v>0</v>
      </c>
      <c r="N2254">
        <v>249</v>
      </c>
      <c r="O2254" t="b">
        <v>1</v>
      </c>
      <c r="P2254" t="s">
        <v>8297</v>
      </c>
      <c r="Q2254" s="13">
        <f t="shared" si="142"/>
        <v>272.27777777777777</v>
      </c>
      <c r="R2254" s="14">
        <f t="shared" si="143"/>
        <v>98.413654618473899</v>
      </c>
      <c r="S2254" t="s">
        <v>8333</v>
      </c>
      <c r="T2254" t="s">
        <v>8351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 s="8">
        <f t="shared" si="140"/>
        <v>42326.33966435185</v>
      </c>
      <c r="J2255" s="8">
        <f t="shared" si="141"/>
        <v>42296.297997685186</v>
      </c>
      <c r="K2255" s="10">
        <v>1447862947</v>
      </c>
      <c r="L2255" s="10">
        <v>1445267347</v>
      </c>
      <c r="M2255" t="b">
        <v>0</v>
      </c>
      <c r="N2255">
        <v>84</v>
      </c>
      <c r="O2255" t="b">
        <v>1</v>
      </c>
      <c r="P2255" t="s">
        <v>8297</v>
      </c>
      <c r="Q2255" s="13">
        <f t="shared" si="142"/>
        <v>112.6875</v>
      </c>
      <c r="R2255" s="14">
        <f t="shared" si="143"/>
        <v>107.32142857142857</v>
      </c>
      <c r="S2255" t="s">
        <v>8333</v>
      </c>
      <c r="T2255" t="s">
        <v>8351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 s="8">
        <f t="shared" si="140"/>
        <v>42759.314444444441</v>
      </c>
      <c r="J2256" s="8">
        <f t="shared" si="141"/>
        <v>42752.314444444441</v>
      </c>
      <c r="K2256" s="10">
        <v>1485271968</v>
      </c>
      <c r="L2256" s="10">
        <v>1484667168</v>
      </c>
      <c r="M2256" t="b">
        <v>0</v>
      </c>
      <c r="N2256">
        <v>197</v>
      </c>
      <c r="O2256" t="b">
        <v>1</v>
      </c>
      <c r="P2256" t="s">
        <v>8297</v>
      </c>
      <c r="Q2256" s="13">
        <f t="shared" si="142"/>
        <v>459.8</v>
      </c>
      <c r="R2256" s="14">
        <f t="shared" si="143"/>
        <v>11.67005076142132</v>
      </c>
      <c r="S2256" t="s">
        <v>8333</v>
      </c>
      <c r="T2256" t="s">
        <v>8351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 s="8">
        <f t="shared" si="140"/>
        <v>42497.618645833332</v>
      </c>
      <c r="J2257" s="8">
        <f t="shared" si="141"/>
        <v>42467.618645833332</v>
      </c>
      <c r="K2257" s="10">
        <v>1462661451</v>
      </c>
      <c r="L2257" s="10">
        <v>1460069451</v>
      </c>
      <c r="M2257" t="b">
        <v>0</v>
      </c>
      <c r="N2257">
        <v>271</v>
      </c>
      <c r="O2257" t="b">
        <v>1</v>
      </c>
      <c r="P2257" t="s">
        <v>8297</v>
      </c>
      <c r="Q2257" s="13">
        <f t="shared" si="142"/>
        <v>286.65822784810126</v>
      </c>
      <c r="R2257" s="14">
        <f t="shared" si="143"/>
        <v>41.782287822878232</v>
      </c>
      <c r="S2257" t="s">
        <v>8333</v>
      </c>
      <c r="T2257" t="s">
        <v>8351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 s="8">
        <f t="shared" si="140"/>
        <v>42696.118587962956</v>
      </c>
      <c r="J2258" s="8">
        <f t="shared" si="141"/>
        <v>42682.118587962956</v>
      </c>
      <c r="K2258" s="10">
        <v>1479811846</v>
      </c>
      <c r="L2258" s="10">
        <v>1478602246</v>
      </c>
      <c r="M2258" t="b">
        <v>0</v>
      </c>
      <c r="N2258">
        <v>50</v>
      </c>
      <c r="O2258" t="b">
        <v>1</v>
      </c>
      <c r="P2258" t="s">
        <v>8297</v>
      </c>
      <c r="Q2258" s="13">
        <f t="shared" si="142"/>
        <v>222.70833333333334</v>
      </c>
      <c r="R2258" s="14">
        <f t="shared" si="143"/>
        <v>21.38</v>
      </c>
      <c r="S2258" t="s">
        <v>8333</v>
      </c>
      <c r="T2258" t="s">
        <v>8351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 s="8">
        <f t="shared" si="140"/>
        <v>42540.624999999993</v>
      </c>
      <c r="J2259" s="8">
        <f t="shared" si="141"/>
        <v>42505.603344907409</v>
      </c>
      <c r="K2259" s="10">
        <v>1466377200</v>
      </c>
      <c r="L2259" s="10">
        <v>1463351329</v>
      </c>
      <c r="M2259" t="b">
        <v>0</v>
      </c>
      <c r="N2259">
        <v>169</v>
      </c>
      <c r="O2259" t="b">
        <v>1</v>
      </c>
      <c r="P2259" t="s">
        <v>8297</v>
      </c>
      <c r="Q2259" s="13">
        <f t="shared" si="142"/>
        <v>636.14</v>
      </c>
      <c r="R2259" s="14">
        <f t="shared" si="143"/>
        <v>94.103550295857985</v>
      </c>
      <c r="S2259" t="s">
        <v>8333</v>
      </c>
      <c r="T2259" t="s">
        <v>8351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 s="8">
        <f t="shared" si="140"/>
        <v>42166.417673611104</v>
      </c>
      <c r="J2260" s="8">
        <f t="shared" si="141"/>
        <v>42136.417673611104</v>
      </c>
      <c r="K2260" s="10">
        <v>1434045687</v>
      </c>
      <c r="L2260" s="10">
        <v>1431453687</v>
      </c>
      <c r="M2260" t="b">
        <v>0</v>
      </c>
      <c r="N2260">
        <v>205</v>
      </c>
      <c r="O2260" t="b">
        <v>1</v>
      </c>
      <c r="P2260" t="s">
        <v>8297</v>
      </c>
      <c r="Q2260" s="13">
        <f t="shared" si="142"/>
        <v>146.5</v>
      </c>
      <c r="R2260" s="14">
        <f t="shared" si="143"/>
        <v>15.721951219512196</v>
      </c>
      <c r="S2260" t="s">
        <v>8333</v>
      </c>
      <c r="T2260" t="s">
        <v>8351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 s="8">
        <f t="shared" si="140"/>
        <v>42712.47148148148</v>
      </c>
      <c r="J2261" s="8">
        <f t="shared" si="141"/>
        <v>42702.47148148148</v>
      </c>
      <c r="K2261" s="10">
        <v>1481224736</v>
      </c>
      <c r="L2261" s="10">
        <v>1480360736</v>
      </c>
      <c r="M2261" t="b">
        <v>0</v>
      </c>
      <c r="N2261">
        <v>206</v>
      </c>
      <c r="O2261" t="b">
        <v>1</v>
      </c>
      <c r="P2261" t="s">
        <v>8297</v>
      </c>
      <c r="Q2261" s="13">
        <f t="shared" si="142"/>
        <v>1867.1</v>
      </c>
      <c r="R2261" s="14">
        <f t="shared" si="143"/>
        <v>90.635922330097088</v>
      </c>
      <c r="S2261" t="s">
        <v>8333</v>
      </c>
      <c r="T2261" t="s">
        <v>8351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 s="8">
        <f t="shared" si="140"/>
        <v>41724.641782407409</v>
      </c>
      <c r="J2262" s="8">
        <f t="shared" si="141"/>
        <v>41694.683449074073</v>
      </c>
      <c r="K2262" s="10">
        <v>1395876250</v>
      </c>
      <c r="L2262" s="10">
        <v>1393287850</v>
      </c>
      <c r="M2262" t="b">
        <v>0</v>
      </c>
      <c r="N2262">
        <v>84</v>
      </c>
      <c r="O2262" t="b">
        <v>1</v>
      </c>
      <c r="P2262" t="s">
        <v>8297</v>
      </c>
      <c r="Q2262" s="13">
        <f t="shared" si="142"/>
        <v>326.92</v>
      </c>
      <c r="R2262" s="14">
        <f t="shared" si="143"/>
        <v>97.297619047619051</v>
      </c>
      <c r="S2262" t="s">
        <v>8333</v>
      </c>
      <c r="T2262" t="s">
        <v>8351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 s="8">
        <f t="shared" si="140"/>
        <v>42780.391435185178</v>
      </c>
      <c r="J2263" s="8">
        <f t="shared" si="141"/>
        <v>42759.391435185178</v>
      </c>
      <c r="K2263" s="10">
        <v>1487093020</v>
      </c>
      <c r="L2263" s="10">
        <v>1485278620</v>
      </c>
      <c r="M2263" t="b">
        <v>0</v>
      </c>
      <c r="N2263">
        <v>210</v>
      </c>
      <c r="O2263" t="b">
        <v>1</v>
      </c>
      <c r="P2263" t="s">
        <v>8297</v>
      </c>
      <c r="Q2263" s="13">
        <f t="shared" si="142"/>
        <v>779.5</v>
      </c>
      <c r="R2263" s="14">
        <f t="shared" si="143"/>
        <v>37.11904761904762</v>
      </c>
      <c r="S2263" t="s">
        <v>8333</v>
      </c>
      <c r="T2263" t="s">
        <v>8351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 s="8">
        <f t="shared" si="140"/>
        <v>41960.666666666664</v>
      </c>
      <c r="J2264" s="8">
        <f t="shared" si="141"/>
        <v>41926.251828703702</v>
      </c>
      <c r="K2264" s="10">
        <v>1416268800</v>
      </c>
      <c r="L2264" s="10">
        <v>1413295358</v>
      </c>
      <c r="M2264" t="b">
        <v>0</v>
      </c>
      <c r="N2264">
        <v>181</v>
      </c>
      <c r="O2264" t="b">
        <v>1</v>
      </c>
      <c r="P2264" t="s">
        <v>8297</v>
      </c>
      <c r="Q2264" s="13">
        <f t="shared" si="142"/>
        <v>154.15151515151516</v>
      </c>
      <c r="R2264" s="14">
        <f t="shared" si="143"/>
        <v>28.104972375690608</v>
      </c>
      <c r="S2264" t="s">
        <v>8333</v>
      </c>
      <c r="T2264" t="s">
        <v>8351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 s="8">
        <f t="shared" si="140"/>
        <v>42035.498993055553</v>
      </c>
      <c r="J2265" s="8">
        <f t="shared" si="141"/>
        <v>42014.498993055553</v>
      </c>
      <c r="K2265" s="10">
        <v>1422734313</v>
      </c>
      <c r="L2265" s="10">
        <v>1420919913</v>
      </c>
      <c r="M2265" t="b">
        <v>0</v>
      </c>
      <c r="N2265">
        <v>60</v>
      </c>
      <c r="O2265" t="b">
        <v>1</v>
      </c>
      <c r="P2265" t="s">
        <v>8297</v>
      </c>
      <c r="Q2265" s="13">
        <f t="shared" si="142"/>
        <v>115.54666666666667</v>
      </c>
      <c r="R2265" s="14">
        <f t="shared" si="143"/>
        <v>144.43333333333334</v>
      </c>
      <c r="S2265" t="s">
        <v>8333</v>
      </c>
      <c r="T2265" t="s">
        <v>8351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 s="8">
        <f t="shared" si="140"/>
        <v>42512.791666666664</v>
      </c>
      <c r="J2266" s="8">
        <f t="shared" si="141"/>
        <v>42496.249004629623</v>
      </c>
      <c r="K2266" s="10">
        <v>1463972400</v>
      </c>
      <c r="L2266" s="10">
        <v>1462543114</v>
      </c>
      <c r="M2266" t="b">
        <v>0</v>
      </c>
      <c r="N2266">
        <v>445</v>
      </c>
      <c r="O2266" t="b">
        <v>1</v>
      </c>
      <c r="P2266" t="s">
        <v>8297</v>
      </c>
      <c r="Q2266" s="13">
        <f t="shared" si="142"/>
        <v>180.03333333333333</v>
      </c>
      <c r="R2266" s="14">
        <f t="shared" si="143"/>
        <v>24.274157303370785</v>
      </c>
      <c r="S2266" t="s">
        <v>8333</v>
      </c>
      <c r="T2266" t="s">
        <v>8351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 s="8">
        <f t="shared" si="140"/>
        <v>42696.519756944443</v>
      </c>
      <c r="J2267" s="8">
        <f t="shared" si="141"/>
        <v>42689.519756944443</v>
      </c>
      <c r="K2267" s="10">
        <v>1479846507</v>
      </c>
      <c r="L2267" s="10">
        <v>1479241707</v>
      </c>
      <c r="M2267" t="b">
        <v>0</v>
      </c>
      <c r="N2267">
        <v>17</v>
      </c>
      <c r="O2267" t="b">
        <v>1</v>
      </c>
      <c r="P2267" t="s">
        <v>8297</v>
      </c>
      <c r="Q2267" s="13">
        <f t="shared" si="142"/>
        <v>298.5</v>
      </c>
      <c r="R2267" s="14">
        <f t="shared" si="143"/>
        <v>35.117647058823529</v>
      </c>
      <c r="S2267" t="s">
        <v>8333</v>
      </c>
      <c r="T2267" t="s">
        <v>8351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 s="8">
        <f t="shared" si="140"/>
        <v>42486.749999999993</v>
      </c>
      <c r="J2268" s="8">
        <f t="shared" si="141"/>
        <v>42469.541574074072</v>
      </c>
      <c r="K2268" s="10">
        <v>1461722400</v>
      </c>
      <c r="L2268" s="10">
        <v>1460235592</v>
      </c>
      <c r="M2268" t="b">
        <v>0</v>
      </c>
      <c r="N2268">
        <v>194</v>
      </c>
      <c r="O2268" t="b">
        <v>1</v>
      </c>
      <c r="P2268" t="s">
        <v>8297</v>
      </c>
      <c r="Q2268" s="13">
        <f t="shared" si="142"/>
        <v>320.26666666666665</v>
      </c>
      <c r="R2268" s="14">
        <f t="shared" si="143"/>
        <v>24.762886597938145</v>
      </c>
      <c r="S2268" t="s">
        <v>8333</v>
      </c>
      <c r="T2268" t="s">
        <v>8351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 s="8">
        <f t="shared" si="140"/>
        <v>41993.708333333336</v>
      </c>
      <c r="J2269" s="8">
        <f t="shared" si="141"/>
        <v>41968.496493055551</v>
      </c>
      <c r="K2269" s="10">
        <v>1419123600</v>
      </c>
      <c r="L2269" s="10">
        <v>1416945297</v>
      </c>
      <c r="M2269" t="b">
        <v>0</v>
      </c>
      <c r="N2269">
        <v>404</v>
      </c>
      <c r="O2269" t="b">
        <v>1</v>
      </c>
      <c r="P2269" t="s">
        <v>8297</v>
      </c>
      <c r="Q2269" s="13">
        <f t="shared" si="142"/>
        <v>380.52499999999998</v>
      </c>
      <c r="R2269" s="14">
        <f t="shared" si="143"/>
        <v>188.37871287128712</v>
      </c>
      <c r="S2269" t="s">
        <v>8333</v>
      </c>
      <c r="T2269" t="s">
        <v>8351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 s="8">
        <f t="shared" si="140"/>
        <v>42805.749016203699</v>
      </c>
      <c r="J2270" s="8">
        <f t="shared" si="141"/>
        <v>42775.749016203699</v>
      </c>
      <c r="K2270" s="10">
        <v>1489283915</v>
      </c>
      <c r="L2270" s="10">
        <v>1486691915</v>
      </c>
      <c r="M2270" t="b">
        <v>0</v>
      </c>
      <c r="N2270">
        <v>194</v>
      </c>
      <c r="O2270" t="b">
        <v>1</v>
      </c>
      <c r="P2270" t="s">
        <v>8297</v>
      </c>
      <c r="Q2270" s="13">
        <f t="shared" si="142"/>
        <v>102.60000000000001</v>
      </c>
      <c r="R2270" s="14">
        <f t="shared" si="143"/>
        <v>148.08247422680412</v>
      </c>
      <c r="S2270" t="s">
        <v>8333</v>
      </c>
      <c r="T2270" t="s">
        <v>8351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 s="8">
        <f t="shared" si="140"/>
        <v>42800.874999999993</v>
      </c>
      <c r="J2271" s="8">
        <f t="shared" si="141"/>
        <v>42776.371099537035</v>
      </c>
      <c r="K2271" s="10">
        <v>1488862800</v>
      </c>
      <c r="L2271" s="10">
        <v>1486745663</v>
      </c>
      <c r="M2271" t="b">
        <v>0</v>
      </c>
      <c r="N2271">
        <v>902</v>
      </c>
      <c r="O2271" t="b">
        <v>1</v>
      </c>
      <c r="P2271" t="s">
        <v>8297</v>
      </c>
      <c r="Q2271" s="13">
        <f t="shared" si="142"/>
        <v>1801.64</v>
      </c>
      <c r="R2271" s="14">
        <f t="shared" si="143"/>
        <v>49.934589800443462</v>
      </c>
      <c r="S2271" t="s">
        <v>8333</v>
      </c>
      <c r="T2271" t="s">
        <v>8351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 s="8">
        <f t="shared" si="140"/>
        <v>42745.582638888889</v>
      </c>
      <c r="J2272" s="8">
        <f t="shared" si="141"/>
        <v>42725.536030092589</v>
      </c>
      <c r="K2272" s="10">
        <v>1484085540</v>
      </c>
      <c r="L2272" s="10">
        <v>1482353513</v>
      </c>
      <c r="M2272" t="b">
        <v>0</v>
      </c>
      <c r="N2272">
        <v>1670</v>
      </c>
      <c r="O2272" t="b">
        <v>1</v>
      </c>
      <c r="P2272" t="s">
        <v>8297</v>
      </c>
      <c r="Q2272" s="13">
        <f t="shared" si="142"/>
        <v>720.24800000000005</v>
      </c>
      <c r="R2272" s="14">
        <f t="shared" si="143"/>
        <v>107.82155688622754</v>
      </c>
      <c r="S2272" t="s">
        <v>8333</v>
      </c>
      <c r="T2272" t="s">
        <v>8351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 s="8">
        <f t="shared" si="140"/>
        <v>42713.666712962957</v>
      </c>
      <c r="J2273" s="8">
        <f t="shared" si="141"/>
        <v>42683.666712962957</v>
      </c>
      <c r="K2273" s="10">
        <v>1481328004</v>
      </c>
      <c r="L2273" s="10">
        <v>1478736004</v>
      </c>
      <c r="M2273" t="b">
        <v>0</v>
      </c>
      <c r="N2273">
        <v>1328</v>
      </c>
      <c r="O2273" t="b">
        <v>1</v>
      </c>
      <c r="P2273" t="s">
        <v>8297</v>
      </c>
      <c r="Q2273" s="13">
        <f t="shared" si="142"/>
        <v>283.09000000000003</v>
      </c>
      <c r="R2273" s="14">
        <f t="shared" si="143"/>
        <v>42.63403614457831</v>
      </c>
      <c r="S2273" t="s">
        <v>8333</v>
      </c>
      <c r="T2273" t="s">
        <v>8351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 s="8">
        <f t="shared" si="140"/>
        <v>42345.366157407399</v>
      </c>
      <c r="J2274" s="8">
        <f t="shared" si="141"/>
        <v>42315.366157407399</v>
      </c>
      <c r="K2274" s="10">
        <v>1449506836</v>
      </c>
      <c r="L2274" s="10">
        <v>1446914836</v>
      </c>
      <c r="M2274" t="b">
        <v>0</v>
      </c>
      <c r="N2274">
        <v>944</v>
      </c>
      <c r="O2274" t="b">
        <v>1</v>
      </c>
      <c r="P2274" t="s">
        <v>8297</v>
      </c>
      <c r="Q2274" s="13">
        <f t="shared" si="142"/>
        <v>1356.6000000000001</v>
      </c>
      <c r="R2274" s="14">
        <f t="shared" si="143"/>
        <v>14.370762711864407</v>
      </c>
      <c r="S2274" t="s">
        <v>8333</v>
      </c>
      <c r="T2274" t="s">
        <v>8351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 s="8">
        <f t="shared" si="140"/>
        <v>42806.174097222225</v>
      </c>
      <c r="J2275" s="8">
        <f t="shared" si="141"/>
        <v>42781.215763888882</v>
      </c>
      <c r="K2275" s="10">
        <v>1489320642</v>
      </c>
      <c r="L2275" s="10">
        <v>1487164242</v>
      </c>
      <c r="M2275" t="b">
        <v>0</v>
      </c>
      <c r="N2275">
        <v>147</v>
      </c>
      <c r="O2275" t="b">
        <v>1</v>
      </c>
      <c r="P2275" t="s">
        <v>8297</v>
      </c>
      <c r="Q2275" s="13">
        <f t="shared" si="142"/>
        <v>220.35999999999999</v>
      </c>
      <c r="R2275" s="14">
        <f t="shared" si="143"/>
        <v>37.476190476190474</v>
      </c>
      <c r="S2275" t="s">
        <v>8333</v>
      </c>
      <c r="T2275" t="s">
        <v>8351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 s="8">
        <f t="shared" si="140"/>
        <v>41693.167326388888</v>
      </c>
      <c r="J2276" s="8">
        <f t="shared" si="141"/>
        <v>41663.167326388888</v>
      </c>
      <c r="K2276" s="10">
        <v>1393156857</v>
      </c>
      <c r="L2276" s="10">
        <v>1390564857</v>
      </c>
      <c r="M2276" t="b">
        <v>0</v>
      </c>
      <c r="N2276">
        <v>99</v>
      </c>
      <c r="O2276" t="b">
        <v>1</v>
      </c>
      <c r="P2276" t="s">
        <v>8297</v>
      </c>
      <c r="Q2276" s="13">
        <f t="shared" si="142"/>
        <v>119.6</v>
      </c>
      <c r="R2276" s="14">
        <f t="shared" si="143"/>
        <v>30.202020202020201</v>
      </c>
      <c r="S2276" t="s">
        <v>8333</v>
      </c>
      <c r="T2276" t="s">
        <v>8351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 s="8">
        <f t="shared" si="140"/>
        <v>41995.283321759263</v>
      </c>
      <c r="J2277" s="8">
        <f t="shared" si="141"/>
        <v>41965.283321759263</v>
      </c>
      <c r="K2277" s="10">
        <v>1419259679</v>
      </c>
      <c r="L2277" s="10">
        <v>1416667679</v>
      </c>
      <c r="M2277" t="b">
        <v>0</v>
      </c>
      <c r="N2277">
        <v>79</v>
      </c>
      <c r="O2277" t="b">
        <v>1</v>
      </c>
      <c r="P2277" t="s">
        <v>8297</v>
      </c>
      <c r="Q2277" s="13">
        <f t="shared" si="142"/>
        <v>407.76923076923077</v>
      </c>
      <c r="R2277" s="14">
        <f t="shared" si="143"/>
        <v>33.550632911392405</v>
      </c>
      <c r="S2277" t="s">
        <v>8333</v>
      </c>
      <c r="T2277" t="s">
        <v>8351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 s="8">
        <f t="shared" si="140"/>
        <v>41644.318159722221</v>
      </c>
      <c r="J2278" s="8">
        <f t="shared" si="141"/>
        <v>41614.318159722221</v>
      </c>
      <c r="K2278" s="10">
        <v>1388936289</v>
      </c>
      <c r="L2278" s="10">
        <v>1386344289</v>
      </c>
      <c r="M2278" t="b">
        <v>0</v>
      </c>
      <c r="N2278">
        <v>75</v>
      </c>
      <c r="O2278" t="b">
        <v>1</v>
      </c>
      <c r="P2278" t="s">
        <v>8297</v>
      </c>
      <c r="Q2278" s="13">
        <f t="shared" si="142"/>
        <v>105.81826105905425</v>
      </c>
      <c r="R2278" s="14">
        <f t="shared" si="143"/>
        <v>64.74666666666667</v>
      </c>
      <c r="S2278" t="s">
        <v>8333</v>
      </c>
      <c r="T2278" t="s">
        <v>8351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 s="8">
        <f t="shared" si="140"/>
        <v>40966.345173611109</v>
      </c>
      <c r="J2279" s="8">
        <f t="shared" si="141"/>
        <v>40936.345173611109</v>
      </c>
      <c r="K2279" s="10">
        <v>1330359423</v>
      </c>
      <c r="L2279" s="10">
        <v>1327767423</v>
      </c>
      <c r="M2279" t="b">
        <v>0</v>
      </c>
      <c r="N2279">
        <v>207</v>
      </c>
      <c r="O2279" t="b">
        <v>1</v>
      </c>
      <c r="P2279" t="s">
        <v>8297</v>
      </c>
      <c r="Q2279" s="13">
        <f t="shared" si="142"/>
        <v>141.08235294117648</v>
      </c>
      <c r="R2279" s="14">
        <f t="shared" si="143"/>
        <v>57.932367149758456</v>
      </c>
      <c r="S2279" t="s">
        <v>8333</v>
      </c>
      <c r="T2279" t="s">
        <v>8351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 s="8">
        <f t="shared" si="140"/>
        <v>42372.624305555553</v>
      </c>
      <c r="J2280" s="8">
        <f t="shared" si="141"/>
        <v>42338.375775462955</v>
      </c>
      <c r="K2280" s="10">
        <v>1451861940</v>
      </c>
      <c r="L2280" s="10">
        <v>1448902867</v>
      </c>
      <c r="M2280" t="b">
        <v>0</v>
      </c>
      <c r="N2280">
        <v>102</v>
      </c>
      <c r="O2280" t="b">
        <v>1</v>
      </c>
      <c r="P2280" t="s">
        <v>8297</v>
      </c>
      <c r="Q2280" s="13">
        <f t="shared" si="142"/>
        <v>270.7</v>
      </c>
      <c r="R2280" s="14">
        <f t="shared" si="143"/>
        <v>53.078431372549019</v>
      </c>
      <c r="S2280" t="s">
        <v>8333</v>
      </c>
      <c r="T2280" t="s">
        <v>8351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 s="8">
        <f t="shared" si="140"/>
        <v>42038.833333333336</v>
      </c>
      <c r="J2281" s="8">
        <f t="shared" si="141"/>
        <v>42020.473368055551</v>
      </c>
      <c r="K2281" s="10">
        <v>1423022400</v>
      </c>
      <c r="L2281" s="10">
        <v>1421436099</v>
      </c>
      <c r="M2281" t="b">
        <v>0</v>
      </c>
      <c r="N2281">
        <v>32</v>
      </c>
      <c r="O2281" t="b">
        <v>1</v>
      </c>
      <c r="P2281" t="s">
        <v>8297</v>
      </c>
      <c r="Q2281" s="13">
        <f t="shared" si="142"/>
        <v>153.80000000000001</v>
      </c>
      <c r="R2281" s="14">
        <f t="shared" si="143"/>
        <v>48.0625</v>
      </c>
      <c r="S2281" t="s">
        <v>8333</v>
      </c>
      <c r="T2281" t="s">
        <v>8351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 s="8">
        <f t="shared" si="140"/>
        <v>42264.291562499995</v>
      </c>
      <c r="J2282" s="8">
        <f t="shared" si="141"/>
        <v>42234.291562499995</v>
      </c>
      <c r="K2282" s="10">
        <v>1442501991</v>
      </c>
      <c r="L2282" s="10">
        <v>1439909991</v>
      </c>
      <c r="M2282" t="b">
        <v>0</v>
      </c>
      <c r="N2282">
        <v>480</v>
      </c>
      <c r="O2282" t="b">
        <v>1</v>
      </c>
      <c r="P2282" t="s">
        <v>8297</v>
      </c>
      <c r="Q2282" s="13">
        <f t="shared" si="142"/>
        <v>403.57653061224488</v>
      </c>
      <c r="R2282" s="14">
        <f t="shared" si="143"/>
        <v>82.396874999999994</v>
      </c>
      <c r="S2282" t="s">
        <v>8333</v>
      </c>
      <c r="T2282" t="s">
        <v>8351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 s="8">
        <f t="shared" si="140"/>
        <v>40748.951388888883</v>
      </c>
      <c r="J2283" s="8">
        <f t="shared" si="141"/>
        <v>40686.952511574069</v>
      </c>
      <c r="K2283" s="10">
        <v>1311576600</v>
      </c>
      <c r="L2283" s="10">
        <v>1306219897</v>
      </c>
      <c r="M2283" t="b">
        <v>0</v>
      </c>
      <c r="N2283">
        <v>11</v>
      </c>
      <c r="O2283" t="b">
        <v>1</v>
      </c>
      <c r="P2283" t="s">
        <v>8276</v>
      </c>
      <c r="Q2283" s="13">
        <f t="shared" si="142"/>
        <v>185</v>
      </c>
      <c r="R2283" s="14">
        <f t="shared" si="143"/>
        <v>50.454545454545453</v>
      </c>
      <c r="S2283" t="s">
        <v>8325</v>
      </c>
      <c r="T2283" t="s">
        <v>8326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 s="8">
        <f t="shared" si="140"/>
        <v>42382.841273148144</v>
      </c>
      <c r="J2284" s="8">
        <f t="shared" si="141"/>
        <v>42322.841273148144</v>
      </c>
      <c r="K2284" s="10">
        <v>1452744686</v>
      </c>
      <c r="L2284" s="10">
        <v>1447560686</v>
      </c>
      <c r="M2284" t="b">
        <v>0</v>
      </c>
      <c r="N2284">
        <v>12</v>
      </c>
      <c r="O2284" t="b">
        <v>1</v>
      </c>
      <c r="P2284" t="s">
        <v>8276</v>
      </c>
      <c r="Q2284" s="13">
        <f t="shared" si="142"/>
        <v>185.33333333333331</v>
      </c>
      <c r="R2284" s="14">
        <f t="shared" si="143"/>
        <v>115.83333333333333</v>
      </c>
      <c r="S2284" t="s">
        <v>8325</v>
      </c>
      <c r="T2284" t="s">
        <v>8326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 s="8">
        <f t="shared" si="140"/>
        <v>41037.750046296293</v>
      </c>
      <c r="J2285" s="8">
        <f t="shared" si="141"/>
        <v>40977.791712962957</v>
      </c>
      <c r="K2285" s="10">
        <v>1336528804</v>
      </c>
      <c r="L2285" s="10">
        <v>1331348404</v>
      </c>
      <c r="M2285" t="b">
        <v>0</v>
      </c>
      <c r="N2285">
        <v>48</v>
      </c>
      <c r="O2285" t="b">
        <v>1</v>
      </c>
      <c r="P2285" t="s">
        <v>8276</v>
      </c>
      <c r="Q2285" s="13">
        <f t="shared" si="142"/>
        <v>100.85533333333332</v>
      </c>
      <c r="R2285" s="14">
        <f t="shared" si="143"/>
        <v>63.03458333333333</v>
      </c>
      <c r="S2285" t="s">
        <v>8325</v>
      </c>
      <c r="T2285" t="s">
        <v>8326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 s="8">
        <f t="shared" si="140"/>
        <v>40613.833333333328</v>
      </c>
      <c r="J2286" s="8">
        <f t="shared" si="141"/>
        <v>40585.463483796295</v>
      </c>
      <c r="K2286" s="10">
        <v>1299902400</v>
      </c>
      <c r="L2286" s="10">
        <v>1297451245</v>
      </c>
      <c r="M2286" t="b">
        <v>0</v>
      </c>
      <c r="N2286">
        <v>59</v>
      </c>
      <c r="O2286" t="b">
        <v>1</v>
      </c>
      <c r="P2286" t="s">
        <v>8276</v>
      </c>
      <c r="Q2286" s="13">
        <f t="shared" si="142"/>
        <v>106.22116666666668</v>
      </c>
      <c r="R2286" s="14">
        <f t="shared" si="143"/>
        <v>108.02152542372882</v>
      </c>
      <c r="S2286" t="s">
        <v>8325</v>
      </c>
      <c r="T2286" t="s">
        <v>8326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 s="8">
        <f t="shared" si="140"/>
        <v>41088.852349537032</v>
      </c>
      <c r="J2287" s="8">
        <f t="shared" si="141"/>
        <v>41058.852349537032</v>
      </c>
      <c r="K2287" s="10">
        <v>1340944043</v>
      </c>
      <c r="L2287" s="10">
        <v>1338352043</v>
      </c>
      <c r="M2287" t="b">
        <v>0</v>
      </c>
      <c r="N2287">
        <v>79</v>
      </c>
      <c r="O2287" t="b">
        <v>1</v>
      </c>
      <c r="P2287" t="s">
        <v>8276</v>
      </c>
      <c r="Q2287" s="13">
        <f t="shared" si="142"/>
        <v>121.36666666666667</v>
      </c>
      <c r="R2287" s="14">
        <f t="shared" si="143"/>
        <v>46.088607594936711</v>
      </c>
      <c r="S2287" t="s">
        <v>8325</v>
      </c>
      <c r="T2287" t="s">
        <v>8326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 s="8">
        <f t="shared" si="140"/>
        <v>41522.832638888889</v>
      </c>
      <c r="J2288" s="8">
        <f t="shared" si="141"/>
        <v>41494.630254629628</v>
      </c>
      <c r="K2288" s="10">
        <v>1378439940</v>
      </c>
      <c r="L2288" s="10">
        <v>1376003254</v>
      </c>
      <c r="M2288" t="b">
        <v>0</v>
      </c>
      <c r="N2288">
        <v>14</v>
      </c>
      <c r="O2288" t="b">
        <v>1</v>
      </c>
      <c r="P2288" t="s">
        <v>8276</v>
      </c>
      <c r="Q2288" s="13">
        <f t="shared" si="142"/>
        <v>100.06666666666666</v>
      </c>
      <c r="R2288" s="14">
        <f t="shared" si="143"/>
        <v>107.21428571428571</v>
      </c>
      <c r="S2288" t="s">
        <v>8325</v>
      </c>
      <c r="T2288" t="s">
        <v>8326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 s="8">
        <f t="shared" si="140"/>
        <v>41813.334027777775</v>
      </c>
      <c r="J2289" s="8">
        <f t="shared" si="141"/>
        <v>41792.334027777775</v>
      </c>
      <c r="K2289" s="10">
        <v>1403539260</v>
      </c>
      <c r="L2289" s="10">
        <v>1401724860</v>
      </c>
      <c r="M2289" t="b">
        <v>0</v>
      </c>
      <c r="N2289">
        <v>106</v>
      </c>
      <c r="O2289" t="b">
        <v>1</v>
      </c>
      <c r="P2289" t="s">
        <v>8276</v>
      </c>
      <c r="Q2289" s="13">
        <f t="shared" si="142"/>
        <v>119.97755555555555</v>
      </c>
      <c r="R2289" s="14">
        <f t="shared" si="143"/>
        <v>50.9338679245283</v>
      </c>
      <c r="S2289" t="s">
        <v>8325</v>
      </c>
      <c r="T2289" t="s">
        <v>8326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 s="8">
        <f t="shared" si="140"/>
        <v>41086.416666666664</v>
      </c>
      <c r="J2290" s="8">
        <f t="shared" si="141"/>
        <v>41067.494085648148</v>
      </c>
      <c r="K2290" s="10">
        <v>1340733600</v>
      </c>
      <c r="L2290" s="10">
        <v>1339098689</v>
      </c>
      <c r="M2290" t="b">
        <v>0</v>
      </c>
      <c r="N2290">
        <v>25</v>
      </c>
      <c r="O2290" t="b">
        <v>1</v>
      </c>
      <c r="P2290" t="s">
        <v>8276</v>
      </c>
      <c r="Q2290" s="13">
        <f t="shared" si="142"/>
        <v>100.1</v>
      </c>
      <c r="R2290" s="14">
        <f t="shared" si="143"/>
        <v>40.04</v>
      </c>
      <c r="S2290" t="s">
        <v>8325</v>
      </c>
      <c r="T2290" t="s">
        <v>8326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 s="8">
        <f t="shared" si="140"/>
        <v>41614.640277777777</v>
      </c>
      <c r="J2291" s="8">
        <f t="shared" si="141"/>
        <v>41571.665046296293</v>
      </c>
      <c r="K2291" s="10">
        <v>1386372120</v>
      </c>
      <c r="L2291" s="10">
        <v>1382659060</v>
      </c>
      <c r="M2291" t="b">
        <v>0</v>
      </c>
      <c r="N2291">
        <v>25</v>
      </c>
      <c r="O2291" t="b">
        <v>1</v>
      </c>
      <c r="P2291" t="s">
        <v>8276</v>
      </c>
      <c r="Q2291" s="13">
        <f t="shared" si="142"/>
        <v>107.4</v>
      </c>
      <c r="R2291" s="14">
        <f t="shared" si="143"/>
        <v>64.44</v>
      </c>
      <c r="S2291" t="s">
        <v>8325</v>
      </c>
      <c r="T2291" t="s">
        <v>8326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 s="8">
        <f t="shared" si="140"/>
        <v>40148.375</v>
      </c>
      <c r="J2292" s="8">
        <f t="shared" si="141"/>
        <v>40069.920486111107</v>
      </c>
      <c r="K2292" s="10">
        <v>1259686800</v>
      </c>
      <c r="L2292" s="10">
        <v>1252908330</v>
      </c>
      <c r="M2292" t="b">
        <v>0</v>
      </c>
      <c r="N2292">
        <v>29</v>
      </c>
      <c r="O2292" t="b">
        <v>1</v>
      </c>
      <c r="P2292" t="s">
        <v>8276</v>
      </c>
      <c r="Q2292" s="13">
        <f t="shared" si="142"/>
        <v>104.06666666666666</v>
      </c>
      <c r="R2292" s="14">
        <f t="shared" si="143"/>
        <v>53.827586206896555</v>
      </c>
      <c r="S2292" t="s">
        <v>8325</v>
      </c>
      <c r="T2292" t="s">
        <v>8326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 s="8">
        <f t="shared" si="140"/>
        <v>41021.833333333328</v>
      </c>
      <c r="J2293" s="8">
        <f t="shared" si="141"/>
        <v>40987.643726851849</v>
      </c>
      <c r="K2293" s="10">
        <v>1335153600</v>
      </c>
      <c r="L2293" s="10">
        <v>1332199618</v>
      </c>
      <c r="M2293" t="b">
        <v>0</v>
      </c>
      <c r="N2293">
        <v>43</v>
      </c>
      <c r="O2293" t="b">
        <v>1</v>
      </c>
      <c r="P2293" t="s">
        <v>8276</v>
      </c>
      <c r="Q2293" s="13">
        <f t="shared" si="142"/>
        <v>172.8</v>
      </c>
      <c r="R2293" s="14">
        <f t="shared" si="143"/>
        <v>100.46511627906976</v>
      </c>
      <c r="S2293" t="s">
        <v>8325</v>
      </c>
      <c r="T2293" t="s">
        <v>8326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 s="8">
        <f t="shared" si="140"/>
        <v>41017.364305555551</v>
      </c>
      <c r="J2294" s="8">
        <f t="shared" si="141"/>
        <v>40987.364305555551</v>
      </c>
      <c r="K2294" s="10">
        <v>1334767476</v>
      </c>
      <c r="L2294" s="10">
        <v>1332175476</v>
      </c>
      <c r="M2294" t="b">
        <v>0</v>
      </c>
      <c r="N2294">
        <v>46</v>
      </c>
      <c r="O2294" t="b">
        <v>1</v>
      </c>
      <c r="P2294" t="s">
        <v>8276</v>
      </c>
      <c r="Q2294" s="13">
        <f t="shared" si="142"/>
        <v>107.2505</v>
      </c>
      <c r="R2294" s="14">
        <f t="shared" si="143"/>
        <v>46.630652173913049</v>
      </c>
      <c r="S2294" t="s">
        <v>8325</v>
      </c>
      <c r="T2294" t="s">
        <v>8326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 s="8">
        <f t="shared" si="140"/>
        <v>41176.832638888889</v>
      </c>
      <c r="J2295" s="8">
        <f t="shared" si="141"/>
        <v>41151.374988425923</v>
      </c>
      <c r="K2295" s="10">
        <v>1348545540</v>
      </c>
      <c r="L2295" s="10">
        <v>1346345999</v>
      </c>
      <c r="M2295" t="b">
        <v>0</v>
      </c>
      <c r="N2295">
        <v>27</v>
      </c>
      <c r="O2295" t="b">
        <v>1</v>
      </c>
      <c r="P2295" t="s">
        <v>8276</v>
      </c>
      <c r="Q2295" s="13">
        <f t="shared" si="142"/>
        <v>108.23529411764706</v>
      </c>
      <c r="R2295" s="14">
        <f t="shared" si="143"/>
        <v>34.074074074074076</v>
      </c>
      <c r="S2295" t="s">
        <v>8325</v>
      </c>
      <c r="T2295" t="s">
        <v>8326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 s="8">
        <f t="shared" si="140"/>
        <v>41294.389814814815</v>
      </c>
      <c r="J2296" s="8">
        <f t="shared" si="141"/>
        <v>41264.389814814815</v>
      </c>
      <c r="K2296" s="10">
        <v>1358702480</v>
      </c>
      <c r="L2296" s="10">
        <v>1356110480</v>
      </c>
      <c r="M2296" t="b">
        <v>0</v>
      </c>
      <c r="N2296">
        <v>112</v>
      </c>
      <c r="O2296" t="b">
        <v>1</v>
      </c>
      <c r="P2296" t="s">
        <v>8276</v>
      </c>
      <c r="Q2296" s="13">
        <f t="shared" si="142"/>
        <v>146.08079999999998</v>
      </c>
      <c r="R2296" s="14">
        <f t="shared" si="143"/>
        <v>65.214642857142863</v>
      </c>
      <c r="S2296" t="s">
        <v>8325</v>
      </c>
      <c r="T2296" t="s">
        <v>8326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 s="8">
        <f t="shared" si="140"/>
        <v>41300.621018518512</v>
      </c>
      <c r="J2297" s="8">
        <f t="shared" si="141"/>
        <v>41270.621018518512</v>
      </c>
      <c r="K2297" s="10">
        <v>1359240856</v>
      </c>
      <c r="L2297" s="10">
        <v>1356648856</v>
      </c>
      <c r="M2297" t="b">
        <v>0</v>
      </c>
      <c r="N2297">
        <v>34</v>
      </c>
      <c r="O2297" t="b">
        <v>1</v>
      </c>
      <c r="P2297" t="s">
        <v>8276</v>
      </c>
      <c r="Q2297" s="13">
        <f t="shared" si="142"/>
        <v>125.25</v>
      </c>
      <c r="R2297" s="14">
        <f t="shared" si="143"/>
        <v>44.205882352941174</v>
      </c>
      <c r="S2297" t="s">
        <v>8325</v>
      </c>
      <c r="T2297" t="s">
        <v>8326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 s="8">
        <f t="shared" si="140"/>
        <v>40962.39844907407</v>
      </c>
      <c r="J2298" s="8">
        <f t="shared" si="141"/>
        <v>40927.39844907407</v>
      </c>
      <c r="K2298" s="10">
        <v>1330018426</v>
      </c>
      <c r="L2298" s="10">
        <v>1326994426</v>
      </c>
      <c r="M2298" t="b">
        <v>0</v>
      </c>
      <c r="N2298">
        <v>145</v>
      </c>
      <c r="O2298" t="b">
        <v>1</v>
      </c>
      <c r="P2298" t="s">
        <v>8276</v>
      </c>
      <c r="Q2298" s="13">
        <f t="shared" si="142"/>
        <v>149.07142857142856</v>
      </c>
      <c r="R2298" s="14">
        <f t="shared" si="143"/>
        <v>71.965517241379317</v>
      </c>
      <c r="S2298" t="s">
        <v>8325</v>
      </c>
      <c r="T2298" t="s">
        <v>8326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 s="8">
        <f t="shared" si="140"/>
        <v>40981.832638888889</v>
      </c>
      <c r="J2299" s="8">
        <f t="shared" si="141"/>
        <v>40947.70890046296</v>
      </c>
      <c r="K2299" s="10">
        <v>1331697540</v>
      </c>
      <c r="L2299" s="10">
        <v>1328749249</v>
      </c>
      <c r="M2299" t="b">
        <v>0</v>
      </c>
      <c r="N2299">
        <v>19</v>
      </c>
      <c r="O2299" t="b">
        <v>1</v>
      </c>
      <c r="P2299" t="s">
        <v>8276</v>
      </c>
      <c r="Q2299" s="13">
        <f t="shared" si="142"/>
        <v>100.6</v>
      </c>
      <c r="R2299" s="14">
        <f t="shared" si="143"/>
        <v>52.94736842105263</v>
      </c>
      <c r="S2299" t="s">
        <v>8325</v>
      </c>
      <c r="T2299" t="s">
        <v>8326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 s="8">
        <f t="shared" si="140"/>
        <v>41724.46565972222</v>
      </c>
      <c r="J2300" s="8">
        <f t="shared" si="141"/>
        <v>41694.507326388884</v>
      </c>
      <c r="K2300" s="10">
        <v>1395861033</v>
      </c>
      <c r="L2300" s="10">
        <v>1393272633</v>
      </c>
      <c r="M2300" t="b">
        <v>0</v>
      </c>
      <c r="N2300">
        <v>288</v>
      </c>
      <c r="O2300" t="b">
        <v>1</v>
      </c>
      <c r="P2300" t="s">
        <v>8276</v>
      </c>
      <c r="Q2300" s="13">
        <f t="shared" si="142"/>
        <v>105.07333333333332</v>
      </c>
      <c r="R2300" s="14">
        <f t="shared" si="143"/>
        <v>109.45138888888889</v>
      </c>
      <c r="S2300" t="s">
        <v>8325</v>
      </c>
      <c r="T2300" t="s">
        <v>8326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 s="8">
        <f t="shared" si="140"/>
        <v>40579.699178240735</v>
      </c>
      <c r="J2301" s="8">
        <f t="shared" si="141"/>
        <v>40564.699178240735</v>
      </c>
      <c r="K2301" s="10">
        <v>1296953209</v>
      </c>
      <c r="L2301" s="10">
        <v>1295657209</v>
      </c>
      <c r="M2301" t="b">
        <v>0</v>
      </c>
      <c r="N2301">
        <v>14</v>
      </c>
      <c r="O2301" t="b">
        <v>1</v>
      </c>
      <c r="P2301" t="s">
        <v>8276</v>
      </c>
      <c r="Q2301" s="13">
        <f t="shared" si="142"/>
        <v>350.16666666666663</v>
      </c>
      <c r="R2301" s="14">
        <f t="shared" si="143"/>
        <v>75.035714285714292</v>
      </c>
      <c r="S2301" t="s">
        <v>8325</v>
      </c>
      <c r="T2301" t="s">
        <v>8326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 s="8">
        <f t="shared" si="140"/>
        <v>41088.393703703703</v>
      </c>
      <c r="J2302" s="8">
        <f t="shared" si="141"/>
        <v>41074.393703703703</v>
      </c>
      <c r="K2302" s="10">
        <v>1340904416</v>
      </c>
      <c r="L2302" s="10">
        <v>1339694816</v>
      </c>
      <c r="M2302" t="b">
        <v>0</v>
      </c>
      <c r="N2302">
        <v>7</v>
      </c>
      <c r="O2302" t="b">
        <v>1</v>
      </c>
      <c r="P2302" t="s">
        <v>8276</v>
      </c>
      <c r="Q2302" s="13">
        <f t="shared" si="142"/>
        <v>101.25</v>
      </c>
      <c r="R2302" s="14">
        <f t="shared" si="143"/>
        <v>115.71428571428571</v>
      </c>
      <c r="S2302" t="s">
        <v>8325</v>
      </c>
      <c r="T2302" t="s">
        <v>8326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 s="8">
        <f t="shared" si="140"/>
        <v>41445.813611111109</v>
      </c>
      <c r="J2303" s="8">
        <f t="shared" si="141"/>
        <v>41415.813611111109</v>
      </c>
      <c r="K2303" s="10">
        <v>1371785496</v>
      </c>
      <c r="L2303" s="10">
        <v>1369193496</v>
      </c>
      <c r="M2303" t="b">
        <v>1</v>
      </c>
      <c r="N2303">
        <v>211</v>
      </c>
      <c r="O2303" t="b">
        <v>1</v>
      </c>
      <c r="P2303" t="s">
        <v>8279</v>
      </c>
      <c r="Q2303" s="13">
        <f t="shared" si="142"/>
        <v>133.6044</v>
      </c>
      <c r="R2303" s="14">
        <f t="shared" si="143"/>
        <v>31.659810426540286</v>
      </c>
      <c r="S2303" t="s">
        <v>8325</v>
      </c>
      <c r="T2303" t="s">
        <v>8329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 s="8">
        <f t="shared" si="140"/>
        <v>41638.958333333328</v>
      </c>
      <c r="J2304" s="8">
        <f t="shared" si="141"/>
        <v>41605.535115740735</v>
      </c>
      <c r="K2304" s="10">
        <v>1388473200</v>
      </c>
      <c r="L2304" s="10">
        <v>1385585434</v>
      </c>
      <c r="M2304" t="b">
        <v>1</v>
      </c>
      <c r="N2304">
        <v>85</v>
      </c>
      <c r="O2304" t="b">
        <v>1</v>
      </c>
      <c r="P2304" t="s">
        <v>8279</v>
      </c>
      <c r="Q2304" s="13">
        <f t="shared" si="142"/>
        <v>170.65217391304347</v>
      </c>
      <c r="R2304" s="14">
        <f t="shared" si="143"/>
        <v>46.176470588235297</v>
      </c>
      <c r="S2304" t="s">
        <v>8325</v>
      </c>
      <c r="T2304" t="s">
        <v>8329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 s="8">
        <f t="shared" si="140"/>
        <v>40889.819398148145</v>
      </c>
      <c r="J2305" s="8">
        <f t="shared" si="141"/>
        <v>40849.777731481481</v>
      </c>
      <c r="K2305" s="10">
        <v>1323747596</v>
      </c>
      <c r="L2305" s="10">
        <v>1320287996</v>
      </c>
      <c r="M2305" t="b">
        <v>1</v>
      </c>
      <c r="N2305">
        <v>103</v>
      </c>
      <c r="O2305" t="b">
        <v>1</v>
      </c>
      <c r="P2305" t="s">
        <v>8279</v>
      </c>
      <c r="Q2305" s="13">
        <f t="shared" si="142"/>
        <v>109.35829457364341</v>
      </c>
      <c r="R2305" s="14">
        <f t="shared" si="143"/>
        <v>68.481650485436887</v>
      </c>
      <c r="S2305" t="s">
        <v>8325</v>
      </c>
      <c r="T2305" t="s">
        <v>8329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 s="8">
        <f t="shared" si="140"/>
        <v>40543.874305555553</v>
      </c>
      <c r="J2306" s="8">
        <f t="shared" si="141"/>
        <v>40502.482534722221</v>
      </c>
      <c r="K2306" s="10">
        <v>1293857940</v>
      </c>
      <c r="L2306" s="10">
        <v>1290281691</v>
      </c>
      <c r="M2306" t="b">
        <v>1</v>
      </c>
      <c r="N2306">
        <v>113</v>
      </c>
      <c r="O2306" t="b">
        <v>1</v>
      </c>
      <c r="P2306" t="s">
        <v>8279</v>
      </c>
      <c r="Q2306" s="13">
        <f t="shared" si="142"/>
        <v>100.70033333333335</v>
      </c>
      <c r="R2306" s="14">
        <f t="shared" si="143"/>
        <v>53.469203539823013</v>
      </c>
      <c r="S2306" t="s">
        <v>8325</v>
      </c>
      <c r="T2306" t="s">
        <v>8329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 s="8">
        <f t="shared" ref="I2307:I2370" si="144">(((K2307/60)/60)/24)+DATE(1970,1,1)+(-8/24)</f>
        <v>41859.416666666664</v>
      </c>
      <c r="J2307" s="8">
        <f t="shared" ref="J2307:J2370" si="145">(((L2307/60)/60)/24)+DATE(1970,1,1)+(-8/24)</f>
        <v>41834.361944444441</v>
      </c>
      <c r="K2307" s="10">
        <v>1407520800</v>
      </c>
      <c r="L2307" s="10">
        <v>1405356072</v>
      </c>
      <c r="M2307" t="b">
        <v>1</v>
      </c>
      <c r="N2307">
        <v>167</v>
      </c>
      <c r="O2307" t="b">
        <v>1</v>
      </c>
      <c r="P2307" t="s">
        <v>8279</v>
      </c>
      <c r="Q2307" s="13">
        <f t="shared" ref="Q2307:Q2370" si="146">(E2307/D2307)*100</f>
        <v>101.22777777777779</v>
      </c>
      <c r="R2307" s="14">
        <f t="shared" ref="R2307:R2370" si="147">E2307/N2307</f>
        <v>109.10778443113773</v>
      </c>
      <c r="S2307" t="s">
        <v>8325</v>
      </c>
      <c r="T2307" t="s">
        <v>8329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 s="8">
        <f t="shared" si="144"/>
        <v>40977.834826388884</v>
      </c>
      <c r="J2308" s="8">
        <f t="shared" si="145"/>
        <v>40947.834826388884</v>
      </c>
      <c r="K2308" s="10">
        <v>1331352129</v>
      </c>
      <c r="L2308" s="10">
        <v>1328760129</v>
      </c>
      <c r="M2308" t="b">
        <v>1</v>
      </c>
      <c r="N2308">
        <v>73</v>
      </c>
      <c r="O2308" t="b">
        <v>1</v>
      </c>
      <c r="P2308" t="s">
        <v>8279</v>
      </c>
      <c r="Q2308" s="13">
        <f t="shared" si="146"/>
        <v>106.75857142857143</v>
      </c>
      <c r="R2308" s="14">
        <f t="shared" si="147"/>
        <v>51.185616438356163</v>
      </c>
      <c r="S2308" t="s">
        <v>8325</v>
      </c>
      <c r="T2308" t="s">
        <v>8329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 s="8">
        <f t="shared" si="144"/>
        <v>41034.46907407407</v>
      </c>
      <c r="J2309" s="8">
        <f t="shared" si="145"/>
        <v>41004.469131944439</v>
      </c>
      <c r="K2309" s="10">
        <v>1336245328</v>
      </c>
      <c r="L2309" s="10">
        <v>1333653333</v>
      </c>
      <c r="M2309" t="b">
        <v>1</v>
      </c>
      <c r="N2309">
        <v>75</v>
      </c>
      <c r="O2309" t="b">
        <v>1</v>
      </c>
      <c r="P2309" t="s">
        <v>8279</v>
      </c>
      <c r="Q2309" s="13">
        <f t="shared" si="146"/>
        <v>106.65777537961894</v>
      </c>
      <c r="R2309" s="14">
        <f t="shared" si="147"/>
        <v>27.936800000000002</v>
      </c>
      <c r="S2309" t="s">
        <v>8325</v>
      </c>
      <c r="T2309" t="s">
        <v>8329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 s="8">
        <f t="shared" si="144"/>
        <v>41879.708333333328</v>
      </c>
      <c r="J2310" s="8">
        <f t="shared" si="145"/>
        <v>41851.629583333335</v>
      </c>
      <c r="K2310" s="10">
        <v>1409274000</v>
      </c>
      <c r="L2310" s="10">
        <v>1406847996</v>
      </c>
      <c r="M2310" t="b">
        <v>1</v>
      </c>
      <c r="N2310">
        <v>614</v>
      </c>
      <c r="O2310" t="b">
        <v>1</v>
      </c>
      <c r="P2310" t="s">
        <v>8279</v>
      </c>
      <c r="Q2310" s="13">
        <f t="shared" si="146"/>
        <v>101.30622</v>
      </c>
      <c r="R2310" s="14">
        <f t="shared" si="147"/>
        <v>82.496921824104234</v>
      </c>
      <c r="S2310" t="s">
        <v>8325</v>
      </c>
      <c r="T2310" t="s">
        <v>8329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 s="8">
        <f t="shared" si="144"/>
        <v>41342.654363425921</v>
      </c>
      <c r="J2311" s="8">
        <f t="shared" si="145"/>
        <v>41307.654363425921</v>
      </c>
      <c r="K2311" s="10">
        <v>1362872537</v>
      </c>
      <c r="L2311" s="10">
        <v>1359848537</v>
      </c>
      <c r="M2311" t="b">
        <v>1</v>
      </c>
      <c r="N2311">
        <v>107</v>
      </c>
      <c r="O2311" t="b">
        <v>1</v>
      </c>
      <c r="P2311" t="s">
        <v>8279</v>
      </c>
      <c r="Q2311" s="13">
        <f t="shared" si="146"/>
        <v>106.67450000000001</v>
      </c>
      <c r="R2311" s="14">
        <f t="shared" si="147"/>
        <v>59.817476635514019</v>
      </c>
      <c r="S2311" t="s">
        <v>8325</v>
      </c>
      <c r="T2311" t="s">
        <v>8329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 s="8">
        <f t="shared" si="144"/>
        <v>41354.41915509259</v>
      </c>
      <c r="J2312" s="8">
        <f t="shared" si="145"/>
        <v>41324.460821759254</v>
      </c>
      <c r="K2312" s="10">
        <v>1363889015</v>
      </c>
      <c r="L2312" s="10">
        <v>1361300615</v>
      </c>
      <c r="M2312" t="b">
        <v>1</v>
      </c>
      <c r="N2312">
        <v>1224</v>
      </c>
      <c r="O2312" t="b">
        <v>1</v>
      </c>
      <c r="P2312" t="s">
        <v>8279</v>
      </c>
      <c r="Q2312" s="13">
        <f t="shared" si="146"/>
        <v>428.83978378378379</v>
      </c>
      <c r="R2312" s="14">
        <f t="shared" si="147"/>
        <v>64.816470588235291</v>
      </c>
      <c r="S2312" t="s">
        <v>8325</v>
      </c>
      <c r="T2312" t="s">
        <v>8329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 s="8">
        <f t="shared" si="144"/>
        <v>41765.671168981477</v>
      </c>
      <c r="J2313" s="8">
        <f t="shared" si="145"/>
        <v>41735.671168981477</v>
      </c>
      <c r="K2313" s="10">
        <v>1399421189</v>
      </c>
      <c r="L2313" s="10">
        <v>1396829189</v>
      </c>
      <c r="M2313" t="b">
        <v>1</v>
      </c>
      <c r="N2313">
        <v>104</v>
      </c>
      <c r="O2313" t="b">
        <v>1</v>
      </c>
      <c r="P2313" t="s">
        <v>8279</v>
      </c>
      <c r="Q2313" s="13">
        <f t="shared" si="146"/>
        <v>104.11111111111111</v>
      </c>
      <c r="R2313" s="14">
        <f t="shared" si="147"/>
        <v>90.09615384615384</v>
      </c>
      <c r="S2313" t="s">
        <v>8325</v>
      </c>
      <c r="T2313" t="s">
        <v>8329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 s="8">
        <f t="shared" si="144"/>
        <v>41747.625</v>
      </c>
      <c r="J2314" s="8">
        <f t="shared" si="145"/>
        <v>41716.299513888887</v>
      </c>
      <c r="K2314" s="10">
        <v>1397862000</v>
      </c>
      <c r="L2314" s="10">
        <v>1395155478</v>
      </c>
      <c r="M2314" t="b">
        <v>1</v>
      </c>
      <c r="N2314">
        <v>79</v>
      </c>
      <c r="O2314" t="b">
        <v>1</v>
      </c>
      <c r="P2314" t="s">
        <v>8279</v>
      </c>
      <c r="Q2314" s="13">
        <f t="shared" si="146"/>
        <v>107.86666666666666</v>
      </c>
      <c r="R2314" s="14">
        <f t="shared" si="147"/>
        <v>40.962025316455694</v>
      </c>
      <c r="S2314" t="s">
        <v>8325</v>
      </c>
      <c r="T2314" t="s">
        <v>8329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 s="8">
        <f t="shared" si="144"/>
        <v>41032.625300925924</v>
      </c>
      <c r="J2315" s="8">
        <f t="shared" si="145"/>
        <v>41002.625300925924</v>
      </c>
      <c r="K2315" s="10">
        <v>1336086026</v>
      </c>
      <c r="L2315" s="10">
        <v>1333494026</v>
      </c>
      <c r="M2315" t="b">
        <v>1</v>
      </c>
      <c r="N2315">
        <v>157</v>
      </c>
      <c r="O2315" t="b">
        <v>1</v>
      </c>
      <c r="P2315" t="s">
        <v>8279</v>
      </c>
      <c r="Q2315" s="13">
        <f t="shared" si="146"/>
        <v>175.84040000000002</v>
      </c>
      <c r="R2315" s="14">
        <f t="shared" si="147"/>
        <v>56.000127388535034</v>
      </c>
      <c r="S2315" t="s">
        <v>8325</v>
      </c>
      <c r="T2315" t="s">
        <v>8329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 s="8">
        <f t="shared" si="144"/>
        <v>41067.218252314815</v>
      </c>
      <c r="J2316" s="8">
        <f t="shared" si="145"/>
        <v>41037.218252314815</v>
      </c>
      <c r="K2316" s="10">
        <v>1339074857</v>
      </c>
      <c r="L2316" s="10">
        <v>1336482857</v>
      </c>
      <c r="M2316" t="b">
        <v>1</v>
      </c>
      <c r="N2316">
        <v>50</v>
      </c>
      <c r="O2316" t="b">
        <v>1</v>
      </c>
      <c r="P2316" t="s">
        <v>8279</v>
      </c>
      <c r="Q2316" s="13">
        <f t="shared" si="146"/>
        <v>156.97</v>
      </c>
      <c r="R2316" s="14">
        <f t="shared" si="147"/>
        <v>37.672800000000002</v>
      </c>
      <c r="S2316" t="s">
        <v>8325</v>
      </c>
      <c r="T2316" t="s">
        <v>8329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 s="8">
        <f t="shared" si="144"/>
        <v>41034.392858796295</v>
      </c>
      <c r="J2317" s="8">
        <f t="shared" si="145"/>
        <v>41004.392858796295</v>
      </c>
      <c r="K2317" s="10">
        <v>1336238743</v>
      </c>
      <c r="L2317" s="10">
        <v>1333646743</v>
      </c>
      <c r="M2317" t="b">
        <v>1</v>
      </c>
      <c r="N2317">
        <v>64</v>
      </c>
      <c r="O2317" t="b">
        <v>1</v>
      </c>
      <c r="P2317" t="s">
        <v>8279</v>
      </c>
      <c r="Q2317" s="13">
        <f t="shared" si="146"/>
        <v>102.60000000000001</v>
      </c>
      <c r="R2317" s="14">
        <f t="shared" si="147"/>
        <v>40.078125</v>
      </c>
      <c r="S2317" t="s">
        <v>8325</v>
      </c>
      <c r="T2317" t="s">
        <v>8329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 s="8">
        <f t="shared" si="144"/>
        <v>40156.433333333334</v>
      </c>
      <c r="J2318" s="8">
        <f t="shared" si="145"/>
        <v>40079.391782407409</v>
      </c>
      <c r="K2318" s="10">
        <v>1260383040</v>
      </c>
      <c r="L2318" s="10">
        <v>1253726650</v>
      </c>
      <c r="M2318" t="b">
        <v>1</v>
      </c>
      <c r="N2318">
        <v>200</v>
      </c>
      <c r="O2318" t="b">
        <v>1</v>
      </c>
      <c r="P2318" t="s">
        <v>8279</v>
      </c>
      <c r="Q2318" s="13">
        <f t="shared" si="146"/>
        <v>104.04266666666666</v>
      </c>
      <c r="R2318" s="14">
        <f t="shared" si="147"/>
        <v>78.031999999999996</v>
      </c>
      <c r="S2318" t="s">
        <v>8325</v>
      </c>
      <c r="T2318" t="s">
        <v>8329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 s="8">
        <f t="shared" si="144"/>
        <v>40223.875</v>
      </c>
      <c r="J2319" s="8">
        <f t="shared" si="145"/>
        <v>40192.20890046296</v>
      </c>
      <c r="K2319" s="10">
        <v>1266210000</v>
      </c>
      <c r="L2319" s="10">
        <v>1263474049</v>
      </c>
      <c r="M2319" t="b">
        <v>1</v>
      </c>
      <c r="N2319">
        <v>22</v>
      </c>
      <c r="O2319" t="b">
        <v>1</v>
      </c>
      <c r="P2319" t="s">
        <v>8279</v>
      </c>
      <c r="Q2319" s="13">
        <f t="shared" si="146"/>
        <v>104</v>
      </c>
      <c r="R2319" s="14">
        <f t="shared" si="147"/>
        <v>18.90909090909091</v>
      </c>
      <c r="S2319" t="s">
        <v>8325</v>
      </c>
      <c r="T2319" t="s">
        <v>8329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 s="8">
        <f t="shared" si="144"/>
        <v>40081.832638888889</v>
      </c>
      <c r="J2320" s="8">
        <f t="shared" si="145"/>
        <v>40050.310347222221</v>
      </c>
      <c r="K2320" s="10">
        <v>1253937540</v>
      </c>
      <c r="L2320" s="10">
        <v>1251214014</v>
      </c>
      <c r="M2320" t="b">
        <v>1</v>
      </c>
      <c r="N2320">
        <v>163</v>
      </c>
      <c r="O2320" t="b">
        <v>1</v>
      </c>
      <c r="P2320" t="s">
        <v>8279</v>
      </c>
      <c r="Q2320" s="13">
        <f t="shared" si="146"/>
        <v>121.05999999999999</v>
      </c>
      <c r="R2320" s="14">
        <f t="shared" si="147"/>
        <v>37.134969325153371</v>
      </c>
      <c r="S2320" t="s">
        <v>8325</v>
      </c>
      <c r="T2320" t="s">
        <v>8329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 s="8">
        <f t="shared" si="144"/>
        <v>41622.748668981476</v>
      </c>
      <c r="J2321" s="8">
        <f t="shared" si="145"/>
        <v>41592.748668981476</v>
      </c>
      <c r="K2321" s="10">
        <v>1387072685</v>
      </c>
      <c r="L2321" s="10">
        <v>1384480685</v>
      </c>
      <c r="M2321" t="b">
        <v>1</v>
      </c>
      <c r="N2321">
        <v>77</v>
      </c>
      <c r="O2321" t="b">
        <v>1</v>
      </c>
      <c r="P2321" t="s">
        <v>8279</v>
      </c>
      <c r="Q2321" s="13">
        <f t="shared" si="146"/>
        <v>107.69999999999999</v>
      </c>
      <c r="R2321" s="14">
        <f t="shared" si="147"/>
        <v>41.961038961038959</v>
      </c>
      <c r="S2321" t="s">
        <v>8325</v>
      </c>
      <c r="T2321" t="s">
        <v>8329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 s="8">
        <f t="shared" si="144"/>
        <v>41731.442129629628</v>
      </c>
      <c r="J2322" s="8">
        <f t="shared" si="145"/>
        <v>41696.483796296292</v>
      </c>
      <c r="K2322" s="10">
        <v>1396463800</v>
      </c>
      <c r="L2322" s="10">
        <v>1393443400</v>
      </c>
      <c r="M2322" t="b">
        <v>1</v>
      </c>
      <c r="N2322">
        <v>89</v>
      </c>
      <c r="O2322" t="b">
        <v>1</v>
      </c>
      <c r="P2322" t="s">
        <v>8279</v>
      </c>
      <c r="Q2322" s="13">
        <f t="shared" si="146"/>
        <v>108.66</v>
      </c>
      <c r="R2322" s="14">
        <f t="shared" si="147"/>
        <v>61.044943820224717</v>
      </c>
      <c r="S2322" t="s">
        <v>8325</v>
      </c>
      <c r="T2322" t="s">
        <v>8329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 s="8">
        <f t="shared" si="144"/>
        <v>42828.885428240734</v>
      </c>
      <c r="J2323" s="8">
        <f t="shared" si="145"/>
        <v>42798.927094907405</v>
      </c>
      <c r="K2323" s="10">
        <v>1491282901</v>
      </c>
      <c r="L2323" s="10">
        <v>1488694501</v>
      </c>
      <c r="M2323" t="b">
        <v>0</v>
      </c>
      <c r="N2323">
        <v>64</v>
      </c>
      <c r="O2323" t="b">
        <v>0</v>
      </c>
      <c r="P2323" t="s">
        <v>8298</v>
      </c>
      <c r="Q2323" s="13">
        <f t="shared" si="146"/>
        <v>39.120962394619681</v>
      </c>
      <c r="R2323" s="14">
        <f t="shared" si="147"/>
        <v>64.53125</v>
      </c>
      <c r="S2323" t="s">
        <v>8336</v>
      </c>
      <c r="T2323" t="s">
        <v>8352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 s="8">
        <f t="shared" si="144"/>
        <v>42834.520474537036</v>
      </c>
      <c r="J2324" s="8">
        <f t="shared" si="145"/>
        <v>42804.562141203707</v>
      </c>
      <c r="K2324" s="10">
        <v>1491769769</v>
      </c>
      <c r="L2324" s="10">
        <v>1489181369</v>
      </c>
      <c r="M2324" t="b">
        <v>0</v>
      </c>
      <c r="N2324">
        <v>4</v>
      </c>
      <c r="O2324" t="b">
        <v>0</v>
      </c>
      <c r="P2324" t="s">
        <v>8298</v>
      </c>
      <c r="Q2324" s="13">
        <f t="shared" si="146"/>
        <v>3.1481481481481479</v>
      </c>
      <c r="R2324" s="14">
        <f t="shared" si="147"/>
        <v>21.25</v>
      </c>
      <c r="S2324" t="s">
        <v>8336</v>
      </c>
      <c r="T2324" t="s">
        <v>8352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 s="8">
        <f t="shared" si="144"/>
        <v>42814.42184027777</v>
      </c>
      <c r="J2325" s="8">
        <f t="shared" si="145"/>
        <v>42807.42184027777</v>
      </c>
      <c r="K2325" s="10">
        <v>1490033247</v>
      </c>
      <c r="L2325" s="10">
        <v>1489428447</v>
      </c>
      <c r="M2325" t="b">
        <v>0</v>
      </c>
      <c r="N2325">
        <v>4</v>
      </c>
      <c r="O2325" t="b">
        <v>0</v>
      </c>
      <c r="P2325" t="s">
        <v>8298</v>
      </c>
      <c r="Q2325" s="13">
        <f t="shared" si="146"/>
        <v>48</v>
      </c>
      <c r="R2325" s="14">
        <f t="shared" si="147"/>
        <v>30</v>
      </c>
      <c r="S2325" t="s">
        <v>8336</v>
      </c>
      <c r="T2325" t="s">
        <v>8352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 s="8">
        <f t="shared" si="144"/>
        <v>42820.510243055549</v>
      </c>
      <c r="J2326" s="8">
        <f t="shared" si="145"/>
        <v>42790.55190972222</v>
      </c>
      <c r="K2326" s="10">
        <v>1490559285</v>
      </c>
      <c r="L2326" s="10">
        <v>1487970885</v>
      </c>
      <c r="M2326" t="b">
        <v>0</v>
      </c>
      <c r="N2326">
        <v>61</v>
      </c>
      <c r="O2326" t="b">
        <v>0</v>
      </c>
      <c r="P2326" t="s">
        <v>8298</v>
      </c>
      <c r="Q2326" s="13">
        <f t="shared" si="146"/>
        <v>20.733333333333334</v>
      </c>
      <c r="R2326" s="14">
        <f t="shared" si="147"/>
        <v>25.491803278688526</v>
      </c>
      <c r="S2326" t="s">
        <v>8336</v>
      </c>
      <c r="T2326" t="s">
        <v>8352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 s="8">
        <f t="shared" si="144"/>
        <v>42823.647349537037</v>
      </c>
      <c r="J2327" s="8">
        <f t="shared" si="145"/>
        <v>42793.689016203702</v>
      </c>
      <c r="K2327" s="10">
        <v>1490830331</v>
      </c>
      <c r="L2327" s="10">
        <v>1488241931</v>
      </c>
      <c r="M2327" t="b">
        <v>0</v>
      </c>
      <c r="N2327">
        <v>7</v>
      </c>
      <c r="O2327" t="b">
        <v>0</v>
      </c>
      <c r="P2327" t="s">
        <v>8298</v>
      </c>
      <c r="Q2327" s="13">
        <f t="shared" si="146"/>
        <v>8</v>
      </c>
      <c r="R2327" s="14">
        <f t="shared" si="147"/>
        <v>11.428571428571429</v>
      </c>
      <c r="S2327" t="s">
        <v>8336</v>
      </c>
      <c r="T2327" t="s">
        <v>8352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 s="8">
        <f t="shared" si="144"/>
        <v>42855.374999999993</v>
      </c>
      <c r="J2328" s="8">
        <f t="shared" si="145"/>
        <v>42803.700787037036</v>
      </c>
      <c r="K2328" s="10">
        <v>1493571600</v>
      </c>
      <c r="L2328" s="10">
        <v>1489106948</v>
      </c>
      <c r="M2328" t="b">
        <v>0</v>
      </c>
      <c r="N2328">
        <v>1</v>
      </c>
      <c r="O2328" t="b">
        <v>0</v>
      </c>
      <c r="P2328" t="s">
        <v>8298</v>
      </c>
      <c r="Q2328" s="13">
        <f t="shared" si="146"/>
        <v>0.72</v>
      </c>
      <c r="R2328" s="14">
        <f t="shared" si="147"/>
        <v>108</v>
      </c>
      <c r="S2328" t="s">
        <v>8336</v>
      </c>
      <c r="T2328" t="s">
        <v>8352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 s="8">
        <f t="shared" si="144"/>
        <v>41877.583796296298</v>
      </c>
      <c r="J2329" s="8">
        <f t="shared" si="145"/>
        <v>41842.583796296298</v>
      </c>
      <c r="K2329" s="10">
        <v>1409090440</v>
      </c>
      <c r="L2329" s="10">
        <v>1406066440</v>
      </c>
      <c r="M2329" t="b">
        <v>1</v>
      </c>
      <c r="N2329">
        <v>3355</v>
      </c>
      <c r="O2329" t="b">
        <v>1</v>
      </c>
      <c r="P2329" t="s">
        <v>8298</v>
      </c>
      <c r="Q2329" s="13">
        <f t="shared" si="146"/>
        <v>526.09431428571429</v>
      </c>
      <c r="R2329" s="14">
        <f t="shared" si="147"/>
        <v>54.883162444113267</v>
      </c>
      <c r="S2329" t="s">
        <v>8336</v>
      </c>
      <c r="T2329" t="s">
        <v>8352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 s="8">
        <f t="shared" si="144"/>
        <v>42169.448344907411</v>
      </c>
      <c r="J2330" s="8">
        <f t="shared" si="145"/>
        <v>42139.448344907411</v>
      </c>
      <c r="K2330" s="10">
        <v>1434307537</v>
      </c>
      <c r="L2330" s="10">
        <v>1431715537</v>
      </c>
      <c r="M2330" t="b">
        <v>1</v>
      </c>
      <c r="N2330">
        <v>537</v>
      </c>
      <c r="O2330" t="b">
        <v>1</v>
      </c>
      <c r="P2330" t="s">
        <v>8298</v>
      </c>
      <c r="Q2330" s="13">
        <f t="shared" si="146"/>
        <v>254.45000000000002</v>
      </c>
      <c r="R2330" s="14">
        <f t="shared" si="147"/>
        <v>47.383612662942269</v>
      </c>
      <c r="S2330" t="s">
        <v>8336</v>
      </c>
      <c r="T2330" t="s">
        <v>8352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 s="8">
        <f t="shared" si="144"/>
        <v>41837.291041666664</v>
      </c>
      <c r="J2331" s="8">
        <f t="shared" si="145"/>
        <v>41807.291041666664</v>
      </c>
      <c r="K2331" s="10">
        <v>1405609146</v>
      </c>
      <c r="L2331" s="10">
        <v>1403017146</v>
      </c>
      <c r="M2331" t="b">
        <v>1</v>
      </c>
      <c r="N2331">
        <v>125</v>
      </c>
      <c r="O2331" t="b">
        <v>1</v>
      </c>
      <c r="P2331" t="s">
        <v>8298</v>
      </c>
      <c r="Q2331" s="13">
        <f t="shared" si="146"/>
        <v>105.91999999999999</v>
      </c>
      <c r="R2331" s="14">
        <f t="shared" si="147"/>
        <v>211.84</v>
      </c>
      <c r="S2331" t="s">
        <v>8336</v>
      </c>
      <c r="T2331" t="s">
        <v>8352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 s="8">
        <f t="shared" si="144"/>
        <v>42362.666666666664</v>
      </c>
      <c r="J2332" s="8">
        <f t="shared" si="145"/>
        <v>42332.566469907404</v>
      </c>
      <c r="K2332" s="10">
        <v>1451001600</v>
      </c>
      <c r="L2332" s="10">
        <v>1448400943</v>
      </c>
      <c r="M2332" t="b">
        <v>1</v>
      </c>
      <c r="N2332">
        <v>163</v>
      </c>
      <c r="O2332" t="b">
        <v>1</v>
      </c>
      <c r="P2332" t="s">
        <v>8298</v>
      </c>
      <c r="Q2332" s="13">
        <f t="shared" si="146"/>
        <v>102.42285714285715</v>
      </c>
      <c r="R2332" s="14">
        <f t="shared" si="147"/>
        <v>219.92638036809817</v>
      </c>
      <c r="S2332" t="s">
        <v>8336</v>
      </c>
      <c r="T2332" t="s">
        <v>8352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 s="8">
        <f t="shared" si="144"/>
        <v>41868.672337962962</v>
      </c>
      <c r="J2333" s="8">
        <f t="shared" si="145"/>
        <v>41838.672337962962</v>
      </c>
      <c r="K2333" s="10">
        <v>1408320490</v>
      </c>
      <c r="L2333" s="10">
        <v>1405728490</v>
      </c>
      <c r="M2333" t="b">
        <v>1</v>
      </c>
      <c r="N2333">
        <v>283</v>
      </c>
      <c r="O2333" t="b">
        <v>1</v>
      </c>
      <c r="P2333" t="s">
        <v>8298</v>
      </c>
      <c r="Q2333" s="13">
        <f t="shared" si="146"/>
        <v>144.31375</v>
      </c>
      <c r="R2333" s="14">
        <f t="shared" si="147"/>
        <v>40.795406360424032</v>
      </c>
      <c r="S2333" t="s">
        <v>8336</v>
      </c>
      <c r="T2333" t="s">
        <v>8352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 s="8">
        <f t="shared" si="144"/>
        <v>42041.294803240737</v>
      </c>
      <c r="J2334" s="8">
        <f t="shared" si="145"/>
        <v>42011.294803240737</v>
      </c>
      <c r="K2334" s="10">
        <v>1423235071</v>
      </c>
      <c r="L2334" s="10">
        <v>1420643071</v>
      </c>
      <c r="M2334" t="b">
        <v>1</v>
      </c>
      <c r="N2334">
        <v>352</v>
      </c>
      <c r="O2334" t="b">
        <v>1</v>
      </c>
      <c r="P2334" t="s">
        <v>8298</v>
      </c>
      <c r="Q2334" s="13">
        <f t="shared" si="146"/>
        <v>106.30800000000001</v>
      </c>
      <c r="R2334" s="14">
        <f t="shared" si="147"/>
        <v>75.502840909090907</v>
      </c>
      <c r="S2334" t="s">
        <v>8336</v>
      </c>
      <c r="T2334" t="s">
        <v>8352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 s="8">
        <f t="shared" si="144"/>
        <v>41788.409722222219</v>
      </c>
      <c r="J2335" s="8">
        <f t="shared" si="145"/>
        <v>41767.317013888889</v>
      </c>
      <c r="K2335" s="10">
        <v>1401385800</v>
      </c>
      <c r="L2335" s="10">
        <v>1399563390</v>
      </c>
      <c r="M2335" t="b">
        <v>1</v>
      </c>
      <c r="N2335">
        <v>94</v>
      </c>
      <c r="O2335" t="b">
        <v>1</v>
      </c>
      <c r="P2335" t="s">
        <v>8298</v>
      </c>
      <c r="Q2335" s="13">
        <f t="shared" si="146"/>
        <v>212.16666666666666</v>
      </c>
      <c r="R2335" s="14">
        <f t="shared" si="147"/>
        <v>13.542553191489361</v>
      </c>
      <c r="S2335" t="s">
        <v>8336</v>
      </c>
      <c r="T2335" t="s">
        <v>8352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 s="8">
        <f t="shared" si="144"/>
        <v>41948.398611111108</v>
      </c>
      <c r="J2336" s="8">
        <f t="shared" si="145"/>
        <v>41918.336782407401</v>
      </c>
      <c r="K2336" s="10">
        <v>1415208840</v>
      </c>
      <c r="L2336" s="10">
        <v>1412611498</v>
      </c>
      <c r="M2336" t="b">
        <v>1</v>
      </c>
      <c r="N2336">
        <v>67</v>
      </c>
      <c r="O2336" t="b">
        <v>1</v>
      </c>
      <c r="P2336" t="s">
        <v>8298</v>
      </c>
      <c r="Q2336" s="13">
        <f t="shared" si="146"/>
        <v>101.95</v>
      </c>
      <c r="R2336" s="14">
        <f t="shared" si="147"/>
        <v>60.865671641791046</v>
      </c>
      <c r="S2336" t="s">
        <v>8336</v>
      </c>
      <c r="T2336" t="s">
        <v>8352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 s="8">
        <f t="shared" si="144"/>
        <v>41801.238923611112</v>
      </c>
      <c r="J2337" s="8">
        <f t="shared" si="145"/>
        <v>41771.238923611112</v>
      </c>
      <c r="K2337" s="10">
        <v>1402494243</v>
      </c>
      <c r="L2337" s="10">
        <v>1399902243</v>
      </c>
      <c r="M2337" t="b">
        <v>1</v>
      </c>
      <c r="N2337">
        <v>221</v>
      </c>
      <c r="O2337" t="b">
        <v>1</v>
      </c>
      <c r="P2337" t="s">
        <v>8298</v>
      </c>
      <c r="Q2337" s="13">
        <f t="shared" si="146"/>
        <v>102.27200000000001</v>
      </c>
      <c r="R2337" s="14">
        <f t="shared" si="147"/>
        <v>115.69230769230769</v>
      </c>
      <c r="S2337" t="s">
        <v>8336</v>
      </c>
      <c r="T2337" t="s">
        <v>8352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 s="8">
        <f t="shared" si="144"/>
        <v>41706.591377314813</v>
      </c>
      <c r="J2338" s="8">
        <f t="shared" si="145"/>
        <v>41666.591377314813</v>
      </c>
      <c r="K2338" s="10">
        <v>1394316695</v>
      </c>
      <c r="L2338" s="10">
        <v>1390860695</v>
      </c>
      <c r="M2338" t="b">
        <v>1</v>
      </c>
      <c r="N2338">
        <v>2165</v>
      </c>
      <c r="O2338" t="b">
        <v>1</v>
      </c>
      <c r="P2338" t="s">
        <v>8298</v>
      </c>
      <c r="Q2338" s="13">
        <f t="shared" si="146"/>
        <v>520.73254999999995</v>
      </c>
      <c r="R2338" s="14">
        <f t="shared" si="147"/>
        <v>48.104623556581984</v>
      </c>
      <c r="S2338" t="s">
        <v>8336</v>
      </c>
      <c r="T2338" t="s">
        <v>8352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 s="8">
        <f t="shared" si="144"/>
        <v>41816.307210648149</v>
      </c>
      <c r="J2339" s="8">
        <f t="shared" si="145"/>
        <v>41786.307210648149</v>
      </c>
      <c r="K2339" s="10">
        <v>1403796143</v>
      </c>
      <c r="L2339" s="10">
        <v>1401204143</v>
      </c>
      <c r="M2339" t="b">
        <v>1</v>
      </c>
      <c r="N2339">
        <v>179</v>
      </c>
      <c r="O2339" t="b">
        <v>1</v>
      </c>
      <c r="P2339" t="s">
        <v>8298</v>
      </c>
      <c r="Q2339" s="13">
        <f t="shared" si="146"/>
        <v>110.65833333333333</v>
      </c>
      <c r="R2339" s="14">
        <f t="shared" si="147"/>
        <v>74.184357541899445</v>
      </c>
      <c r="S2339" t="s">
        <v>8336</v>
      </c>
      <c r="T2339" t="s">
        <v>8352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 s="8">
        <f t="shared" si="144"/>
        <v>41819.563472222217</v>
      </c>
      <c r="J2340" s="8">
        <f t="shared" si="145"/>
        <v>41789.563472222217</v>
      </c>
      <c r="K2340" s="10">
        <v>1404077484</v>
      </c>
      <c r="L2340" s="10">
        <v>1401485484</v>
      </c>
      <c r="M2340" t="b">
        <v>1</v>
      </c>
      <c r="N2340">
        <v>123</v>
      </c>
      <c r="O2340" t="b">
        <v>1</v>
      </c>
      <c r="P2340" t="s">
        <v>8298</v>
      </c>
      <c r="Q2340" s="13">
        <f t="shared" si="146"/>
        <v>101.14333333333335</v>
      </c>
      <c r="R2340" s="14">
        <f t="shared" si="147"/>
        <v>123.34552845528455</v>
      </c>
      <c r="S2340" t="s">
        <v>8336</v>
      </c>
      <c r="T2340" t="s">
        <v>8352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 s="8">
        <f t="shared" si="144"/>
        <v>42722.999305555553</v>
      </c>
      <c r="J2341" s="8">
        <f t="shared" si="145"/>
        <v>42692.466539351844</v>
      </c>
      <c r="K2341" s="10">
        <v>1482134340</v>
      </c>
      <c r="L2341" s="10">
        <v>1479496309</v>
      </c>
      <c r="M2341" t="b">
        <v>1</v>
      </c>
      <c r="N2341">
        <v>1104</v>
      </c>
      <c r="O2341" t="b">
        <v>1</v>
      </c>
      <c r="P2341" t="s">
        <v>8298</v>
      </c>
      <c r="Q2341" s="13">
        <f t="shared" si="146"/>
        <v>294.20799999999997</v>
      </c>
      <c r="R2341" s="14">
        <f t="shared" si="147"/>
        <v>66.623188405797094</v>
      </c>
      <c r="S2341" t="s">
        <v>8336</v>
      </c>
      <c r="T2341" t="s">
        <v>8352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 s="8">
        <f t="shared" si="144"/>
        <v>42673.309467592589</v>
      </c>
      <c r="J2342" s="8">
        <f t="shared" si="145"/>
        <v>42643.309467592589</v>
      </c>
      <c r="K2342" s="10">
        <v>1477841138</v>
      </c>
      <c r="L2342" s="10">
        <v>1475249138</v>
      </c>
      <c r="M2342" t="b">
        <v>1</v>
      </c>
      <c r="N2342">
        <v>403</v>
      </c>
      <c r="O2342" t="b">
        <v>1</v>
      </c>
      <c r="P2342" t="s">
        <v>8298</v>
      </c>
      <c r="Q2342" s="13">
        <f t="shared" si="146"/>
        <v>105.77749999999999</v>
      </c>
      <c r="R2342" s="14">
        <f t="shared" si="147"/>
        <v>104.99007444168734</v>
      </c>
      <c r="S2342" t="s">
        <v>8336</v>
      </c>
      <c r="T2342" t="s">
        <v>8352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 s="8">
        <f t="shared" si="144"/>
        <v>42197.480370370373</v>
      </c>
      <c r="J2343" s="8">
        <f t="shared" si="145"/>
        <v>42167.480370370373</v>
      </c>
      <c r="K2343" s="10">
        <v>1436729504</v>
      </c>
      <c r="L2343" s="10">
        <v>1434137504</v>
      </c>
      <c r="M2343" t="b">
        <v>0</v>
      </c>
      <c r="N2343">
        <v>0</v>
      </c>
      <c r="O2343" t="b">
        <v>0</v>
      </c>
      <c r="P2343" t="s">
        <v>8272</v>
      </c>
      <c r="Q2343" s="13">
        <f t="shared" si="146"/>
        <v>0</v>
      </c>
      <c r="R2343" s="14" t="e">
        <f t="shared" si="147"/>
        <v>#DIV/0!</v>
      </c>
      <c r="S2343" t="s">
        <v>8319</v>
      </c>
      <c r="T2343" t="s">
        <v>8320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 s="8">
        <f t="shared" si="144"/>
        <v>41917.875</v>
      </c>
      <c r="J2344" s="8">
        <f t="shared" si="145"/>
        <v>41897.36886574074</v>
      </c>
      <c r="K2344" s="10">
        <v>1412571600</v>
      </c>
      <c r="L2344" s="10">
        <v>1410799870</v>
      </c>
      <c r="M2344" t="b">
        <v>0</v>
      </c>
      <c r="N2344">
        <v>0</v>
      </c>
      <c r="O2344" t="b">
        <v>0</v>
      </c>
      <c r="P2344" t="s">
        <v>8272</v>
      </c>
      <c r="Q2344" s="13">
        <f t="shared" si="146"/>
        <v>0</v>
      </c>
      <c r="R2344" s="14" t="e">
        <f t="shared" si="147"/>
        <v>#DIV/0!</v>
      </c>
      <c r="S2344" t="s">
        <v>8319</v>
      </c>
      <c r="T2344" t="s">
        <v>8320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 s="8">
        <f t="shared" si="144"/>
        <v>42377.490972222215</v>
      </c>
      <c r="J2345" s="8">
        <f t="shared" si="145"/>
        <v>42327.491956018515</v>
      </c>
      <c r="K2345" s="10">
        <v>1452282420</v>
      </c>
      <c r="L2345" s="10">
        <v>1447962505</v>
      </c>
      <c r="M2345" t="b">
        <v>0</v>
      </c>
      <c r="N2345">
        <v>1</v>
      </c>
      <c r="O2345" t="b">
        <v>0</v>
      </c>
      <c r="P2345" t="s">
        <v>8272</v>
      </c>
      <c r="Q2345" s="13">
        <f t="shared" si="146"/>
        <v>3</v>
      </c>
      <c r="R2345" s="14">
        <f t="shared" si="147"/>
        <v>300</v>
      </c>
      <c r="S2345" t="s">
        <v>8319</v>
      </c>
      <c r="T2345" t="s">
        <v>8320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 s="8">
        <f t="shared" si="144"/>
        <v>42545.394317129627</v>
      </c>
      <c r="J2346" s="8">
        <f t="shared" si="145"/>
        <v>42515.394317129627</v>
      </c>
      <c r="K2346" s="10">
        <v>1466789269</v>
      </c>
      <c r="L2346" s="10">
        <v>1464197269</v>
      </c>
      <c r="M2346" t="b">
        <v>0</v>
      </c>
      <c r="N2346">
        <v>1</v>
      </c>
      <c r="O2346" t="b">
        <v>0</v>
      </c>
      <c r="P2346" t="s">
        <v>8272</v>
      </c>
      <c r="Q2346" s="13">
        <f t="shared" si="146"/>
        <v>0.1</v>
      </c>
      <c r="R2346" s="14">
        <f t="shared" si="147"/>
        <v>1</v>
      </c>
      <c r="S2346" t="s">
        <v>8319</v>
      </c>
      <c r="T2346" t="s">
        <v>8320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 s="8">
        <f t="shared" si="144"/>
        <v>42094.652083333327</v>
      </c>
      <c r="J2347" s="8">
        <f t="shared" si="145"/>
        <v>42059.66847222222</v>
      </c>
      <c r="K2347" s="10">
        <v>1427845140</v>
      </c>
      <c r="L2347" s="10">
        <v>1424822556</v>
      </c>
      <c r="M2347" t="b">
        <v>0</v>
      </c>
      <c r="N2347">
        <v>0</v>
      </c>
      <c r="O2347" t="b">
        <v>0</v>
      </c>
      <c r="P2347" t="s">
        <v>8272</v>
      </c>
      <c r="Q2347" s="13">
        <f t="shared" si="146"/>
        <v>0</v>
      </c>
      <c r="R2347" s="14" t="e">
        <f t="shared" si="147"/>
        <v>#DIV/0!</v>
      </c>
      <c r="S2347" t="s">
        <v>8319</v>
      </c>
      <c r="T2347" t="s">
        <v>8320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 s="8">
        <f t="shared" si="144"/>
        <v>42660.465636574074</v>
      </c>
      <c r="J2348" s="8">
        <f t="shared" si="145"/>
        <v>42615.465636574074</v>
      </c>
      <c r="K2348" s="10">
        <v>1476731431</v>
      </c>
      <c r="L2348" s="10">
        <v>1472843431</v>
      </c>
      <c r="M2348" t="b">
        <v>0</v>
      </c>
      <c r="N2348">
        <v>3</v>
      </c>
      <c r="O2348" t="b">
        <v>0</v>
      </c>
      <c r="P2348" t="s">
        <v>8272</v>
      </c>
      <c r="Q2348" s="13">
        <f t="shared" si="146"/>
        <v>6.5000000000000002E-2</v>
      </c>
      <c r="R2348" s="14">
        <f t="shared" si="147"/>
        <v>13</v>
      </c>
      <c r="S2348" t="s">
        <v>8319</v>
      </c>
      <c r="T2348" t="s">
        <v>8320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 s="8">
        <f t="shared" si="144"/>
        <v>42607.274027777778</v>
      </c>
      <c r="J2349" s="8">
        <f t="shared" si="145"/>
        <v>42577.274027777778</v>
      </c>
      <c r="K2349" s="10">
        <v>1472135676</v>
      </c>
      <c r="L2349" s="10">
        <v>1469543676</v>
      </c>
      <c r="M2349" t="b">
        <v>0</v>
      </c>
      <c r="N2349">
        <v>1</v>
      </c>
      <c r="O2349" t="b">
        <v>0</v>
      </c>
      <c r="P2349" t="s">
        <v>8272</v>
      </c>
      <c r="Q2349" s="13">
        <f t="shared" si="146"/>
        <v>1.5</v>
      </c>
      <c r="R2349" s="14">
        <f t="shared" si="147"/>
        <v>15</v>
      </c>
      <c r="S2349" t="s">
        <v>8319</v>
      </c>
      <c r="T2349" t="s">
        <v>8320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 s="8">
        <f t="shared" si="144"/>
        <v>42420.598819444444</v>
      </c>
      <c r="J2350" s="8">
        <f t="shared" si="145"/>
        <v>42360.598819444444</v>
      </c>
      <c r="K2350" s="10">
        <v>1456006938</v>
      </c>
      <c r="L2350" s="10">
        <v>1450822938</v>
      </c>
      <c r="M2350" t="b">
        <v>0</v>
      </c>
      <c r="N2350">
        <v>5</v>
      </c>
      <c r="O2350" t="b">
        <v>0</v>
      </c>
      <c r="P2350" t="s">
        <v>8272</v>
      </c>
      <c r="Q2350" s="13">
        <f t="shared" si="146"/>
        <v>0.38571428571428573</v>
      </c>
      <c r="R2350" s="14">
        <f t="shared" si="147"/>
        <v>54</v>
      </c>
      <c r="S2350" t="s">
        <v>8319</v>
      </c>
      <c r="T2350" t="s">
        <v>8320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 s="8">
        <f t="shared" si="144"/>
        <v>42227.442453703705</v>
      </c>
      <c r="J2351" s="8">
        <f t="shared" si="145"/>
        <v>42198.442453703705</v>
      </c>
      <c r="K2351" s="10">
        <v>1439318228</v>
      </c>
      <c r="L2351" s="10">
        <v>1436812628</v>
      </c>
      <c r="M2351" t="b">
        <v>0</v>
      </c>
      <c r="N2351">
        <v>0</v>
      </c>
      <c r="O2351" t="b">
        <v>0</v>
      </c>
      <c r="P2351" t="s">
        <v>8272</v>
      </c>
      <c r="Q2351" s="13">
        <f t="shared" si="146"/>
        <v>0</v>
      </c>
      <c r="R2351" s="14" t="e">
        <f t="shared" si="147"/>
        <v>#DIV/0!</v>
      </c>
      <c r="S2351" t="s">
        <v>8319</v>
      </c>
      <c r="T2351" t="s">
        <v>8320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 s="8">
        <f t="shared" si="144"/>
        <v>42738.508912037032</v>
      </c>
      <c r="J2352" s="8">
        <f t="shared" si="145"/>
        <v>42708.508912037032</v>
      </c>
      <c r="K2352" s="10">
        <v>1483474370</v>
      </c>
      <c r="L2352" s="10">
        <v>1480882370</v>
      </c>
      <c r="M2352" t="b">
        <v>0</v>
      </c>
      <c r="N2352">
        <v>0</v>
      </c>
      <c r="O2352" t="b">
        <v>0</v>
      </c>
      <c r="P2352" t="s">
        <v>8272</v>
      </c>
      <c r="Q2352" s="13">
        <f t="shared" si="146"/>
        <v>0</v>
      </c>
      <c r="R2352" s="14" t="e">
        <f t="shared" si="147"/>
        <v>#DIV/0!</v>
      </c>
      <c r="S2352" t="s">
        <v>8319</v>
      </c>
      <c r="T2352" t="s">
        <v>8320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 s="8">
        <f t="shared" si="144"/>
        <v>42123.767812500002</v>
      </c>
      <c r="J2353" s="8">
        <f t="shared" si="145"/>
        <v>42093.767812500002</v>
      </c>
      <c r="K2353" s="10">
        <v>1430360739</v>
      </c>
      <c r="L2353" s="10">
        <v>1427768739</v>
      </c>
      <c r="M2353" t="b">
        <v>0</v>
      </c>
      <c r="N2353">
        <v>7</v>
      </c>
      <c r="O2353" t="b">
        <v>0</v>
      </c>
      <c r="P2353" t="s">
        <v>8272</v>
      </c>
      <c r="Q2353" s="13">
        <f t="shared" si="146"/>
        <v>0.5714285714285714</v>
      </c>
      <c r="R2353" s="14">
        <f t="shared" si="147"/>
        <v>15.428571428571429</v>
      </c>
      <c r="S2353" t="s">
        <v>8319</v>
      </c>
      <c r="T2353" t="s">
        <v>8320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 s="8">
        <f t="shared" si="144"/>
        <v>42161.300370370365</v>
      </c>
      <c r="J2354" s="8">
        <f t="shared" si="145"/>
        <v>42101.300370370365</v>
      </c>
      <c r="K2354" s="10">
        <v>1433603552</v>
      </c>
      <c r="L2354" s="10">
        <v>1428419552</v>
      </c>
      <c r="M2354" t="b">
        <v>0</v>
      </c>
      <c r="N2354">
        <v>0</v>
      </c>
      <c r="O2354" t="b">
        <v>0</v>
      </c>
      <c r="P2354" t="s">
        <v>8272</v>
      </c>
      <c r="Q2354" s="13">
        <f t="shared" si="146"/>
        <v>0</v>
      </c>
      <c r="R2354" s="14" t="e">
        <f t="shared" si="147"/>
        <v>#DIV/0!</v>
      </c>
      <c r="S2354" t="s">
        <v>8319</v>
      </c>
      <c r="T2354" t="s">
        <v>8320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 s="8">
        <f t="shared" si="144"/>
        <v>42115.342847222222</v>
      </c>
      <c r="J2355" s="8">
        <f t="shared" si="145"/>
        <v>42103.342847222222</v>
      </c>
      <c r="K2355" s="10">
        <v>1429632822</v>
      </c>
      <c r="L2355" s="10">
        <v>1428596022</v>
      </c>
      <c r="M2355" t="b">
        <v>0</v>
      </c>
      <c r="N2355">
        <v>0</v>
      </c>
      <c r="O2355" t="b">
        <v>0</v>
      </c>
      <c r="P2355" t="s">
        <v>8272</v>
      </c>
      <c r="Q2355" s="13">
        <f t="shared" si="146"/>
        <v>0</v>
      </c>
      <c r="R2355" s="14" t="e">
        <f t="shared" si="147"/>
        <v>#DIV/0!</v>
      </c>
      <c r="S2355" t="s">
        <v>8319</v>
      </c>
      <c r="T2355" t="s">
        <v>8320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 s="8">
        <f t="shared" si="144"/>
        <v>42014.38958333333</v>
      </c>
      <c r="J2356" s="8">
        <f t="shared" si="145"/>
        <v>41954.38958333333</v>
      </c>
      <c r="K2356" s="10">
        <v>1420910460</v>
      </c>
      <c r="L2356" s="10">
        <v>1415726460</v>
      </c>
      <c r="M2356" t="b">
        <v>0</v>
      </c>
      <c r="N2356">
        <v>1</v>
      </c>
      <c r="O2356" t="b">
        <v>0</v>
      </c>
      <c r="P2356" t="s">
        <v>8272</v>
      </c>
      <c r="Q2356" s="13">
        <f t="shared" si="146"/>
        <v>7.1428571428571425E-2</v>
      </c>
      <c r="R2356" s="14">
        <f t="shared" si="147"/>
        <v>25</v>
      </c>
      <c r="S2356" t="s">
        <v>8319</v>
      </c>
      <c r="T2356" t="s">
        <v>8320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 s="8">
        <f t="shared" si="144"/>
        <v>42126.584907407399</v>
      </c>
      <c r="J2357" s="8">
        <f t="shared" si="145"/>
        <v>42096.584907407399</v>
      </c>
      <c r="K2357" s="10">
        <v>1430604136</v>
      </c>
      <c r="L2357" s="10">
        <v>1428012136</v>
      </c>
      <c r="M2357" t="b">
        <v>0</v>
      </c>
      <c r="N2357">
        <v>2</v>
      </c>
      <c r="O2357" t="b">
        <v>0</v>
      </c>
      <c r="P2357" t="s">
        <v>8272</v>
      </c>
      <c r="Q2357" s="13">
        <f t="shared" si="146"/>
        <v>0.6875</v>
      </c>
      <c r="R2357" s="14">
        <f t="shared" si="147"/>
        <v>27.5</v>
      </c>
      <c r="S2357" t="s">
        <v>8319</v>
      </c>
      <c r="T2357" t="s">
        <v>8320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 s="8">
        <f t="shared" si="144"/>
        <v>42160.450277777774</v>
      </c>
      <c r="J2358" s="8">
        <f t="shared" si="145"/>
        <v>42130.450277777774</v>
      </c>
      <c r="K2358" s="10">
        <v>1433530104</v>
      </c>
      <c r="L2358" s="10">
        <v>1430938104</v>
      </c>
      <c r="M2358" t="b">
        <v>0</v>
      </c>
      <c r="N2358">
        <v>0</v>
      </c>
      <c r="O2358" t="b">
        <v>0</v>
      </c>
      <c r="P2358" t="s">
        <v>8272</v>
      </c>
      <c r="Q2358" s="13">
        <f t="shared" si="146"/>
        <v>0</v>
      </c>
      <c r="R2358" s="14" t="e">
        <f t="shared" si="147"/>
        <v>#DIV/0!</v>
      </c>
      <c r="S2358" t="s">
        <v>8319</v>
      </c>
      <c r="T2358" t="s">
        <v>8320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 s="8">
        <f t="shared" si="144"/>
        <v>42294.286782407398</v>
      </c>
      <c r="J2359" s="8">
        <f t="shared" si="145"/>
        <v>42264.286782407398</v>
      </c>
      <c r="K2359" s="10">
        <v>1445093578</v>
      </c>
      <c r="L2359" s="10">
        <v>1442501578</v>
      </c>
      <c r="M2359" t="b">
        <v>0</v>
      </c>
      <c r="N2359">
        <v>0</v>
      </c>
      <c r="O2359" t="b">
        <v>0</v>
      </c>
      <c r="P2359" t="s">
        <v>8272</v>
      </c>
      <c r="Q2359" s="13">
        <f t="shared" si="146"/>
        <v>0</v>
      </c>
      <c r="R2359" s="14" t="e">
        <f t="shared" si="147"/>
        <v>#DIV/0!</v>
      </c>
      <c r="S2359" t="s">
        <v>8319</v>
      </c>
      <c r="T2359" t="s">
        <v>8320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 s="8">
        <f t="shared" si="144"/>
        <v>42034.693749999999</v>
      </c>
      <c r="J2360" s="8">
        <f t="shared" si="145"/>
        <v>41978.597638888888</v>
      </c>
      <c r="K2360" s="10">
        <v>1422664740</v>
      </c>
      <c r="L2360" s="10">
        <v>1417818036</v>
      </c>
      <c r="M2360" t="b">
        <v>0</v>
      </c>
      <c r="N2360">
        <v>0</v>
      </c>
      <c r="O2360" t="b">
        <v>0</v>
      </c>
      <c r="P2360" t="s">
        <v>8272</v>
      </c>
      <c r="Q2360" s="13">
        <f t="shared" si="146"/>
        <v>0</v>
      </c>
      <c r="R2360" s="14" t="e">
        <f t="shared" si="147"/>
        <v>#DIV/0!</v>
      </c>
      <c r="S2360" t="s">
        <v>8319</v>
      </c>
      <c r="T2360" t="s">
        <v>8320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 s="8">
        <f t="shared" si="144"/>
        <v>42219.316249999996</v>
      </c>
      <c r="J2361" s="8">
        <f t="shared" si="145"/>
        <v>42159.316249999996</v>
      </c>
      <c r="K2361" s="10">
        <v>1438616124</v>
      </c>
      <c r="L2361" s="10">
        <v>1433432124</v>
      </c>
      <c r="M2361" t="b">
        <v>0</v>
      </c>
      <c r="N2361">
        <v>3</v>
      </c>
      <c r="O2361" t="b">
        <v>0</v>
      </c>
      <c r="P2361" t="s">
        <v>8272</v>
      </c>
      <c r="Q2361" s="13">
        <f t="shared" si="146"/>
        <v>14.680000000000001</v>
      </c>
      <c r="R2361" s="14">
        <f t="shared" si="147"/>
        <v>367</v>
      </c>
      <c r="S2361" t="s">
        <v>8319</v>
      </c>
      <c r="T2361" t="s">
        <v>8320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 s="8">
        <f t="shared" si="144"/>
        <v>42407.373611111114</v>
      </c>
      <c r="J2362" s="8">
        <f t="shared" si="145"/>
        <v>42377.373611111114</v>
      </c>
      <c r="K2362" s="10">
        <v>1454864280</v>
      </c>
      <c r="L2362" s="10">
        <v>1452272280</v>
      </c>
      <c r="M2362" t="b">
        <v>0</v>
      </c>
      <c r="N2362">
        <v>1</v>
      </c>
      <c r="O2362" t="b">
        <v>0</v>
      </c>
      <c r="P2362" t="s">
        <v>8272</v>
      </c>
      <c r="Q2362" s="13">
        <f t="shared" si="146"/>
        <v>0.04</v>
      </c>
      <c r="R2362" s="14">
        <f t="shared" si="147"/>
        <v>2</v>
      </c>
      <c r="S2362" t="s">
        <v>8319</v>
      </c>
      <c r="T2362" t="s">
        <v>8320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 s="8">
        <f t="shared" si="144"/>
        <v>42490.583333333336</v>
      </c>
      <c r="J2363" s="8">
        <f t="shared" si="145"/>
        <v>42466.525555555556</v>
      </c>
      <c r="K2363" s="10">
        <v>1462053600</v>
      </c>
      <c r="L2363" s="10">
        <v>1459975008</v>
      </c>
      <c r="M2363" t="b">
        <v>0</v>
      </c>
      <c r="N2363">
        <v>0</v>
      </c>
      <c r="O2363" t="b">
        <v>0</v>
      </c>
      <c r="P2363" t="s">
        <v>8272</v>
      </c>
      <c r="Q2363" s="13">
        <f t="shared" si="146"/>
        <v>0</v>
      </c>
      <c r="R2363" s="14" t="e">
        <f t="shared" si="147"/>
        <v>#DIV/0!</v>
      </c>
      <c r="S2363" t="s">
        <v>8319</v>
      </c>
      <c r="T2363" t="s">
        <v>8320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 s="8">
        <f t="shared" si="144"/>
        <v>41984.35497685185</v>
      </c>
      <c r="J2364" s="8">
        <f t="shared" si="145"/>
        <v>41954.35497685185</v>
      </c>
      <c r="K2364" s="10">
        <v>1418315470</v>
      </c>
      <c r="L2364" s="10">
        <v>1415723470</v>
      </c>
      <c r="M2364" t="b">
        <v>0</v>
      </c>
      <c r="N2364">
        <v>2</v>
      </c>
      <c r="O2364" t="b">
        <v>0</v>
      </c>
      <c r="P2364" t="s">
        <v>8272</v>
      </c>
      <c r="Q2364" s="13">
        <f t="shared" si="146"/>
        <v>28.571428571428569</v>
      </c>
      <c r="R2364" s="14">
        <f t="shared" si="147"/>
        <v>60</v>
      </c>
      <c r="S2364" t="s">
        <v>8319</v>
      </c>
      <c r="T2364" t="s">
        <v>8320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 s="8">
        <f t="shared" si="144"/>
        <v>42366.678240740737</v>
      </c>
      <c r="J2365" s="8">
        <f t="shared" si="145"/>
        <v>42321.678240740737</v>
      </c>
      <c r="K2365" s="10">
        <v>1451348200</v>
      </c>
      <c r="L2365" s="10">
        <v>1447460200</v>
      </c>
      <c r="M2365" t="b">
        <v>0</v>
      </c>
      <c r="N2365">
        <v>0</v>
      </c>
      <c r="O2365" t="b">
        <v>0</v>
      </c>
      <c r="P2365" t="s">
        <v>8272</v>
      </c>
      <c r="Q2365" s="13">
        <f t="shared" si="146"/>
        <v>0</v>
      </c>
      <c r="R2365" s="14" t="e">
        <f t="shared" si="147"/>
        <v>#DIV/0!</v>
      </c>
      <c r="S2365" t="s">
        <v>8319</v>
      </c>
      <c r="T2365" t="s">
        <v>8320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 s="8">
        <f t="shared" si="144"/>
        <v>42303.601342592585</v>
      </c>
      <c r="J2366" s="8">
        <f t="shared" si="145"/>
        <v>42248.601342592585</v>
      </c>
      <c r="K2366" s="10">
        <v>1445898356</v>
      </c>
      <c r="L2366" s="10">
        <v>1441146356</v>
      </c>
      <c r="M2366" t="b">
        <v>0</v>
      </c>
      <c r="N2366">
        <v>0</v>
      </c>
      <c r="O2366" t="b">
        <v>0</v>
      </c>
      <c r="P2366" t="s">
        <v>8272</v>
      </c>
      <c r="Q2366" s="13">
        <f t="shared" si="146"/>
        <v>0</v>
      </c>
      <c r="R2366" s="14" t="e">
        <f t="shared" si="147"/>
        <v>#DIV/0!</v>
      </c>
      <c r="S2366" t="s">
        <v>8319</v>
      </c>
      <c r="T2366" t="s">
        <v>8320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 s="8">
        <f t="shared" si="144"/>
        <v>42386.624999999993</v>
      </c>
      <c r="J2367" s="8">
        <f t="shared" si="145"/>
        <v>42346.403067129628</v>
      </c>
      <c r="K2367" s="10">
        <v>1453071600</v>
      </c>
      <c r="L2367" s="10">
        <v>1449596425</v>
      </c>
      <c r="M2367" t="b">
        <v>0</v>
      </c>
      <c r="N2367">
        <v>0</v>
      </c>
      <c r="O2367" t="b">
        <v>0</v>
      </c>
      <c r="P2367" t="s">
        <v>8272</v>
      </c>
      <c r="Q2367" s="13">
        <f t="shared" si="146"/>
        <v>0</v>
      </c>
      <c r="R2367" s="14" t="e">
        <f t="shared" si="147"/>
        <v>#DIV/0!</v>
      </c>
      <c r="S2367" t="s">
        <v>8319</v>
      </c>
      <c r="T2367" t="s">
        <v>8320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 s="8">
        <f t="shared" si="144"/>
        <v>42298.198298611103</v>
      </c>
      <c r="J2368" s="8">
        <f t="shared" si="145"/>
        <v>42268.198298611103</v>
      </c>
      <c r="K2368" s="10">
        <v>1445431533</v>
      </c>
      <c r="L2368" s="10">
        <v>1442839533</v>
      </c>
      <c r="M2368" t="b">
        <v>0</v>
      </c>
      <c r="N2368">
        <v>27</v>
      </c>
      <c r="O2368" t="b">
        <v>0</v>
      </c>
      <c r="P2368" t="s">
        <v>8272</v>
      </c>
      <c r="Q2368" s="13">
        <f t="shared" si="146"/>
        <v>10.52</v>
      </c>
      <c r="R2368" s="14">
        <f t="shared" si="147"/>
        <v>97.407407407407405</v>
      </c>
      <c r="S2368" t="s">
        <v>8319</v>
      </c>
      <c r="T2368" t="s">
        <v>8320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 s="8">
        <f t="shared" si="144"/>
        <v>42485.595092592594</v>
      </c>
      <c r="J2369" s="8">
        <f t="shared" si="145"/>
        <v>42425.636759259258</v>
      </c>
      <c r="K2369" s="10">
        <v>1461622616</v>
      </c>
      <c r="L2369" s="10">
        <v>1456442216</v>
      </c>
      <c r="M2369" t="b">
        <v>0</v>
      </c>
      <c r="N2369">
        <v>14</v>
      </c>
      <c r="O2369" t="b">
        <v>0</v>
      </c>
      <c r="P2369" t="s">
        <v>8272</v>
      </c>
      <c r="Q2369" s="13">
        <f t="shared" si="146"/>
        <v>1.34</v>
      </c>
      <c r="R2369" s="14">
        <f t="shared" si="147"/>
        <v>47.857142857142854</v>
      </c>
      <c r="S2369" t="s">
        <v>8319</v>
      </c>
      <c r="T2369" t="s">
        <v>8320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 s="8">
        <f t="shared" si="144"/>
        <v>42108.346817129634</v>
      </c>
      <c r="J2370" s="8">
        <f t="shared" si="145"/>
        <v>42063.388483796291</v>
      </c>
      <c r="K2370" s="10">
        <v>1429028365</v>
      </c>
      <c r="L2370" s="10">
        <v>1425143965</v>
      </c>
      <c r="M2370" t="b">
        <v>0</v>
      </c>
      <c r="N2370">
        <v>2</v>
      </c>
      <c r="O2370" t="b">
        <v>0</v>
      </c>
      <c r="P2370" t="s">
        <v>8272</v>
      </c>
      <c r="Q2370" s="13">
        <f t="shared" si="146"/>
        <v>0.25</v>
      </c>
      <c r="R2370" s="14">
        <f t="shared" si="147"/>
        <v>50</v>
      </c>
      <c r="S2370" t="s">
        <v>8319</v>
      </c>
      <c r="T2370" t="s">
        <v>8320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 s="8">
        <f t="shared" ref="I2371:I2434" si="148">(((K2371/60)/60)/24)+DATE(1970,1,1)+(-8/24)</f>
        <v>42410.47929398148</v>
      </c>
      <c r="J2371" s="8">
        <f t="shared" ref="J2371:J2434" si="149">(((L2371/60)/60)/24)+DATE(1970,1,1)+(-8/24)</f>
        <v>42380.47929398148</v>
      </c>
      <c r="K2371" s="10">
        <v>1455132611</v>
      </c>
      <c r="L2371" s="10">
        <v>1452540611</v>
      </c>
      <c r="M2371" t="b">
        <v>0</v>
      </c>
      <c r="N2371">
        <v>0</v>
      </c>
      <c r="O2371" t="b">
        <v>0</v>
      </c>
      <c r="P2371" t="s">
        <v>8272</v>
      </c>
      <c r="Q2371" s="13">
        <f t="shared" ref="Q2371:Q2434" si="150">(E2371/D2371)*100</f>
        <v>0</v>
      </c>
      <c r="R2371" s="14" t="e">
        <f t="shared" ref="R2371:R2434" si="151">E2371/N2371</f>
        <v>#DIV/0!</v>
      </c>
      <c r="S2371" t="s">
        <v>8319</v>
      </c>
      <c r="T2371" t="s">
        <v>8320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 s="8">
        <f t="shared" si="148"/>
        <v>41990.855798611105</v>
      </c>
      <c r="J2372" s="8">
        <f t="shared" si="149"/>
        <v>41960.855798611105</v>
      </c>
      <c r="K2372" s="10">
        <v>1418877141</v>
      </c>
      <c r="L2372" s="10">
        <v>1416285141</v>
      </c>
      <c r="M2372" t="b">
        <v>0</v>
      </c>
      <c r="N2372">
        <v>4</v>
      </c>
      <c r="O2372" t="b">
        <v>0</v>
      </c>
      <c r="P2372" t="s">
        <v>8272</v>
      </c>
      <c r="Q2372" s="13">
        <f t="shared" si="150"/>
        <v>0.32800000000000001</v>
      </c>
      <c r="R2372" s="14">
        <f t="shared" si="151"/>
        <v>20.5</v>
      </c>
      <c r="S2372" t="s">
        <v>8319</v>
      </c>
      <c r="T2372" t="s">
        <v>8320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 s="8">
        <f t="shared" si="148"/>
        <v>42180.444398148145</v>
      </c>
      <c r="J2373" s="8">
        <f t="shared" si="149"/>
        <v>42150.444398148145</v>
      </c>
      <c r="K2373" s="10">
        <v>1435257596</v>
      </c>
      <c r="L2373" s="10">
        <v>1432665596</v>
      </c>
      <c r="M2373" t="b">
        <v>0</v>
      </c>
      <c r="N2373">
        <v>0</v>
      </c>
      <c r="O2373" t="b">
        <v>0</v>
      </c>
      <c r="P2373" t="s">
        <v>8272</v>
      </c>
      <c r="Q2373" s="13">
        <f t="shared" si="150"/>
        <v>0</v>
      </c>
      <c r="R2373" s="14" t="e">
        <f t="shared" si="151"/>
        <v>#DIV/0!</v>
      </c>
      <c r="S2373" t="s">
        <v>8319</v>
      </c>
      <c r="T2373" t="s">
        <v>8320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 s="8">
        <f t="shared" si="148"/>
        <v>42117.735775462956</v>
      </c>
      <c r="J2374" s="8">
        <f t="shared" si="149"/>
        <v>42087.735775462956</v>
      </c>
      <c r="K2374" s="10">
        <v>1429839571</v>
      </c>
      <c r="L2374" s="10">
        <v>1427247571</v>
      </c>
      <c r="M2374" t="b">
        <v>0</v>
      </c>
      <c r="N2374">
        <v>6</v>
      </c>
      <c r="O2374" t="b">
        <v>0</v>
      </c>
      <c r="P2374" t="s">
        <v>8272</v>
      </c>
      <c r="Q2374" s="13">
        <f t="shared" si="150"/>
        <v>3.2727272727272729</v>
      </c>
      <c r="R2374" s="14">
        <f t="shared" si="151"/>
        <v>30</v>
      </c>
      <c r="S2374" t="s">
        <v>8319</v>
      </c>
      <c r="T2374" t="s">
        <v>8320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 s="8">
        <f t="shared" si="148"/>
        <v>42245.328981481485</v>
      </c>
      <c r="J2375" s="8">
        <f t="shared" si="149"/>
        <v>42215.328981481485</v>
      </c>
      <c r="K2375" s="10">
        <v>1440863624</v>
      </c>
      <c r="L2375" s="10">
        <v>1438271624</v>
      </c>
      <c r="M2375" t="b">
        <v>0</v>
      </c>
      <c r="N2375">
        <v>1</v>
      </c>
      <c r="O2375" t="b">
        <v>0</v>
      </c>
      <c r="P2375" t="s">
        <v>8272</v>
      </c>
      <c r="Q2375" s="13">
        <f t="shared" si="150"/>
        <v>5.8823529411764705E-3</v>
      </c>
      <c r="R2375" s="14">
        <f t="shared" si="151"/>
        <v>50</v>
      </c>
      <c r="S2375" t="s">
        <v>8319</v>
      </c>
      <c r="T2375" t="s">
        <v>8320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 s="8">
        <f t="shared" si="148"/>
        <v>42047.509953703695</v>
      </c>
      <c r="J2376" s="8">
        <f t="shared" si="149"/>
        <v>42017.509953703695</v>
      </c>
      <c r="K2376" s="10">
        <v>1423772060</v>
      </c>
      <c r="L2376" s="10">
        <v>1421180060</v>
      </c>
      <c r="M2376" t="b">
        <v>0</v>
      </c>
      <c r="N2376">
        <v>1</v>
      </c>
      <c r="O2376" t="b">
        <v>0</v>
      </c>
      <c r="P2376" t="s">
        <v>8272</v>
      </c>
      <c r="Q2376" s="13">
        <f t="shared" si="150"/>
        <v>4.5454545454545456E-2</v>
      </c>
      <c r="R2376" s="14">
        <f t="shared" si="151"/>
        <v>10</v>
      </c>
      <c r="S2376" t="s">
        <v>8319</v>
      </c>
      <c r="T2376" t="s">
        <v>8320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 s="8">
        <f t="shared" si="148"/>
        <v>42622.502743055556</v>
      </c>
      <c r="J2377" s="8">
        <f t="shared" si="149"/>
        <v>42592.502743055556</v>
      </c>
      <c r="K2377" s="10">
        <v>1473451437</v>
      </c>
      <c r="L2377" s="10">
        <v>1470859437</v>
      </c>
      <c r="M2377" t="b">
        <v>0</v>
      </c>
      <c r="N2377">
        <v>0</v>
      </c>
      <c r="O2377" t="b">
        <v>0</v>
      </c>
      <c r="P2377" t="s">
        <v>8272</v>
      </c>
      <c r="Q2377" s="13">
        <f t="shared" si="150"/>
        <v>0</v>
      </c>
      <c r="R2377" s="14" t="e">
        <f t="shared" si="151"/>
        <v>#DIV/0!</v>
      </c>
      <c r="S2377" t="s">
        <v>8319</v>
      </c>
      <c r="T2377" t="s">
        <v>8320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 s="8">
        <f t="shared" si="148"/>
        <v>42348.592199074068</v>
      </c>
      <c r="J2378" s="8">
        <f t="shared" si="149"/>
        <v>42318.592199074068</v>
      </c>
      <c r="K2378" s="10">
        <v>1449785566</v>
      </c>
      <c r="L2378" s="10">
        <v>1447193566</v>
      </c>
      <c r="M2378" t="b">
        <v>0</v>
      </c>
      <c r="N2378">
        <v>4</v>
      </c>
      <c r="O2378" t="b">
        <v>0</v>
      </c>
      <c r="P2378" t="s">
        <v>8272</v>
      </c>
      <c r="Q2378" s="13">
        <f t="shared" si="150"/>
        <v>10.877666666666666</v>
      </c>
      <c r="R2378" s="14">
        <f t="shared" si="151"/>
        <v>81.582499999999996</v>
      </c>
      <c r="S2378" t="s">
        <v>8319</v>
      </c>
      <c r="T2378" t="s">
        <v>8320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 s="8">
        <f t="shared" si="148"/>
        <v>42699.578506944446</v>
      </c>
      <c r="J2379" s="8">
        <f t="shared" si="149"/>
        <v>42669.536840277775</v>
      </c>
      <c r="K2379" s="10">
        <v>1480110783</v>
      </c>
      <c r="L2379" s="10">
        <v>1477515183</v>
      </c>
      <c r="M2379" t="b">
        <v>0</v>
      </c>
      <c r="N2379">
        <v>0</v>
      </c>
      <c r="O2379" t="b">
        <v>0</v>
      </c>
      <c r="P2379" t="s">
        <v>8272</v>
      </c>
      <c r="Q2379" s="13">
        <f t="shared" si="150"/>
        <v>0</v>
      </c>
      <c r="R2379" s="14" t="e">
        <f t="shared" si="151"/>
        <v>#DIV/0!</v>
      </c>
      <c r="S2379" t="s">
        <v>8319</v>
      </c>
      <c r="T2379" t="s">
        <v>8320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 s="8">
        <f t="shared" si="148"/>
        <v>42241.679745370369</v>
      </c>
      <c r="J2380" s="8">
        <f t="shared" si="149"/>
        <v>42212.679745370369</v>
      </c>
      <c r="K2380" s="10">
        <v>1440548330</v>
      </c>
      <c r="L2380" s="10">
        <v>1438042730</v>
      </c>
      <c r="M2380" t="b">
        <v>0</v>
      </c>
      <c r="N2380">
        <v>0</v>
      </c>
      <c r="O2380" t="b">
        <v>0</v>
      </c>
      <c r="P2380" t="s">
        <v>8272</v>
      </c>
      <c r="Q2380" s="13">
        <f t="shared" si="150"/>
        <v>0</v>
      </c>
      <c r="R2380" s="14" t="e">
        <f t="shared" si="151"/>
        <v>#DIV/0!</v>
      </c>
      <c r="S2380" t="s">
        <v>8319</v>
      </c>
      <c r="T2380" t="s">
        <v>8320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 s="8">
        <f t="shared" si="148"/>
        <v>42281.683055555557</v>
      </c>
      <c r="J2381" s="8">
        <f t="shared" si="149"/>
        <v>42236.683055555557</v>
      </c>
      <c r="K2381" s="10">
        <v>1444004616</v>
      </c>
      <c r="L2381" s="10">
        <v>1440116616</v>
      </c>
      <c r="M2381" t="b">
        <v>0</v>
      </c>
      <c r="N2381">
        <v>0</v>
      </c>
      <c r="O2381" t="b">
        <v>0</v>
      </c>
      <c r="P2381" t="s">
        <v>8272</v>
      </c>
      <c r="Q2381" s="13">
        <f t="shared" si="150"/>
        <v>0</v>
      </c>
      <c r="R2381" s="14" t="e">
        <f t="shared" si="151"/>
        <v>#DIV/0!</v>
      </c>
      <c r="S2381" t="s">
        <v>8319</v>
      </c>
      <c r="T2381" t="s">
        <v>8320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 s="8">
        <f t="shared" si="148"/>
        <v>42278.459976851846</v>
      </c>
      <c r="J2382" s="8">
        <f t="shared" si="149"/>
        <v>42248.459976851846</v>
      </c>
      <c r="K2382" s="10">
        <v>1443726142</v>
      </c>
      <c r="L2382" s="10">
        <v>1441134142</v>
      </c>
      <c r="M2382" t="b">
        <v>0</v>
      </c>
      <c r="N2382">
        <v>3</v>
      </c>
      <c r="O2382" t="b">
        <v>0</v>
      </c>
      <c r="P2382" t="s">
        <v>8272</v>
      </c>
      <c r="Q2382" s="13">
        <f t="shared" si="150"/>
        <v>0.36666666666666664</v>
      </c>
      <c r="R2382" s="14">
        <f t="shared" si="151"/>
        <v>18.333333333333332</v>
      </c>
      <c r="S2382" t="s">
        <v>8319</v>
      </c>
      <c r="T2382" t="s">
        <v>8320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 s="8">
        <f t="shared" si="148"/>
        <v>42104.602407407401</v>
      </c>
      <c r="J2383" s="8">
        <f t="shared" si="149"/>
        <v>42074.602407407401</v>
      </c>
      <c r="K2383" s="10">
        <v>1428704848</v>
      </c>
      <c r="L2383" s="10">
        <v>1426112848</v>
      </c>
      <c r="M2383" t="b">
        <v>0</v>
      </c>
      <c r="N2383">
        <v>7</v>
      </c>
      <c r="O2383" t="b">
        <v>0</v>
      </c>
      <c r="P2383" t="s">
        <v>8272</v>
      </c>
      <c r="Q2383" s="13">
        <f t="shared" si="150"/>
        <v>1.8193398957730169</v>
      </c>
      <c r="R2383" s="14">
        <f t="shared" si="151"/>
        <v>224.42857142857142</v>
      </c>
      <c r="S2383" t="s">
        <v>8319</v>
      </c>
      <c r="T2383" t="s">
        <v>8320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 s="8">
        <f t="shared" si="148"/>
        <v>42219.854201388887</v>
      </c>
      <c r="J2384" s="8">
        <f t="shared" si="149"/>
        <v>42194.854201388887</v>
      </c>
      <c r="K2384" s="10">
        <v>1438662603</v>
      </c>
      <c r="L2384" s="10">
        <v>1436502603</v>
      </c>
      <c r="M2384" t="b">
        <v>0</v>
      </c>
      <c r="N2384">
        <v>2</v>
      </c>
      <c r="O2384" t="b">
        <v>0</v>
      </c>
      <c r="P2384" t="s">
        <v>8272</v>
      </c>
      <c r="Q2384" s="13">
        <f t="shared" si="150"/>
        <v>2.5</v>
      </c>
      <c r="R2384" s="14">
        <f t="shared" si="151"/>
        <v>37.5</v>
      </c>
      <c r="S2384" t="s">
        <v>8319</v>
      </c>
      <c r="T2384" t="s">
        <v>8320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 s="8">
        <f t="shared" si="148"/>
        <v>42056.723460648143</v>
      </c>
      <c r="J2385" s="8">
        <f t="shared" si="149"/>
        <v>42026.723460648143</v>
      </c>
      <c r="K2385" s="10">
        <v>1424568107</v>
      </c>
      <c r="L2385" s="10">
        <v>1421976107</v>
      </c>
      <c r="M2385" t="b">
        <v>0</v>
      </c>
      <c r="N2385">
        <v>3</v>
      </c>
      <c r="O2385" t="b">
        <v>0</v>
      </c>
      <c r="P2385" t="s">
        <v>8272</v>
      </c>
      <c r="Q2385" s="13">
        <f t="shared" si="150"/>
        <v>4.3499999999999996</v>
      </c>
      <c r="R2385" s="14">
        <f t="shared" si="151"/>
        <v>145</v>
      </c>
      <c r="S2385" t="s">
        <v>8319</v>
      </c>
      <c r="T2385" t="s">
        <v>8320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 s="8">
        <f t="shared" si="148"/>
        <v>41956.775960648149</v>
      </c>
      <c r="J2386" s="8">
        <f t="shared" si="149"/>
        <v>41926.734293981477</v>
      </c>
      <c r="K2386" s="10">
        <v>1415932643</v>
      </c>
      <c r="L2386" s="10">
        <v>1413337043</v>
      </c>
      <c r="M2386" t="b">
        <v>0</v>
      </c>
      <c r="N2386">
        <v>8</v>
      </c>
      <c r="O2386" t="b">
        <v>0</v>
      </c>
      <c r="P2386" t="s">
        <v>8272</v>
      </c>
      <c r="Q2386" s="13">
        <f t="shared" si="150"/>
        <v>0.8</v>
      </c>
      <c r="R2386" s="14">
        <f t="shared" si="151"/>
        <v>1</v>
      </c>
      <c r="S2386" t="s">
        <v>8319</v>
      </c>
      <c r="T2386" t="s">
        <v>8320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 s="8">
        <f t="shared" si="148"/>
        <v>42221.368425925924</v>
      </c>
      <c r="J2387" s="8">
        <f t="shared" si="149"/>
        <v>42191.368425925924</v>
      </c>
      <c r="K2387" s="10">
        <v>1438793432</v>
      </c>
      <c r="L2387" s="10">
        <v>1436201432</v>
      </c>
      <c r="M2387" t="b">
        <v>0</v>
      </c>
      <c r="N2387">
        <v>7</v>
      </c>
      <c r="O2387" t="b">
        <v>0</v>
      </c>
      <c r="P2387" t="s">
        <v>8272</v>
      </c>
      <c r="Q2387" s="13">
        <f t="shared" si="150"/>
        <v>1.2123076923076923</v>
      </c>
      <c r="R2387" s="14">
        <f t="shared" si="151"/>
        <v>112.57142857142857</v>
      </c>
      <c r="S2387" t="s">
        <v>8319</v>
      </c>
      <c r="T2387" t="s">
        <v>8320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 s="8">
        <f t="shared" si="148"/>
        <v>42014.504907407405</v>
      </c>
      <c r="J2388" s="8">
        <f t="shared" si="149"/>
        <v>41954.504907407405</v>
      </c>
      <c r="K2388" s="10">
        <v>1420920424</v>
      </c>
      <c r="L2388" s="10">
        <v>1415736424</v>
      </c>
      <c r="M2388" t="b">
        <v>0</v>
      </c>
      <c r="N2388">
        <v>0</v>
      </c>
      <c r="O2388" t="b">
        <v>0</v>
      </c>
      <c r="P2388" t="s">
        <v>8272</v>
      </c>
      <c r="Q2388" s="13">
        <f t="shared" si="150"/>
        <v>0</v>
      </c>
      <c r="R2388" s="14" t="e">
        <f t="shared" si="151"/>
        <v>#DIV/0!</v>
      </c>
      <c r="S2388" t="s">
        <v>8319</v>
      </c>
      <c r="T2388" t="s">
        <v>8320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 s="8">
        <f t="shared" si="148"/>
        <v>42573.293287037035</v>
      </c>
      <c r="J2389" s="8">
        <f t="shared" si="149"/>
        <v>42528.293287037035</v>
      </c>
      <c r="K2389" s="10">
        <v>1469199740</v>
      </c>
      <c r="L2389" s="10">
        <v>1465311740</v>
      </c>
      <c r="M2389" t="b">
        <v>0</v>
      </c>
      <c r="N2389">
        <v>3</v>
      </c>
      <c r="O2389" t="b">
        <v>0</v>
      </c>
      <c r="P2389" t="s">
        <v>8272</v>
      </c>
      <c r="Q2389" s="13">
        <f t="shared" si="150"/>
        <v>0.68399999999999994</v>
      </c>
      <c r="R2389" s="14">
        <f t="shared" si="151"/>
        <v>342</v>
      </c>
      <c r="S2389" t="s">
        <v>8319</v>
      </c>
      <c r="T2389" t="s">
        <v>8320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 s="8">
        <f t="shared" si="148"/>
        <v>42019.478472222218</v>
      </c>
      <c r="J2390" s="8">
        <f t="shared" si="149"/>
        <v>41989.520358796297</v>
      </c>
      <c r="K2390" s="10">
        <v>1421350140</v>
      </c>
      <c r="L2390" s="10">
        <v>1418761759</v>
      </c>
      <c r="M2390" t="b">
        <v>0</v>
      </c>
      <c r="N2390">
        <v>8</v>
      </c>
      <c r="O2390" t="b">
        <v>0</v>
      </c>
      <c r="P2390" t="s">
        <v>8272</v>
      </c>
      <c r="Q2390" s="13">
        <f t="shared" si="150"/>
        <v>1.2513513513513512</v>
      </c>
      <c r="R2390" s="14">
        <f t="shared" si="151"/>
        <v>57.875</v>
      </c>
      <c r="S2390" t="s">
        <v>8319</v>
      </c>
      <c r="T2390" t="s">
        <v>8320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 s="8">
        <f t="shared" si="148"/>
        <v>42210.582638888889</v>
      </c>
      <c r="J2391" s="8">
        <f t="shared" si="149"/>
        <v>42179.320046296292</v>
      </c>
      <c r="K2391" s="10">
        <v>1437861540</v>
      </c>
      <c r="L2391" s="10">
        <v>1435160452</v>
      </c>
      <c r="M2391" t="b">
        <v>0</v>
      </c>
      <c r="N2391">
        <v>1</v>
      </c>
      <c r="O2391" t="b">
        <v>0</v>
      </c>
      <c r="P2391" t="s">
        <v>8272</v>
      </c>
      <c r="Q2391" s="13">
        <f t="shared" si="150"/>
        <v>0.1875</v>
      </c>
      <c r="R2391" s="14">
        <f t="shared" si="151"/>
        <v>30</v>
      </c>
      <c r="S2391" t="s">
        <v>8319</v>
      </c>
      <c r="T2391" t="s">
        <v>8320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 s="8">
        <f t="shared" si="148"/>
        <v>42007.928981481477</v>
      </c>
      <c r="J2392" s="8">
        <f t="shared" si="149"/>
        <v>41967.928981481477</v>
      </c>
      <c r="K2392" s="10">
        <v>1420352264</v>
      </c>
      <c r="L2392" s="10">
        <v>1416896264</v>
      </c>
      <c r="M2392" t="b">
        <v>0</v>
      </c>
      <c r="N2392">
        <v>0</v>
      </c>
      <c r="O2392" t="b">
        <v>0</v>
      </c>
      <c r="P2392" t="s">
        <v>8272</v>
      </c>
      <c r="Q2392" s="13">
        <f t="shared" si="150"/>
        <v>0</v>
      </c>
      <c r="R2392" s="14" t="e">
        <f t="shared" si="151"/>
        <v>#DIV/0!</v>
      </c>
      <c r="S2392" t="s">
        <v>8319</v>
      </c>
      <c r="T2392" t="s">
        <v>8320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 s="8">
        <f t="shared" si="148"/>
        <v>42094.419490740744</v>
      </c>
      <c r="J2393" s="8">
        <f t="shared" si="149"/>
        <v>42064.461157407401</v>
      </c>
      <c r="K2393" s="10">
        <v>1427825044</v>
      </c>
      <c r="L2393" s="10">
        <v>1425236644</v>
      </c>
      <c r="M2393" t="b">
        <v>0</v>
      </c>
      <c r="N2393">
        <v>1</v>
      </c>
      <c r="O2393" t="b">
        <v>0</v>
      </c>
      <c r="P2393" t="s">
        <v>8272</v>
      </c>
      <c r="Q2393" s="13">
        <f t="shared" si="150"/>
        <v>0.125</v>
      </c>
      <c r="R2393" s="14">
        <f t="shared" si="151"/>
        <v>25</v>
      </c>
      <c r="S2393" t="s">
        <v>8319</v>
      </c>
      <c r="T2393" t="s">
        <v>8320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 s="8">
        <f t="shared" si="148"/>
        <v>42305.787303240737</v>
      </c>
      <c r="J2394" s="8">
        <f t="shared" si="149"/>
        <v>42275.787303240737</v>
      </c>
      <c r="K2394" s="10">
        <v>1446087223</v>
      </c>
      <c r="L2394" s="10">
        <v>1443495223</v>
      </c>
      <c r="M2394" t="b">
        <v>0</v>
      </c>
      <c r="N2394">
        <v>0</v>
      </c>
      <c r="O2394" t="b">
        <v>0</v>
      </c>
      <c r="P2394" t="s">
        <v>8272</v>
      </c>
      <c r="Q2394" s="13">
        <f t="shared" si="150"/>
        <v>0</v>
      </c>
      <c r="R2394" s="14" t="e">
        <f t="shared" si="151"/>
        <v>#DIV/0!</v>
      </c>
      <c r="S2394" t="s">
        <v>8319</v>
      </c>
      <c r="T2394" t="s">
        <v>8320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 s="8">
        <f t="shared" si="148"/>
        <v>42224.315011574072</v>
      </c>
      <c r="J2395" s="8">
        <f t="shared" si="149"/>
        <v>42194.315011574072</v>
      </c>
      <c r="K2395" s="10">
        <v>1439048017</v>
      </c>
      <c r="L2395" s="10">
        <v>1436456017</v>
      </c>
      <c r="M2395" t="b">
        <v>0</v>
      </c>
      <c r="N2395">
        <v>1</v>
      </c>
      <c r="O2395" t="b">
        <v>0</v>
      </c>
      <c r="P2395" t="s">
        <v>8272</v>
      </c>
      <c r="Q2395" s="13">
        <f t="shared" si="150"/>
        <v>0.05</v>
      </c>
      <c r="R2395" s="14">
        <f t="shared" si="151"/>
        <v>50</v>
      </c>
      <c r="S2395" t="s">
        <v>8319</v>
      </c>
      <c r="T2395" t="s">
        <v>8320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 s="8">
        <f t="shared" si="148"/>
        <v>42061.02885416666</v>
      </c>
      <c r="J2396" s="8">
        <f t="shared" si="149"/>
        <v>42031.02885416666</v>
      </c>
      <c r="K2396" s="10">
        <v>1424940093</v>
      </c>
      <c r="L2396" s="10">
        <v>1422348093</v>
      </c>
      <c r="M2396" t="b">
        <v>0</v>
      </c>
      <c r="N2396">
        <v>2</v>
      </c>
      <c r="O2396" t="b">
        <v>0</v>
      </c>
      <c r="P2396" t="s">
        <v>8272</v>
      </c>
      <c r="Q2396" s="13">
        <f t="shared" si="150"/>
        <v>0.06</v>
      </c>
      <c r="R2396" s="14">
        <f t="shared" si="151"/>
        <v>1.5</v>
      </c>
      <c r="S2396" t="s">
        <v>8319</v>
      </c>
      <c r="T2396" t="s">
        <v>8320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 s="8">
        <f t="shared" si="148"/>
        <v>42745.039583333331</v>
      </c>
      <c r="J2397" s="8">
        <f t="shared" si="149"/>
        <v>42716.788043981483</v>
      </c>
      <c r="K2397" s="10">
        <v>1484038620</v>
      </c>
      <c r="L2397" s="10">
        <v>1481597687</v>
      </c>
      <c r="M2397" t="b">
        <v>0</v>
      </c>
      <c r="N2397">
        <v>0</v>
      </c>
      <c r="O2397" t="b">
        <v>0</v>
      </c>
      <c r="P2397" t="s">
        <v>8272</v>
      </c>
      <c r="Q2397" s="13">
        <f t="shared" si="150"/>
        <v>0</v>
      </c>
      <c r="R2397" s="14" t="e">
        <f t="shared" si="151"/>
        <v>#DIV/0!</v>
      </c>
      <c r="S2397" t="s">
        <v>8319</v>
      </c>
      <c r="T2397" t="s">
        <v>8320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 s="8">
        <f t="shared" si="148"/>
        <v>42292.515717592592</v>
      </c>
      <c r="J2398" s="8">
        <f t="shared" si="149"/>
        <v>42262.515717592592</v>
      </c>
      <c r="K2398" s="10">
        <v>1444940558</v>
      </c>
      <c r="L2398" s="10">
        <v>1442348558</v>
      </c>
      <c r="M2398" t="b">
        <v>0</v>
      </c>
      <c r="N2398">
        <v>1</v>
      </c>
      <c r="O2398" t="b">
        <v>0</v>
      </c>
      <c r="P2398" t="s">
        <v>8272</v>
      </c>
      <c r="Q2398" s="13">
        <f t="shared" si="150"/>
        <v>0.2</v>
      </c>
      <c r="R2398" s="14">
        <f t="shared" si="151"/>
        <v>10</v>
      </c>
      <c r="S2398" t="s">
        <v>8319</v>
      </c>
      <c r="T2398" t="s">
        <v>8320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 s="8">
        <f t="shared" si="148"/>
        <v>42006.551574074074</v>
      </c>
      <c r="J2399" s="8">
        <f t="shared" si="149"/>
        <v>41976.551574074074</v>
      </c>
      <c r="K2399" s="10">
        <v>1420233256</v>
      </c>
      <c r="L2399" s="10">
        <v>1417641256</v>
      </c>
      <c r="M2399" t="b">
        <v>0</v>
      </c>
      <c r="N2399">
        <v>0</v>
      </c>
      <c r="O2399" t="b">
        <v>0</v>
      </c>
      <c r="P2399" t="s">
        <v>8272</v>
      </c>
      <c r="Q2399" s="13">
        <f t="shared" si="150"/>
        <v>0</v>
      </c>
      <c r="R2399" s="14" t="e">
        <f t="shared" si="151"/>
        <v>#DIV/0!</v>
      </c>
      <c r="S2399" t="s">
        <v>8319</v>
      </c>
      <c r="T2399" t="s">
        <v>8320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 s="8">
        <f t="shared" si="148"/>
        <v>42187.583148148151</v>
      </c>
      <c r="J2400" s="8">
        <f t="shared" si="149"/>
        <v>42157.583148148151</v>
      </c>
      <c r="K2400" s="10">
        <v>1435874384</v>
      </c>
      <c r="L2400" s="10">
        <v>1433282384</v>
      </c>
      <c r="M2400" t="b">
        <v>0</v>
      </c>
      <c r="N2400">
        <v>0</v>
      </c>
      <c r="O2400" t="b">
        <v>0</v>
      </c>
      <c r="P2400" t="s">
        <v>8272</v>
      </c>
      <c r="Q2400" s="13">
        <f t="shared" si="150"/>
        <v>0</v>
      </c>
      <c r="R2400" s="14" t="e">
        <f t="shared" si="151"/>
        <v>#DIV/0!</v>
      </c>
      <c r="S2400" t="s">
        <v>8319</v>
      </c>
      <c r="T2400" t="s">
        <v>8320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 s="8">
        <f t="shared" si="148"/>
        <v>41991.519745370366</v>
      </c>
      <c r="J2401" s="8">
        <f t="shared" si="149"/>
        <v>41956.519745370366</v>
      </c>
      <c r="K2401" s="10">
        <v>1418934506</v>
      </c>
      <c r="L2401" s="10">
        <v>1415910506</v>
      </c>
      <c r="M2401" t="b">
        <v>0</v>
      </c>
      <c r="N2401">
        <v>0</v>
      </c>
      <c r="O2401" t="b">
        <v>0</v>
      </c>
      <c r="P2401" t="s">
        <v>8272</v>
      </c>
      <c r="Q2401" s="13">
        <f t="shared" si="150"/>
        <v>0</v>
      </c>
      <c r="R2401" s="14" t="e">
        <f t="shared" si="151"/>
        <v>#DIV/0!</v>
      </c>
      <c r="S2401" t="s">
        <v>8319</v>
      </c>
      <c r="T2401" t="s">
        <v>8320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 s="8">
        <f t="shared" si="148"/>
        <v>42473.934768518513</v>
      </c>
      <c r="J2402" s="8">
        <f t="shared" si="149"/>
        <v>42443.934768518513</v>
      </c>
      <c r="K2402" s="10">
        <v>1460615164</v>
      </c>
      <c r="L2402" s="10">
        <v>1458023164</v>
      </c>
      <c r="M2402" t="b">
        <v>0</v>
      </c>
      <c r="N2402">
        <v>0</v>
      </c>
      <c r="O2402" t="b">
        <v>0</v>
      </c>
      <c r="P2402" t="s">
        <v>8272</v>
      </c>
      <c r="Q2402" s="13">
        <f t="shared" si="150"/>
        <v>0</v>
      </c>
      <c r="R2402" s="14" t="e">
        <f t="shared" si="151"/>
        <v>#DIV/0!</v>
      </c>
      <c r="S2402" t="s">
        <v>8319</v>
      </c>
      <c r="T2402" t="s">
        <v>8320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 s="8">
        <f t="shared" si="148"/>
        <v>42434.489537037036</v>
      </c>
      <c r="J2403" s="8">
        <f t="shared" si="149"/>
        <v>42374.489537037036</v>
      </c>
      <c r="K2403" s="10">
        <v>1457207096</v>
      </c>
      <c r="L2403" s="10">
        <v>1452023096</v>
      </c>
      <c r="M2403" t="b">
        <v>0</v>
      </c>
      <c r="N2403">
        <v>9</v>
      </c>
      <c r="O2403" t="b">
        <v>0</v>
      </c>
      <c r="P2403" t="s">
        <v>8284</v>
      </c>
      <c r="Q2403" s="13">
        <f t="shared" si="150"/>
        <v>0.71785714285714286</v>
      </c>
      <c r="R2403" s="14">
        <f t="shared" si="151"/>
        <v>22.333333333333332</v>
      </c>
      <c r="S2403" t="s">
        <v>8336</v>
      </c>
      <c r="T2403" t="s">
        <v>8337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 s="8">
        <f t="shared" si="148"/>
        <v>42137.34642361111</v>
      </c>
      <c r="J2404" s="8">
        <f t="shared" si="149"/>
        <v>42107.34642361111</v>
      </c>
      <c r="K2404" s="10">
        <v>1431533931</v>
      </c>
      <c r="L2404" s="10">
        <v>1428941931</v>
      </c>
      <c r="M2404" t="b">
        <v>0</v>
      </c>
      <c r="N2404">
        <v>1</v>
      </c>
      <c r="O2404" t="b">
        <v>0</v>
      </c>
      <c r="P2404" t="s">
        <v>8284</v>
      </c>
      <c r="Q2404" s="13">
        <f t="shared" si="150"/>
        <v>0.43333333333333329</v>
      </c>
      <c r="R2404" s="14">
        <f t="shared" si="151"/>
        <v>52</v>
      </c>
      <c r="S2404" t="s">
        <v>8336</v>
      </c>
      <c r="T2404" t="s">
        <v>8337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 s="8">
        <f t="shared" si="148"/>
        <v>42459.507615740738</v>
      </c>
      <c r="J2405" s="8">
        <f t="shared" si="149"/>
        <v>42399.549282407403</v>
      </c>
      <c r="K2405" s="10">
        <v>1459368658</v>
      </c>
      <c r="L2405" s="10">
        <v>1454188258</v>
      </c>
      <c r="M2405" t="b">
        <v>0</v>
      </c>
      <c r="N2405">
        <v>12</v>
      </c>
      <c r="O2405" t="b">
        <v>0</v>
      </c>
      <c r="P2405" t="s">
        <v>8284</v>
      </c>
      <c r="Q2405" s="13">
        <f t="shared" si="150"/>
        <v>16.833333333333332</v>
      </c>
      <c r="R2405" s="14">
        <f t="shared" si="151"/>
        <v>16.833333333333332</v>
      </c>
      <c r="S2405" t="s">
        <v>8336</v>
      </c>
      <c r="T2405" t="s">
        <v>8337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 s="8">
        <f t="shared" si="148"/>
        <v>42371.706099537034</v>
      </c>
      <c r="J2406" s="8">
        <f t="shared" si="149"/>
        <v>42341.706099537034</v>
      </c>
      <c r="K2406" s="10">
        <v>1451782607</v>
      </c>
      <c r="L2406" s="10">
        <v>1449190607</v>
      </c>
      <c r="M2406" t="b">
        <v>0</v>
      </c>
      <c r="N2406">
        <v>0</v>
      </c>
      <c r="O2406" t="b">
        <v>0</v>
      </c>
      <c r="P2406" t="s">
        <v>8284</v>
      </c>
      <c r="Q2406" s="13">
        <f t="shared" si="150"/>
        <v>0</v>
      </c>
      <c r="R2406" s="14" t="e">
        <f t="shared" si="151"/>
        <v>#DIV/0!</v>
      </c>
      <c r="S2406" t="s">
        <v>8336</v>
      </c>
      <c r="T2406" t="s">
        <v>8337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 s="8">
        <f t="shared" si="148"/>
        <v>42616.252025462956</v>
      </c>
      <c r="J2407" s="8">
        <f t="shared" si="149"/>
        <v>42595.252025462956</v>
      </c>
      <c r="K2407" s="10">
        <v>1472911375</v>
      </c>
      <c r="L2407" s="10">
        <v>1471096975</v>
      </c>
      <c r="M2407" t="b">
        <v>0</v>
      </c>
      <c r="N2407">
        <v>20</v>
      </c>
      <c r="O2407" t="b">
        <v>0</v>
      </c>
      <c r="P2407" t="s">
        <v>8284</v>
      </c>
      <c r="Q2407" s="13">
        <f t="shared" si="150"/>
        <v>22.52</v>
      </c>
      <c r="R2407" s="14">
        <f t="shared" si="151"/>
        <v>56.3</v>
      </c>
      <c r="S2407" t="s">
        <v>8336</v>
      </c>
      <c r="T2407" t="s">
        <v>8337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 s="8">
        <f t="shared" si="148"/>
        <v>42022.777662037035</v>
      </c>
      <c r="J2408" s="8">
        <f t="shared" si="149"/>
        <v>41982.777662037035</v>
      </c>
      <c r="K2408" s="10">
        <v>1421635190</v>
      </c>
      <c r="L2408" s="10">
        <v>1418179190</v>
      </c>
      <c r="M2408" t="b">
        <v>0</v>
      </c>
      <c r="N2408">
        <v>16</v>
      </c>
      <c r="O2408" t="b">
        <v>0</v>
      </c>
      <c r="P2408" t="s">
        <v>8284</v>
      </c>
      <c r="Q2408" s="13">
        <f t="shared" si="150"/>
        <v>41.384615384615387</v>
      </c>
      <c r="R2408" s="14">
        <f t="shared" si="151"/>
        <v>84.0625</v>
      </c>
      <c r="S2408" t="s">
        <v>8336</v>
      </c>
      <c r="T2408" t="s">
        <v>8337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 s="8">
        <f t="shared" si="148"/>
        <v>42104.916666666664</v>
      </c>
      <c r="J2409" s="8">
        <f t="shared" si="149"/>
        <v>42082.242222222216</v>
      </c>
      <c r="K2409" s="10">
        <v>1428732000</v>
      </c>
      <c r="L2409" s="10">
        <v>1426772928</v>
      </c>
      <c r="M2409" t="b">
        <v>0</v>
      </c>
      <c r="N2409">
        <v>33</v>
      </c>
      <c r="O2409" t="b">
        <v>0</v>
      </c>
      <c r="P2409" t="s">
        <v>8284</v>
      </c>
      <c r="Q2409" s="13">
        <f t="shared" si="150"/>
        <v>25.259090909090908</v>
      </c>
      <c r="R2409" s="14">
        <f t="shared" si="151"/>
        <v>168.39393939393941</v>
      </c>
      <c r="S2409" t="s">
        <v>8336</v>
      </c>
      <c r="T2409" t="s">
        <v>8337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 s="8">
        <f t="shared" si="148"/>
        <v>41948.849039351851</v>
      </c>
      <c r="J2410" s="8">
        <f t="shared" si="149"/>
        <v>41918.80737268518</v>
      </c>
      <c r="K2410" s="10">
        <v>1415247757</v>
      </c>
      <c r="L2410" s="10">
        <v>1412652157</v>
      </c>
      <c r="M2410" t="b">
        <v>0</v>
      </c>
      <c r="N2410">
        <v>2</v>
      </c>
      <c r="O2410" t="b">
        <v>0</v>
      </c>
      <c r="P2410" t="s">
        <v>8284</v>
      </c>
      <c r="Q2410" s="13">
        <f t="shared" si="150"/>
        <v>0.2</v>
      </c>
      <c r="R2410" s="14">
        <f t="shared" si="151"/>
        <v>15</v>
      </c>
      <c r="S2410" t="s">
        <v>8336</v>
      </c>
      <c r="T2410" t="s">
        <v>8337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 s="8">
        <f t="shared" si="148"/>
        <v>42234.542534722219</v>
      </c>
      <c r="J2411" s="8">
        <f t="shared" si="149"/>
        <v>42204.542534722219</v>
      </c>
      <c r="K2411" s="10">
        <v>1439931675</v>
      </c>
      <c r="L2411" s="10">
        <v>1437339675</v>
      </c>
      <c r="M2411" t="b">
        <v>0</v>
      </c>
      <c r="N2411">
        <v>6</v>
      </c>
      <c r="O2411" t="b">
        <v>0</v>
      </c>
      <c r="P2411" t="s">
        <v>8284</v>
      </c>
      <c r="Q2411" s="13">
        <f t="shared" si="150"/>
        <v>1.8399999999999999</v>
      </c>
      <c r="R2411" s="14">
        <f t="shared" si="151"/>
        <v>76.666666666666671</v>
      </c>
      <c r="S2411" t="s">
        <v>8336</v>
      </c>
      <c r="T2411" t="s">
        <v>8337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 s="8">
        <f t="shared" si="148"/>
        <v>42254.074942129628</v>
      </c>
      <c r="J2412" s="8">
        <f t="shared" si="149"/>
        <v>42224.074942129628</v>
      </c>
      <c r="K2412" s="10">
        <v>1441619275</v>
      </c>
      <c r="L2412" s="10">
        <v>1439027275</v>
      </c>
      <c r="M2412" t="b">
        <v>0</v>
      </c>
      <c r="N2412">
        <v>0</v>
      </c>
      <c r="O2412" t="b">
        <v>0</v>
      </c>
      <c r="P2412" t="s">
        <v>8284</v>
      </c>
      <c r="Q2412" s="13">
        <f t="shared" si="150"/>
        <v>0</v>
      </c>
      <c r="R2412" s="14" t="e">
        <f t="shared" si="151"/>
        <v>#DIV/0!</v>
      </c>
      <c r="S2412" t="s">
        <v>8336</v>
      </c>
      <c r="T2412" t="s">
        <v>8337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 s="8">
        <f t="shared" si="148"/>
        <v>42241.399097222216</v>
      </c>
      <c r="J2413" s="8">
        <f t="shared" si="149"/>
        <v>42211.399097222216</v>
      </c>
      <c r="K2413" s="10">
        <v>1440524082</v>
      </c>
      <c r="L2413" s="10">
        <v>1437932082</v>
      </c>
      <c r="M2413" t="b">
        <v>0</v>
      </c>
      <c r="N2413">
        <v>3</v>
      </c>
      <c r="O2413" t="b">
        <v>0</v>
      </c>
      <c r="P2413" t="s">
        <v>8284</v>
      </c>
      <c r="Q2413" s="13">
        <f t="shared" si="150"/>
        <v>0.60399999999999998</v>
      </c>
      <c r="R2413" s="14">
        <f t="shared" si="151"/>
        <v>50.333333333333336</v>
      </c>
      <c r="S2413" t="s">
        <v>8336</v>
      </c>
      <c r="T2413" t="s">
        <v>8337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 s="8">
        <f t="shared" si="148"/>
        <v>42700.445289351854</v>
      </c>
      <c r="J2414" s="8">
        <f t="shared" si="149"/>
        <v>42655.403622685182</v>
      </c>
      <c r="K2414" s="10">
        <v>1480185673</v>
      </c>
      <c r="L2414" s="10">
        <v>1476294073</v>
      </c>
      <c r="M2414" t="b">
        <v>0</v>
      </c>
      <c r="N2414">
        <v>0</v>
      </c>
      <c r="O2414" t="b">
        <v>0</v>
      </c>
      <c r="P2414" t="s">
        <v>8284</v>
      </c>
      <c r="Q2414" s="13">
        <f t="shared" si="150"/>
        <v>0</v>
      </c>
      <c r="R2414" s="14" t="e">
        <f t="shared" si="151"/>
        <v>#DIV/0!</v>
      </c>
      <c r="S2414" t="s">
        <v>8336</v>
      </c>
      <c r="T2414" t="s">
        <v>8337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 s="8">
        <f t="shared" si="148"/>
        <v>41790.645833333328</v>
      </c>
      <c r="J2415" s="8">
        <f t="shared" si="149"/>
        <v>41759.776412037034</v>
      </c>
      <c r="K2415" s="10">
        <v>1401579000</v>
      </c>
      <c r="L2415" s="10">
        <v>1398911882</v>
      </c>
      <c r="M2415" t="b">
        <v>0</v>
      </c>
      <c r="N2415">
        <v>3</v>
      </c>
      <c r="O2415" t="b">
        <v>0</v>
      </c>
      <c r="P2415" t="s">
        <v>8284</v>
      </c>
      <c r="Q2415" s="13">
        <f t="shared" si="150"/>
        <v>0.83333333333333337</v>
      </c>
      <c r="R2415" s="14">
        <f t="shared" si="151"/>
        <v>8.3333333333333339</v>
      </c>
      <c r="S2415" t="s">
        <v>8336</v>
      </c>
      <c r="T2415" t="s">
        <v>8337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 s="8">
        <f t="shared" si="148"/>
        <v>42237.832638888889</v>
      </c>
      <c r="J2416" s="8">
        <f t="shared" si="149"/>
        <v>42198.361805555549</v>
      </c>
      <c r="K2416" s="10">
        <v>1440215940</v>
      </c>
      <c r="L2416" s="10">
        <v>1436805660</v>
      </c>
      <c r="M2416" t="b">
        <v>0</v>
      </c>
      <c r="N2416">
        <v>13</v>
      </c>
      <c r="O2416" t="b">
        <v>0</v>
      </c>
      <c r="P2416" t="s">
        <v>8284</v>
      </c>
      <c r="Q2416" s="13">
        <f t="shared" si="150"/>
        <v>3.0666666666666664</v>
      </c>
      <c r="R2416" s="14">
        <f t="shared" si="151"/>
        <v>35.384615384615387</v>
      </c>
      <c r="S2416" t="s">
        <v>8336</v>
      </c>
      <c r="T2416" t="s">
        <v>8337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 s="8">
        <f t="shared" si="148"/>
        <v>42566.529467592591</v>
      </c>
      <c r="J2417" s="8">
        <f t="shared" si="149"/>
        <v>42536.529467592591</v>
      </c>
      <c r="K2417" s="10">
        <v>1468615346</v>
      </c>
      <c r="L2417" s="10">
        <v>1466023346</v>
      </c>
      <c r="M2417" t="b">
        <v>0</v>
      </c>
      <c r="N2417">
        <v>6</v>
      </c>
      <c r="O2417" t="b">
        <v>0</v>
      </c>
      <c r="P2417" t="s">
        <v>8284</v>
      </c>
      <c r="Q2417" s="13">
        <f t="shared" si="150"/>
        <v>0.55833333333333335</v>
      </c>
      <c r="R2417" s="14">
        <f t="shared" si="151"/>
        <v>55.833333333333336</v>
      </c>
      <c r="S2417" t="s">
        <v>8336</v>
      </c>
      <c r="T2417" t="s">
        <v>8337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 s="8">
        <f t="shared" si="148"/>
        <v>42077.291666666664</v>
      </c>
      <c r="J2418" s="8">
        <f t="shared" si="149"/>
        <v>42019.404432870368</v>
      </c>
      <c r="K2418" s="10">
        <v>1426345200</v>
      </c>
      <c r="L2418" s="10">
        <v>1421343743</v>
      </c>
      <c r="M2418" t="b">
        <v>0</v>
      </c>
      <c r="N2418">
        <v>1</v>
      </c>
      <c r="O2418" t="b">
        <v>0</v>
      </c>
      <c r="P2418" t="s">
        <v>8284</v>
      </c>
      <c r="Q2418" s="13">
        <f t="shared" si="150"/>
        <v>2.5000000000000001E-2</v>
      </c>
      <c r="R2418" s="14">
        <f t="shared" si="151"/>
        <v>5</v>
      </c>
      <c r="S2418" t="s">
        <v>8336</v>
      </c>
      <c r="T2418" t="s">
        <v>8337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 s="8">
        <f t="shared" si="148"/>
        <v>41861.550775462958</v>
      </c>
      <c r="J2419" s="8">
        <f t="shared" si="149"/>
        <v>41831.550775462958</v>
      </c>
      <c r="K2419" s="10">
        <v>1407705187</v>
      </c>
      <c r="L2419" s="10">
        <v>1405113187</v>
      </c>
      <c r="M2419" t="b">
        <v>0</v>
      </c>
      <c r="N2419">
        <v>0</v>
      </c>
      <c r="O2419" t="b">
        <v>0</v>
      </c>
      <c r="P2419" t="s">
        <v>8284</v>
      </c>
      <c r="Q2419" s="13">
        <f t="shared" si="150"/>
        <v>0</v>
      </c>
      <c r="R2419" s="14" t="e">
        <f t="shared" si="151"/>
        <v>#DIV/0!</v>
      </c>
      <c r="S2419" t="s">
        <v>8336</v>
      </c>
      <c r="T2419" t="s">
        <v>8337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 s="8">
        <f t="shared" si="148"/>
        <v>42087.481990740744</v>
      </c>
      <c r="J2420" s="8">
        <f t="shared" si="149"/>
        <v>42027.523657407401</v>
      </c>
      <c r="K2420" s="10">
        <v>1427225644</v>
      </c>
      <c r="L2420" s="10">
        <v>1422045244</v>
      </c>
      <c r="M2420" t="b">
        <v>0</v>
      </c>
      <c r="N2420">
        <v>5</v>
      </c>
      <c r="O2420" t="b">
        <v>0</v>
      </c>
      <c r="P2420" t="s">
        <v>8284</v>
      </c>
      <c r="Q2420" s="13">
        <f t="shared" si="150"/>
        <v>0.02</v>
      </c>
      <c r="R2420" s="14">
        <f t="shared" si="151"/>
        <v>1</v>
      </c>
      <c r="S2420" t="s">
        <v>8336</v>
      </c>
      <c r="T2420" t="s">
        <v>8337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 s="8">
        <f t="shared" si="148"/>
        <v>42053.404965277768</v>
      </c>
      <c r="J2421" s="8">
        <f t="shared" si="149"/>
        <v>41993.404965277768</v>
      </c>
      <c r="K2421" s="10">
        <v>1424281389</v>
      </c>
      <c r="L2421" s="10">
        <v>1419097389</v>
      </c>
      <c r="M2421" t="b">
        <v>0</v>
      </c>
      <c r="N2421">
        <v>0</v>
      </c>
      <c r="O2421" t="b">
        <v>0</v>
      </c>
      <c r="P2421" t="s">
        <v>8284</v>
      </c>
      <c r="Q2421" s="13">
        <f t="shared" si="150"/>
        <v>0</v>
      </c>
      <c r="R2421" s="14" t="e">
        <f t="shared" si="151"/>
        <v>#DIV/0!</v>
      </c>
      <c r="S2421" t="s">
        <v>8336</v>
      </c>
      <c r="T2421" t="s">
        <v>8337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 s="8">
        <f t="shared" si="148"/>
        <v>41952.737210648142</v>
      </c>
      <c r="J2422" s="8">
        <f t="shared" si="149"/>
        <v>41892.695543981477</v>
      </c>
      <c r="K2422" s="10">
        <v>1415583695</v>
      </c>
      <c r="L2422" s="10">
        <v>1410396095</v>
      </c>
      <c r="M2422" t="b">
        <v>0</v>
      </c>
      <c r="N2422">
        <v>36</v>
      </c>
      <c r="O2422" t="b">
        <v>0</v>
      </c>
      <c r="P2422" t="s">
        <v>8284</v>
      </c>
      <c r="Q2422" s="13">
        <f t="shared" si="150"/>
        <v>14.825133372851216</v>
      </c>
      <c r="R2422" s="14">
        <f t="shared" si="151"/>
        <v>69.472222222222229</v>
      </c>
      <c r="S2422" t="s">
        <v>8336</v>
      </c>
      <c r="T2422" t="s">
        <v>8337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 s="8">
        <f t="shared" si="148"/>
        <v>42056.354120370372</v>
      </c>
      <c r="J2423" s="8">
        <f t="shared" si="149"/>
        <v>42026.354120370372</v>
      </c>
      <c r="K2423" s="10">
        <v>1424536196</v>
      </c>
      <c r="L2423" s="10">
        <v>1421944196</v>
      </c>
      <c r="M2423" t="b">
        <v>0</v>
      </c>
      <c r="N2423">
        <v>1</v>
      </c>
      <c r="O2423" t="b">
        <v>0</v>
      </c>
      <c r="P2423" t="s">
        <v>8284</v>
      </c>
      <c r="Q2423" s="13">
        <f t="shared" si="150"/>
        <v>1.6666666666666666E-2</v>
      </c>
      <c r="R2423" s="14">
        <f t="shared" si="151"/>
        <v>1</v>
      </c>
      <c r="S2423" t="s">
        <v>8336</v>
      </c>
      <c r="T2423" t="s">
        <v>8337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 s="8">
        <f t="shared" si="148"/>
        <v>42074.349953703706</v>
      </c>
      <c r="J2424" s="8">
        <f t="shared" si="149"/>
        <v>42044.391620370363</v>
      </c>
      <c r="K2424" s="10">
        <v>1426091036</v>
      </c>
      <c r="L2424" s="10">
        <v>1423502636</v>
      </c>
      <c r="M2424" t="b">
        <v>0</v>
      </c>
      <c r="N2424">
        <v>1</v>
      </c>
      <c r="O2424" t="b">
        <v>0</v>
      </c>
      <c r="P2424" t="s">
        <v>8284</v>
      </c>
      <c r="Q2424" s="13">
        <f t="shared" si="150"/>
        <v>0.2</v>
      </c>
      <c r="R2424" s="14">
        <f t="shared" si="151"/>
        <v>1</v>
      </c>
      <c r="S2424" t="s">
        <v>8336</v>
      </c>
      <c r="T2424" t="s">
        <v>8337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 s="8">
        <f t="shared" si="148"/>
        <v>42004.371412037035</v>
      </c>
      <c r="J2425" s="8">
        <f t="shared" si="149"/>
        <v>41974.371412037035</v>
      </c>
      <c r="K2425" s="10">
        <v>1420044890</v>
      </c>
      <c r="L2425" s="10">
        <v>1417452890</v>
      </c>
      <c r="M2425" t="b">
        <v>0</v>
      </c>
      <c r="N2425">
        <v>1</v>
      </c>
      <c r="O2425" t="b">
        <v>0</v>
      </c>
      <c r="P2425" t="s">
        <v>8284</v>
      </c>
      <c r="Q2425" s="13">
        <f t="shared" si="150"/>
        <v>1.3333333333333334E-2</v>
      </c>
      <c r="R2425" s="14">
        <f t="shared" si="151"/>
        <v>8</v>
      </c>
      <c r="S2425" t="s">
        <v>8336</v>
      </c>
      <c r="T2425" t="s">
        <v>8337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 s="8">
        <f t="shared" si="148"/>
        <v>41939.559120370366</v>
      </c>
      <c r="J2426" s="8">
        <f t="shared" si="149"/>
        <v>41909.559120370366</v>
      </c>
      <c r="K2426" s="10">
        <v>1414445108</v>
      </c>
      <c r="L2426" s="10">
        <v>1411853108</v>
      </c>
      <c r="M2426" t="b">
        <v>0</v>
      </c>
      <c r="N2426">
        <v>9</v>
      </c>
      <c r="O2426" t="b">
        <v>0</v>
      </c>
      <c r="P2426" t="s">
        <v>8284</v>
      </c>
      <c r="Q2426" s="13">
        <f t="shared" si="150"/>
        <v>1.24</v>
      </c>
      <c r="R2426" s="14">
        <f t="shared" si="151"/>
        <v>34.444444444444443</v>
      </c>
      <c r="S2426" t="s">
        <v>8336</v>
      </c>
      <c r="T2426" t="s">
        <v>8337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 s="8">
        <f t="shared" si="148"/>
        <v>42517.586111111108</v>
      </c>
      <c r="J2427" s="8">
        <f t="shared" si="149"/>
        <v>42502.580428240741</v>
      </c>
      <c r="K2427" s="10">
        <v>1464386640</v>
      </c>
      <c r="L2427" s="10">
        <v>1463090149</v>
      </c>
      <c r="M2427" t="b">
        <v>0</v>
      </c>
      <c r="N2427">
        <v>1</v>
      </c>
      <c r="O2427" t="b">
        <v>0</v>
      </c>
      <c r="P2427" t="s">
        <v>8284</v>
      </c>
      <c r="Q2427" s="13">
        <f t="shared" si="150"/>
        <v>2.8571428571428574E-2</v>
      </c>
      <c r="R2427" s="14">
        <f t="shared" si="151"/>
        <v>1</v>
      </c>
      <c r="S2427" t="s">
        <v>8336</v>
      </c>
      <c r="T2427" t="s">
        <v>8337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 s="8">
        <f t="shared" si="148"/>
        <v>42223.836712962955</v>
      </c>
      <c r="J2428" s="8">
        <f t="shared" si="149"/>
        <v>42163.836712962955</v>
      </c>
      <c r="K2428" s="10">
        <v>1439006692</v>
      </c>
      <c r="L2428" s="10">
        <v>1433822692</v>
      </c>
      <c r="M2428" t="b">
        <v>0</v>
      </c>
      <c r="N2428">
        <v>0</v>
      </c>
      <c r="O2428" t="b">
        <v>0</v>
      </c>
      <c r="P2428" t="s">
        <v>8284</v>
      </c>
      <c r="Q2428" s="13">
        <f t="shared" si="150"/>
        <v>0</v>
      </c>
      <c r="R2428" s="14" t="e">
        <f t="shared" si="151"/>
        <v>#DIV/0!</v>
      </c>
      <c r="S2428" t="s">
        <v>8336</v>
      </c>
      <c r="T2428" t="s">
        <v>8337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 s="8">
        <f t="shared" si="148"/>
        <v>42451.943668981483</v>
      </c>
      <c r="J2429" s="8">
        <f t="shared" si="149"/>
        <v>42411.98533564814</v>
      </c>
      <c r="K2429" s="10">
        <v>1458715133</v>
      </c>
      <c r="L2429" s="10">
        <v>1455262733</v>
      </c>
      <c r="M2429" t="b">
        <v>0</v>
      </c>
      <c r="N2429">
        <v>1</v>
      </c>
      <c r="O2429" t="b">
        <v>0</v>
      </c>
      <c r="P2429" t="s">
        <v>8284</v>
      </c>
      <c r="Q2429" s="13">
        <f t="shared" si="150"/>
        <v>2E-3</v>
      </c>
      <c r="R2429" s="14">
        <f t="shared" si="151"/>
        <v>1</v>
      </c>
      <c r="S2429" t="s">
        <v>8336</v>
      </c>
      <c r="T2429" t="s">
        <v>8337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 s="8">
        <f t="shared" si="148"/>
        <v>42075.409155092588</v>
      </c>
      <c r="J2430" s="8">
        <f t="shared" si="149"/>
        <v>42045.450821759259</v>
      </c>
      <c r="K2430" s="10">
        <v>1426182551</v>
      </c>
      <c r="L2430" s="10">
        <v>1423594151</v>
      </c>
      <c r="M2430" t="b">
        <v>0</v>
      </c>
      <c r="N2430">
        <v>1</v>
      </c>
      <c r="O2430" t="b">
        <v>0</v>
      </c>
      <c r="P2430" t="s">
        <v>8284</v>
      </c>
      <c r="Q2430" s="13">
        <f t="shared" si="150"/>
        <v>2.8571428571428571E-3</v>
      </c>
      <c r="R2430" s="14">
        <f t="shared" si="151"/>
        <v>1</v>
      </c>
      <c r="S2430" t="s">
        <v>8336</v>
      </c>
      <c r="T2430" t="s">
        <v>8337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 s="8">
        <f t="shared" si="148"/>
        <v>42771.363888888889</v>
      </c>
      <c r="J2431" s="8">
        <f t="shared" si="149"/>
        <v>42734.545902777776</v>
      </c>
      <c r="K2431" s="10">
        <v>1486313040</v>
      </c>
      <c r="L2431" s="10">
        <v>1483131966</v>
      </c>
      <c r="M2431" t="b">
        <v>0</v>
      </c>
      <c r="N2431">
        <v>4</v>
      </c>
      <c r="O2431" t="b">
        <v>0</v>
      </c>
      <c r="P2431" t="s">
        <v>8284</v>
      </c>
      <c r="Q2431" s="13">
        <f t="shared" si="150"/>
        <v>1.4321428571428572</v>
      </c>
      <c r="R2431" s="14">
        <f t="shared" si="151"/>
        <v>501.25</v>
      </c>
      <c r="S2431" t="s">
        <v>8336</v>
      </c>
      <c r="T2431" t="s">
        <v>8337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 s="8">
        <f t="shared" si="148"/>
        <v>42411.797499999993</v>
      </c>
      <c r="J2432" s="8">
        <f t="shared" si="149"/>
        <v>42381.797499999993</v>
      </c>
      <c r="K2432" s="10">
        <v>1455246504</v>
      </c>
      <c r="L2432" s="10">
        <v>1452654504</v>
      </c>
      <c r="M2432" t="b">
        <v>0</v>
      </c>
      <c r="N2432">
        <v>2</v>
      </c>
      <c r="O2432" t="b">
        <v>0</v>
      </c>
      <c r="P2432" t="s">
        <v>8284</v>
      </c>
      <c r="Q2432" s="13">
        <f t="shared" si="150"/>
        <v>0.70000000000000007</v>
      </c>
      <c r="R2432" s="14">
        <f t="shared" si="151"/>
        <v>10.5</v>
      </c>
      <c r="S2432" t="s">
        <v>8336</v>
      </c>
      <c r="T2432" t="s">
        <v>8337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 s="8">
        <f t="shared" si="148"/>
        <v>42548.766354166662</v>
      </c>
      <c r="J2433" s="8">
        <f t="shared" si="149"/>
        <v>42488.766354166662</v>
      </c>
      <c r="K2433" s="10">
        <v>1467080613</v>
      </c>
      <c r="L2433" s="10">
        <v>1461896613</v>
      </c>
      <c r="M2433" t="b">
        <v>0</v>
      </c>
      <c r="N2433">
        <v>2</v>
      </c>
      <c r="O2433" t="b">
        <v>0</v>
      </c>
      <c r="P2433" t="s">
        <v>8284</v>
      </c>
      <c r="Q2433" s="13">
        <f t="shared" si="150"/>
        <v>2E-3</v>
      </c>
      <c r="R2433" s="14">
        <f t="shared" si="151"/>
        <v>1</v>
      </c>
      <c r="S2433" t="s">
        <v>8336</v>
      </c>
      <c r="T2433" t="s">
        <v>8337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 s="8">
        <f t="shared" si="148"/>
        <v>42070.885381944441</v>
      </c>
      <c r="J2434" s="8">
        <f t="shared" si="149"/>
        <v>42040.885381944441</v>
      </c>
      <c r="K2434" s="10">
        <v>1425791697</v>
      </c>
      <c r="L2434" s="10">
        <v>1423199697</v>
      </c>
      <c r="M2434" t="b">
        <v>0</v>
      </c>
      <c r="N2434">
        <v>2</v>
      </c>
      <c r="O2434" t="b">
        <v>0</v>
      </c>
      <c r="P2434" t="s">
        <v>8284</v>
      </c>
      <c r="Q2434" s="13">
        <f t="shared" si="150"/>
        <v>1.4285714285714287E-2</v>
      </c>
      <c r="R2434" s="14">
        <f t="shared" si="151"/>
        <v>1</v>
      </c>
      <c r="S2434" t="s">
        <v>8336</v>
      </c>
      <c r="T2434" t="s">
        <v>8337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 s="8">
        <f t="shared" ref="I2435:I2498" si="152">(((K2435/60)/60)/24)+DATE(1970,1,1)+(-8/24)</f>
        <v>42427.566469907404</v>
      </c>
      <c r="J2435" s="8">
        <f t="shared" ref="J2435:J2498" si="153">(((L2435/60)/60)/24)+DATE(1970,1,1)+(-8/24)</f>
        <v>42397.566469907404</v>
      </c>
      <c r="K2435" s="10">
        <v>1456608943</v>
      </c>
      <c r="L2435" s="10">
        <v>1454016943</v>
      </c>
      <c r="M2435" t="b">
        <v>0</v>
      </c>
      <c r="N2435">
        <v>0</v>
      </c>
      <c r="O2435" t="b">
        <v>0</v>
      </c>
      <c r="P2435" t="s">
        <v>8284</v>
      </c>
      <c r="Q2435" s="13">
        <f t="shared" ref="Q2435:Q2498" si="154">(E2435/D2435)*100</f>
        <v>0</v>
      </c>
      <c r="R2435" s="14" t="e">
        <f t="shared" ref="R2435:R2498" si="155">E2435/N2435</f>
        <v>#DIV/0!</v>
      </c>
      <c r="S2435" t="s">
        <v>8336</v>
      </c>
      <c r="T2435" t="s">
        <v>8337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 s="8">
        <f t="shared" si="152"/>
        <v>42219.852708333325</v>
      </c>
      <c r="J2436" s="8">
        <f t="shared" si="153"/>
        <v>42179.852708333325</v>
      </c>
      <c r="K2436" s="10">
        <v>1438662474</v>
      </c>
      <c r="L2436" s="10">
        <v>1435206474</v>
      </c>
      <c r="M2436" t="b">
        <v>0</v>
      </c>
      <c r="N2436">
        <v>2</v>
      </c>
      <c r="O2436" t="b">
        <v>0</v>
      </c>
      <c r="P2436" t="s">
        <v>8284</v>
      </c>
      <c r="Q2436" s="13">
        <f t="shared" si="154"/>
        <v>0.13</v>
      </c>
      <c r="R2436" s="14">
        <f t="shared" si="155"/>
        <v>13</v>
      </c>
      <c r="S2436" t="s">
        <v>8336</v>
      </c>
      <c r="T2436" t="s">
        <v>8337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 s="8">
        <f t="shared" si="152"/>
        <v>42281.944282407399</v>
      </c>
      <c r="J2437" s="8">
        <f t="shared" si="153"/>
        <v>42251.944282407399</v>
      </c>
      <c r="K2437" s="10">
        <v>1444027186</v>
      </c>
      <c r="L2437" s="10">
        <v>1441435186</v>
      </c>
      <c r="M2437" t="b">
        <v>0</v>
      </c>
      <c r="N2437">
        <v>4</v>
      </c>
      <c r="O2437" t="b">
        <v>0</v>
      </c>
      <c r="P2437" t="s">
        <v>8284</v>
      </c>
      <c r="Q2437" s="13">
        <f t="shared" si="154"/>
        <v>0.48960000000000004</v>
      </c>
      <c r="R2437" s="14">
        <f t="shared" si="155"/>
        <v>306</v>
      </c>
      <c r="S2437" t="s">
        <v>8336</v>
      </c>
      <c r="T2437" t="s">
        <v>8337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 s="8">
        <f t="shared" si="152"/>
        <v>42398.282060185178</v>
      </c>
      <c r="J2438" s="8">
        <f t="shared" si="153"/>
        <v>42338.282060185178</v>
      </c>
      <c r="K2438" s="10">
        <v>1454078770</v>
      </c>
      <c r="L2438" s="10">
        <v>1448894770</v>
      </c>
      <c r="M2438" t="b">
        <v>0</v>
      </c>
      <c r="N2438">
        <v>2</v>
      </c>
      <c r="O2438" t="b">
        <v>0</v>
      </c>
      <c r="P2438" t="s">
        <v>8284</v>
      </c>
      <c r="Q2438" s="13">
        <f t="shared" si="154"/>
        <v>3.8461538461538464E-2</v>
      </c>
      <c r="R2438" s="14">
        <f t="shared" si="155"/>
        <v>22.5</v>
      </c>
      <c r="S2438" t="s">
        <v>8336</v>
      </c>
      <c r="T2438" t="s">
        <v>8337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 s="8">
        <f t="shared" si="152"/>
        <v>42080.416666666664</v>
      </c>
      <c r="J2439" s="8">
        <f t="shared" si="153"/>
        <v>42031.631805555553</v>
      </c>
      <c r="K2439" s="10">
        <v>1426615200</v>
      </c>
      <c r="L2439" s="10">
        <v>1422400188</v>
      </c>
      <c r="M2439" t="b">
        <v>0</v>
      </c>
      <c r="N2439">
        <v>0</v>
      </c>
      <c r="O2439" t="b">
        <v>0</v>
      </c>
      <c r="P2439" t="s">
        <v>8284</v>
      </c>
      <c r="Q2439" s="13">
        <f t="shared" si="154"/>
        <v>0</v>
      </c>
      <c r="R2439" s="14" t="e">
        <f t="shared" si="155"/>
        <v>#DIV/0!</v>
      </c>
      <c r="S2439" t="s">
        <v>8336</v>
      </c>
      <c r="T2439" t="s">
        <v>8337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 s="8">
        <f t="shared" si="152"/>
        <v>42345.623402777775</v>
      </c>
      <c r="J2440" s="8">
        <f t="shared" si="153"/>
        <v>42285.581736111104</v>
      </c>
      <c r="K2440" s="10">
        <v>1449529062</v>
      </c>
      <c r="L2440" s="10">
        <v>1444341462</v>
      </c>
      <c r="M2440" t="b">
        <v>0</v>
      </c>
      <c r="N2440">
        <v>1</v>
      </c>
      <c r="O2440" t="b">
        <v>0</v>
      </c>
      <c r="P2440" t="s">
        <v>8284</v>
      </c>
      <c r="Q2440" s="13">
        <f t="shared" si="154"/>
        <v>0.33333333333333337</v>
      </c>
      <c r="R2440" s="14">
        <f t="shared" si="155"/>
        <v>50</v>
      </c>
      <c r="S2440" t="s">
        <v>8336</v>
      </c>
      <c r="T2440" t="s">
        <v>8337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 s="8">
        <f t="shared" si="152"/>
        <v>42295.485289351847</v>
      </c>
      <c r="J2441" s="8">
        <f t="shared" si="153"/>
        <v>42265.485289351847</v>
      </c>
      <c r="K2441" s="10">
        <v>1445197129</v>
      </c>
      <c r="L2441" s="10">
        <v>1442605129</v>
      </c>
      <c r="M2441" t="b">
        <v>0</v>
      </c>
      <c r="N2441">
        <v>0</v>
      </c>
      <c r="O2441" t="b">
        <v>0</v>
      </c>
      <c r="P2441" t="s">
        <v>8284</v>
      </c>
      <c r="Q2441" s="13">
        <f t="shared" si="154"/>
        <v>0</v>
      </c>
      <c r="R2441" s="14" t="e">
        <f t="shared" si="155"/>
        <v>#DIV/0!</v>
      </c>
      <c r="S2441" t="s">
        <v>8336</v>
      </c>
      <c r="T2441" t="s">
        <v>8337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 s="8">
        <f t="shared" si="152"/>
        <v>42413.566122685181</v>
      </c>
      <c r="J2442" s="8">
        <f t="shared" si="153"/>
        <v>42383.566122685181</v>
      </c>
      <c r="K2442" s="10">
        <v>1455399313</v>
      </c>
      <c r="L2442" s="10">
        <v>1452807313</v>
      </c>
      <c r="M2442" t="b">
        <v>0</v>
      </c>
      <c r="N2442">
        <v>2</v>
      </c>
      <c r="O2442" t="b">
        <v>0</v>
      </c>
      <c r="P2442" t="s">
        <v>8284</v>
      </c>
      <c r="Q2442" s="13">
        <f t="shared" si="154"/>
        <v>0.2</v>
      </c>
      <c r="R2442" s="14">
        <f t="shared" si="155"/>
        <v>5</v>
      </c>
      <c r="S2442" t="s">
        <v>8336</v>
      </c>
      <c r="T2442" t="s">
        <v>8337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 s="8">
        <f t="shared" si="152"/>
        <v>42207.874305555553</v>
      </c>
      <c r="J2443" s="8">
        <f t="shared" si="153"/>
        <v>42186.792291666665</v>
      </c>
      <c r="K2443" s="10">
        <v>1437627540</v>
      </c>
      <c r="L2443" s="10">
        <v>1435806054</v>
      </c>
      <c r="M2443" t="b">
        <v>0</v>
      </c>
      <c r="N2443">
        <v>109</v>
      </c>
      <c r="O2443" t="b">
        <v>1</v>
      </c>
      <c r="P2443" t="s">
        <v>8298</v>
      </c>
      <c r="Q2443" s="13">
        <f t="shared" si="154"/>
        <v>107.88</v>
      </c>
      <c r="R2443" s="14">
        <f t="shared" si="155"/>
        <v>74.22935779816514</v>
      </c>
      <c r="S2443" t="s">
        <v>8336</v>
      </c>
      <c r="T2443" t="s">
        <v>8352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 s="8">
        <f t="shared" si="152"/>
        <v>42082.291990740741</v>
      </c>
      <c r="J2444" s="8">
        <f t="shared" si="153"/>
        <v>42052.333657407398</v>
      </c>
      <c r="K2444" s="10">
        <v>1426777228</v>
      </c>
      <c r="L2444" s="10">
        <v>1424188828</v>
      </c>
      <c r="M2444" t="b">
        <v>0</v>
      </c>
      <c r="N2444">
        <v>372</v>
      </c>
      <c r="O2444" t="b">
        <v>1</v>
      </c>
      <c r="P2444" t="s">
        <v>8298</v>
      </c>
      <c r="Q2444" s="13">
        <f t="shared" si="154"/>
        <v>125.94166666666666</v>
      </c>
      <c r="R2444" s="14">
        <f t="shared" si="155"/>
        <v>81.252688172043008</v>
      </c>
      <c r="S2444" t="s">
        <v>8336</v>
      </c>
      <c r="T2444" t="s">
        <v>8352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 s="8">
        <f t="shared" si="152"/>
        <v>41866.291921296295</v>
      </c>
      <c r="J2445" s="8">
        <f t="shared" si="153"/>
        <v>41836.291921296295</v>
      </c>
      <c r="K2445" s="10">
        <v>1408114822</v>
      </c>
      <c r="L2445" s="10">
        <v>1405522822</v>
      </c>
      <c r="M2445" t="b">
        <v>0</v>
      </c>
      <c r="N2445">
        <v>311</v>
      </c>
      <c r="O2445" t="b">
        <v>1</v>
      </c>
      <c r="P2445" t="s">
        <v>8298</v>
      </c>
      <c r="Q2445" s="13">
        <f t="shared" si="154"/>
        <v>202.51495</v>
      </c>
      <c r="R2445" s="14">
        <f t="shared" si="155"/>
        <v>130.23469453376205</v>
      </c>
      <c r="S2445" t="s">
        <v>8336</v>
      </c>
      <c r="T2445" t="s">
        <v>8352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 s="8">
        <f t="shared" si="152"/>
        <v>42515.42119212963</v>
      </c>
      <c r="J2446" s="8">
        <f t="shared" si="153"/>
        <v>42485.42119212963</v>
      </c>
      <c r="K2446" s="10">
        <v>1464199591</v>
      </c>
      <c r="L2446" s="10">
        <v>1461607591</v>
      </c>
      <c r="M2446" t="b">
        <v>0</v>
      </c>
      <c r="N2446">
        <v>61</v>
      </c>
      <c r="O2446" t="b">
        <v>1</v>
      </c>
      <c r="P2446" t="s">
        <v>8298</v>
      </c>
      <c r="Q2446" s="13">
        <f t="shared" si="154"/>
        <v>108.60000000000001</v>
      </c>
      <c r="R2446" s="14">
        <f t="shared" si="155"/>
        <v>53.409836065573771</v>
      </c>
      <c r="S2446" t="s">
        <v>8336</v>
      </c>
      <c r="T2446" t="s">
        <v>8352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 s="8">
        <f t="shared" si="152"/>
        <v>42272.856724537036</v>
      </c>
      <c r="J2447" s="8">
        <f t="shared" si="153"/>
        <v>42242.856724537036</v>
      </c>
      <c r="K2447" s="10">
        <v>1443242021</v>
      </c>
      <c r="L2447" s="10">
        <v>1440650021</v>
      </c>
      <c r="M2447" t="b">
        <v>0</v>
      </c>
      <c r="N2447">
        <v>115</v>
      </c>
      <c r="O2447" t="b">
        <v>1</v>
      </c>
      <c r="P2447" t="s">
        <v>8298</v>
      </c>
      <c r="Q2447" s="13">
        <f t="shared" si="154"/>
        <v>172.8</v>
      </c>
      <c r="R2447" s="14">
        <f t="shared" si="155"/>
        <v>75.130434782608702</v>
      </c>
      <c r="S2447" t="s">
        <v>8336</v>
      </c>
      <c r="T2447" t="s">
        <v>8352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 s="8">
        <f t="shared" si="152"/>
        <v>42700.311006944445</v>
      </c>
      <c r="J2448" s="8">
        <f t="shared" si="153"/>
        <v>42670.269340277773</v>
      </c>
      <c r="K2448" s="10">
        <v>1480174071</v>
      </c>
      <c r="L2448" s="10">
        <v>1477578471</v>
      </c>
      <c r="M2448" t="b">
        <v>0</v>
      </c>
      <c r="N2448">
        <v>111</v>
      </c>
      <c r="O2448" t="b">
        <v>1</v>
      </c>
      <c r="P2448" t="s">
        <v>8298</v>
      </c>
      <c r="Q2448" s="13">
        <f t="shared" si="154"/>
        <v>167.98</v>
      </c>
      <c r="R2448" s="14">
        <f t="shared" si="155"/>
        <v>75.666666666666671</v>
      </c>
      <c r="S2448" t="s">
        <v>8336</v>
      </c>
      <c r="T2448" t="s">
        <v>8352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 s="8">
        <f t="shared" si="152"/>
        <v>42685.833333333336</v>
      </c>
      <c r="J2449" s="8">
        <f t="shared" si="153"/>
        <v>42654.13649305555</v>
      </c>
      <c r="K2449" s="10">
        <v>1478923200</v>
      </c>
      <c r="L2449" s="10">
        <v>1476184593</v>
      </c>
      <c r="M2449" t="b">
        <v>0</v>
      </c>
      <c r="N2449">
        <v>337</v>
      </c>
      <c r="O2449" t="b">
        <v>1</v>
      </c>
      <c r="P2449" t="s">
        <v>8298</v>
      </c>
      <c r="Q2449" s="13">
        <f t="shared" si="154"/>
        <v>427.20000000000005</v>
      </c>
      <c r="R2449" s="14">
        <f t="shared" si="155"/>
        <v>31.691394658753708</v>
      </c>
      <c r="S2449" t="s">
        <v>8336</v>
      </c>
      <c r="T2449" t="s">
        <v>8352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 s="8">
        <f t="shared" si="152"/>
        <v>42612.9</v>
      </c>
      <c r="J2450" s="8">
        <f t="shared" si="153"/>
        <v>42606.982789351845</v>
      </c>
      <c r="K2450" s="10">
        <v>1472621760</v>
      </c>
      <c r="L2450" s="10">
        <v>1472110513</v>
      </c>
      <c r="M2450" t="b">
        <v>0</v>
      </c>
      <c r="N2450">
        <v>9</v>
      </c>
      <c r="O2450" t="b">
        <v>1</v>
      </c>
      <c r="P2450" t="s">
        <v>8298</v>
      </c>
      <c r="Q2450" s="13">
        <f t="shared" si="154"/>
        <v>107.5</v>
      </c>
      <c r="R2450" s="14">
        <f t="shared" si="155"/>
        <v>47.777777777777779</v>
      </c>
      <c r="S2450" t="s">
        <v>8336</v>
      </c>
      <c r="T2450" t="s">
        <v>8352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 s="8">
        <f t="shared" si="152"/>
        <v>41972.850868055553</v>
      </c>
      <c r="J2451" s="8">
        <f t="shared" si="153"/>
        <v>41942.809201388889</v>
      </c>
      <c r="K2451" s="10">
        <v>1417321515</v>
      </c>
      <c r="L2451" s="10">
        <v>1414725915</v>
      </c>
      <c r="M2451" t="b">
        <v>0</v>
      </c>
      <c r="N2451">
        <v>120</v>
      </c>
      <c r="O2451" t="b">
        <v>1</v>
      </c>
      <c r="P2451" t="s">
        <v>8298</v>
      </c>
      <c r="Q2451" s="13">
        <f t="shared" si="154"/>
        <v>108</v>
      </c>
      <c r="R2451" s="14">
        <f t="shared" si="155"/>
        <v>90</v>
      </c>
      <c r="S2451" t="s">
        <v>8336</v>
      </c>
      <c r="T2451" t="s">
        <v>8352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 s="8">
        <f t="shared" si="152"/>
        <v>41939.799305555556</v>
      </c>
      <c r="J2452" s="8">
        <f t="shared" si="153"/>
        <v>41901.739074074074</v>
      </c>
      <c r="K2452" s="10">
        <v>1414465860</v>
      </c>
      <c r="L2452" s="10">
        <v>1411177456</v>
      </c>
      <c r="M2452" t="b">
        <v>0</v>
      </c>
      <c r="N2452">
        <v>102</v>
      </c>
      <c r="O2452" t="b">
        <v>1</v>
      </c>
      <c r="P2452" t="s">
        <v>8298</v>
      </c>
      <c r="Q2452" s="13">
        <f t="shared" si="154"/>
        <v>101.53353333333335</v>
      </c>
      <c r="R2452" s="14">
        <f t="shared" si="155"/>
        <v>149.31401960784314</v>
      </c>
      <c r="S2452" t="s">
        <v>8336</v>
      </c>
      <c r="T2452" t="s">
        <v>8352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 s="8">
        <f t="shared" si="152"/>
        <v>42799.575115740743</v>
      </c>
      <c r="J2453" s="8">
        <f t="shared" si="153"/>
        <v>42779.575115740743</v>
      </c>
      <c r="K2453" s="10">
        <v>1488750490</v>
      </c>
      <c r="L2453" s="10">
        <v>1487022490</v>
      </c>
      <c r="M2453" t="b">
        <v>0</v>
      </c>
      <c r="N2453">
        <v>186</v>
      </c>
      <c r="O2453" t="b">
        <v>1</v>
      </c>
      <c r="P2453" t="s">
        <v>8298</v>
      </c>
      <c r="Q2453" s="13">
        <f t="shared" si="154"/>
        <v>115.45</v>
      </c>
      <c r="R2453" s="14">
        <f t="shared" si="155"/>
        <v>62.06989247311828</v>
      </c>
      <c r="S2453" t="s">
        <v>8336</v>
      </c>
      <c r="T2453" t="s">
        <v>8352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 s="8">
        <f t="shared" si="152"/>
        <v>42367.624999999993</v>
      </c>
      <c r="J2454" s="8">
        <f t="shared" si="153"/>
        <v>42338.510416666664</v>
      </c>
      <c r="K2454" s="10">
        <v>1451430000</v>
      </c>
      <c r="L2454" s="10">
        <v>1448914500</v>
      </c>
      <c r="M2454" t="b">
        <v>0</v>
      </c>
      <c r="N2454">
        <v>15</v>
      </c>
      <c r="O2454" t="b">
        <v>1</v>
      </c>
      <c r="P2454" t="s">
        <v>8298</v>
      </c>
      <c r="Q2454" s="13">
        <f t="shared" si="154"/>
        <v>133.5</v>
      </c>
      <c r="R2454" s="14">
        <f t="shared" si="155"/>
        <v>53.4</v>
      </c>
      <c r="S2454" t="s">
        <v>8336</v>
      </c>
      <c r="T2454" t="s">
        <v>8352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 s="8">
        <f t="shared" si="152"/>
        <v>42768.358900462961</v>
      </c>
      <c r="J2455" s="8">
        <f t="shared" si="153"/>
        <v>42738.358900462961</v>
      </c>
      <c r="K2455" s="10">
        <v>1486053409</v>
      </c>
      <c r="L2455" s="10">
        <v>1483461409</v>
      </c>
      <c r="M2455" t="b">
        <v>0</v>
      </c>
      <c r="N2455">
        <v>67</v>
      </c>
      <c r="O2455" t="b">
        <v>1</v>
      </c>
      <c r="P2455" t="s">
        <v>8298</v>
      </c>
      <c r="Q2455" s="13">
        <f t="shared" si="154"/>
        <v>154.69999999999999</v>
      </c>
      <c r="R2455" s="14">
        <f t="shared" si="155"/>
        <v>69.268656716417908</v>
      </c>
      <c r="S2455" t="s">
        <v>8336</v>
      </c>
      <c r="T2455" t="s">
        <v>8352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 s="8">
        <f t="shared" si="152"/>
        <v>42804.86814814814</v>
      </c>
      <c r="J2456" s="8">
        <f t="shared" si="153"/>
        <v>42769.86814814814</v>
      </c>
      <c r="K2456" s="10">
        <v>1489207808</v>
      </c>
      <c r="L2456" s="10">
        <v>1486183808</v>
      </c>
      <c r="M2456" t="b">
        <v>0</v>
      </c>
      <c r="N2456">
        <v>130</v>
      </c>
      <c r="O2456" t="b">
        <v>1</v>
      </c>
      <c r="P2456" t="s">
        <v>8298</v>
      </c>
      <c r="Q2456" s="13">
        <f t="shared" si="154"/>
        <v>100.84571428571429</v>
      </c>
      <c r="R2456" s="14">
        <f t="shared" si="155"/>
        <v>271.50769230769231</v>
      </c>
      <c r="S2456" t="s">
        <v>8336</v>
      </c>
      <c r="T2456" t="s">
        <v>8352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 s="8">
        <f t="shared" si="152"/>
        <v>42480.448495370372</v>
      </c>
      <c r="J2457" s="8">
        <f t="shared" si="153"/>
        <v>42452.448495370372</v>
      </c>
      <c r="K2457" s="10">
        <v>1461177950</v>
      </c>
      <c r="L2457" s="10">
        <v>1458758750</v>
      </c>
      <c r="M2457" t="b">
        <v>0</v>
      </c>
      <c r="N2457">
        <v>16</v>
      </c>
      <c r="O2457" t="b">
        <v>1</v>
      </c>
      <c r="P2457" t="s">
        <v>8298</v>
      </c>
      <c r="Q2457" s="13">
        <f t="shared" si="154"/>
        <v>182</v>
      </c>
      <c r="R2457" s="14">
        <f t="shared" si="155"/>
        <v>34.125</v>
      </c>
      <c r="S2457" t="s">
        <v>8336</v>
      </c>
      <c r="T2457" t="s">
        <v>8352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 s="8">
        <f t="shared" si="152"/>
        <v>42791.627766203703</v>
      </c>
      <c r="J2458" s="8">
        <f t="shared" si="153"/>
        <v>42761.627766203703</v>
      </c>
      <c r="K2458" s="10">
        <v>1488063839</v>
      </c>
      <c r="L2458" s="10">
        <v>1485471839</v>
      </c>
      <c r="M2458" t="b">
        <v>0</v>
      </c>
      <c r="N2458">
        <v>67</v>
      </c>
      <c r="O2458" t="b">
        <v>1</v>
      </c>
      <c r="P2458" t="s">
        <v>8298</v>
      </c>
      <c r="Q2458" s="13">
        <f t="shared" si="154"/>
        <v>180.86666666666667</v>
      </c>
      <c r="R2458" s="14">
        <f t="shared" si="155"/>
        <v>40.492537313432834</v>
      </c>
      <c r="S2458" t="s">
        <v>8336</v>
      </c>
      <c r="T2458" t="s">
        <v>8352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 s="8">
        <f t="shared" si="152"/>
        <v>42453.227500000001</v>
      </c>
      <c r="J2459" s="8">
        <f t="shared" si="153"/>
        <v>42423.269166666665</v>
      </c>
      <c r="K2459" s="10">
        <v>1458826056</v>
      </c>
      <c r="L2459" s="10">
        <v>1456237656</v>
      </c>
      <c r="M2459" t="b">
        <v>0</v>
      </c>
      <c r="N2459">
        <v>124</v>
      </c>
      <c r="O2459" t="b">
        <v>1</v>
      </c>
      <c r="P2459" t="s">
        <v>8298</v>
      </c>
      <c r="Q2459" s="13">
        <f t="shared" si="154"/>
        <v>102.30434782608695</v>
      </c>
      <c r="R2459" s="14">
        <f t="shared" si="155"/>
        <v>189.75806451612902</v>
      </c>
      <c r="S2459" t="s">
        <v>8336</v>
      </c>
      <c r="T2459" t="s">
        <v>8352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 s="8">
        <f t="shared" si="152"/>
        <v>42530.458333333336</v>
      </c>
      <c r="J2460" s="8">
        <f t="shared" si="153"/>
        <v>42495.538402777776</v>
      </c>
      <c r="K2460" s="10">
        <v>1465498800</v>
      </c>
      <c r="L2460" s="10">
        <v>1462481718</v>
      </c>
      <c r="M2460" t="b">
        <v>0</v>
      </c>
      <c r="N2460">
        <v>80</v>
      </c>
      <c r="O2460" t="b">
        <v>1</v>
      </c>
      <c r="P2460" t="s">
        <v>8298</v>
      </c>
      <c r="Q2460" s="13">
        <f t="shared" si="154"/>
        <v>110.17999999999999</v>
      </c>
      <c r="R2460" s="14">
        <f t="shared" si="155"/>
        <v>68.862499999999997</v>
      </c>
      <c r="S2460" t="s">
        <v>8336</v>
      </c>
      <c r="T2460" t="s">
        <v>8352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 s="8">
        <f t="shared" si="152"/>
        <v>42452.262557870366</v>
      </c>
      <c r="J2461" s="8">
        <f t="shared" si="153"/>
        <v>42407.304224537038</v>
      </c>
      <c r="K2461" s="10">
        <v>1458742685</v>
      </c>
      <c r="L2461" s="10">
        <v>1454858285</v>
      </c>
      <c r="M2461" t="b">
        <v>0</v>
      </c>
      <c r="N2461">
        <v>282</v>
      </c>
      <c r="O2461" t="b">
        <v>1</v>
      </c>
      <c r="P2461" t="s">
        <v>8298</v>
      </c>
      <c r="Q2461" s="13">
        <f t="shared" si="154"/>
        <v>102.25</v>
      </c>
      <c r="R2461" s="14">
        <f t="shared" si="155"/>
        <v>108.77659574468085</v>
      </c>
      <c r="S2461" t="s">
        <v>8336</v>
      </c>
      <c r="T2461" t="s">
        <v>8352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 s="8">
        <f t="shared" si="152"/>
        <v>42737.845138888886</v>
      </c>
      <c r="J2462" s="8">
        <f t="shared" si="153"/>
        <v>42703.853784722225</v>
      </c>
      <c r="K2462" s="10">
        <v>1483417020</v>
      </c>
      <c r="L2462" s="10">
        <v>1480480167</v>
      </c>
      <c r="M2462" t="b">
        <v>0</v>
      </c>
      <c r="N2462">
        <v>68</v>
      </c>
      <c r="O2462" t="b">
        <v>1</v>
      </c>
      <c r="P2462" t="s">
        <v>8298</v>
      </c>
      <c r="Q2462" s="13">
        <f t="shared" si="154"/>
        <v>100.78823529411764</v>
      </c>
      <c r="R2462" s="14">
        <f t="shared" si="155"/>
        <v>125.98529411764706</v>
      </c>
      <c r="S2462" t="s">
        <v>8336</v>
      </c>
      <c r="T2462" t="s">
        <v>8352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 s="8">
        <f t="shared" si="152"/>
        <v>40816.791666666664</v>
      </c>
      <c r="J2463" s="8">
        <f t="shared" si="153"/>
        <v>40783.679363425923</v>
      </c>
      <c r="K2463" s="10">
        <v>1317438000</v>
      </c>
      <c r="L2463" s="10">
        <v>1314577097</v>
      </c>
      <c r="M2463" t="b">
        <v>0</v>
      </c>
      <c r="N2463">
        <v>86</v>
      </c>
      <c r="O2463" t="b">
        <v>1</v>
      </c>
      <c r="P2463" t="s">
        <v>8279</v>
      </c>
      <c r="Q2463" s="13">
        <f t="shared" si="154"/>
        <v>103.8</v>
      </c>
      <c r="R2463" s="14">
        <f t="shared" si="155"/>
        <v>90.523255813953483</v>
      </c>
      <c r="S2463" t="s">
        <v>8325</v>
      </c>
      <c r="T2463" t="s">
        <v>8329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 s="8">
        <f t="shared" si="152"/>
        <v>41108.852962962963</v>
      </c>
      <c r="J2464" s="8">
        <f t="shared" si="153"/>
        <v>41088.852962962963</v>
      </c>
      <c r="K2464" s="10">
        <v>1342672096</v>
      </c>
      <c r="L2464" s="10">
        <v>1340944096</v>
      </c>
      <c r="M2464" t="b">
        <v>0</v>
      </c>
      <c r="N2464">
        <v>115</v>
      </c>
      <c r="O2464" t="b">
        <v>1</v>
      </c>
      <c r="P2464" t="s">
        <v>8279</v>
      </c>
      <c r="Q2464" s="13">
        <f t="shared" si="154"/>
        <v>110.70833333333334</v>
      </c>
      <c r="R2464" s="14">
        <f t="shared" si="155"/>
        <v>28.880434782608695</v>
      </c>
      <c r="S2464" t="s">
        <v>8325</v>
      </c>
      <c r="T2464" t="s">
        <v>8329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 s="8">
        <f t="shared" si="152"/>
        <v>41380.458333333328</v>
      </c>
      <c r="J2465" s="8">
        <f t="shared" si="153"/>
        <v>41340.778067129628</v>
      </c>
      <c r="K2465" s="10">
        <v>1366138800</v>
      </c>
      <c r="L2465" s="10">
        <v>1362710425</v>
      </c>
      <c r="M2465" t="b">
        <v>0</v>
      </c>
      <c r="N2465">
        <v>75</v>
      </c>
      <c r="O2465" t="b">
        <v>1</v>
      </c>
      <c r="P2465" t="s">
        <v>8279</v>
      </c>
      <c r="Q2465" s="13">
        <f t="shared" si="154"/>
        <v>116.25000000000001</v>
      </c>
      <c r="R2465" s="14">
        <f t="shared" si="155"/>
        <v>31</v>
      </c>
      <c r="S2465" t="s">
        <v>8325</v>
      </c>
      <c r="T2465" t="s">
        <v>8329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 s="8">
        <f t="shared" si="152"/>
        <v>42277.478472222218</v>
      </c>
      <c r="J2466" s="8">
        <f t="shared" si="153"/>
        <v>42248.567094907405</v>
      </c>
      <c r="K2466" s="10">
        <v>1443641340</v>
      </c>
      <c r="L2466" s="10">
        <v>1441143397</v>
      </c>
      <c r="M2466" t="b">
        <v>0</v>
      </c>
      <c r="N2466">
        <v>43</v>
      </c>
      <c r="O2466" t="b">
        <v>1</v>
      </c>
      <c r="P2466" t="s">
        <v>8279</v>
      </c>
      <c r="Q2466" s="13">
        <f t="shared" si="154"/>
        <v>111.1</v>
      </c>
      <c r="R2466" s="14">
        <f t="shared" si="155"/>
        <v>51.674418604651166</v>
      </c>
      <c r="S2466" t="s">
        <v>8325</v>
      </c>
      <c r="T2466" t="s">
        <v>8329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 s="8">
        <f t="shared" si="152"/>
        <v>41175.385972222219</v>
      </c>
      <c r="J2467" s="8">
        <f t="shared" si="153"/>
        <v>41145.385972222219</v>
      </c>
      <c r="K2467" s="10">
        <v>1348420548</v>
      </c>
      <c r="L2467" s="10">
        <v>1345828548</v>
      </c>
      <c r="M2467" t="b">
        <v>0</v>
      </c>
      <c r="N2467">
        <v>48</v>
      </c>
      <c r="O2467" t="b">
        <v>1</v>
      </c>
      <c r="P2467" t="s">
        <v>8279</v>
      </c>
      <c r="Q2467" s="13">
        <f t="shared" si="154"/>
        <v>180.14285714285714</v>
      </c>
      <c r="R2467" s="14">
        <f t="shared" si="155"/>
        <v>26.270833333333332</v>
      </c>
      <c r="S2467" t="s">
        <v>8325</v>
      </c>
      <c r="T2467" t="s">
        <v>8329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 s="8">
        <f t="shared" si="152"/>
        <v>41402.769131944442</v>
      </c>
      <c r="J2468" s="8">
        <f t="shared" si="153"/>
        <v>41372.769131944442</v>
      </c>
      <c r="K2468" s="10">
        <v>1368066453</v>
      </c>
      <c r="L2468" s="10">
        <v>1365474453</v>
      </c>
      <c r="M2468" t="b">
        <v>0</v>
      </c>
      <c r="N2468">
        <v>52</v>
      </c>
      <c r="O2468" t="b">
        <v>1</v>
      </c>
      <c r="P2468" t="s">
        <v>8279</v>
      </c>
      <c r="Q2468" s="13">
        <f t="shared" si="154"/>
        <v>100</v>
      </c>
      <c r="R2468" s="14">
        <f t="shared" si="155"/>
        <v>48.07692307692308</v>
      </c>
      <c r="S2468" t="s">
        <v>8325</v>
      </c>
      <c r="T2468" t="s">
        <v>8329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 s="8">
        <f t="shared" si="152"/>
        <v>41039.375</v>
      </c>
      <c r="J2469" s="8">
        <f t="shared" si="153"/>
        <v>41025.540868055556</v>
      </c>
      <c r="K2469" s="10">
        <v>1336669200</v>
      </c>
      <c r="L2469" s="10">
        <v>1335473931</v>
      </c>
      <c r="M2469" t="b">
        <v>0</v>
      </c>
      <c r="N2469">
        <v>43</v>
      </c>
      <c r="O2469" t="b">
        <v>1</v>
      </c>
      <c r="P2469" t="s">
        <v>8279</v>
      </c>
      <c r="Q2469" s="13">
        <f t="shared" si="154"/>
        <v>118.5</v>
      </c>
      <c r="R2469" s="14">
        <f t="shared" si="155"/>
        <v>27.558139534883722</v>
      </c>
      <c r="S2469" t="s">
        <v>8325</v>
      </c>
      <c r="T2469" t="s">
        <v>8329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 s="8">
        <f t="shared" si="152"/>
        <v>41209.875</v>
      </c>
      <c r="J2470" s="8">
        <f t="shared" si="153"/>
        <v>41173.820844907401</v>
      </c>
      <c r="K2470" s="10">
        <v>1351400400</v>
      </c>
      <c r="L2470" s="10">
        <v>1348285321</v>
      </c>
      <c r="M2470" t="b">
        <v>0</v>
      </c>
      <c r="N2470">
        <v>58</v>
      </c>
      <c r="O2470" t="b">
        <v>1</v>
      </c>
      <c r="P2470" t="s">
        <v>8279</v>
      </c>
      <c r="Q2470" s="13">
        <f t="shared" si="154"/>
        <v>107.21700000000001</v>
      </c>
      <c r="R2470" s="14">
        <f t="shared" si="155"/>
        <v>36.97137931034483</v>
      </c>
      <c r="S2470" t="s">
        <v>8325</v>
      </c>
      <c r="T2470" t="s">
        <v>8329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 s="8">
        <f t="shared" si="152"/>
        <v>40582.096400462957</v>
      </c>
      <c r="J2471" s="8">
        <f t="shared" si="153"/>
        <v>40557.096400462957</v>
      </c>
      <c r="K2471" s="10">
        <v>1297160329</v>
      </c>
      <c r="L2471" s="10">
        <v>1295000329</v>
      </c>
      <c r="M2471" t="b">
        <v>0</v>
      </c>
      <c r="N2471">
        <v>47</v>
      </c>
      <c r="O2471" t="b">
        <v>1</v>
      </c>
      <c r="P2471" t="s">
        <v>8279</v>
      </c>
      <c r="Q2471" s="13">
        <f t="shared" si="154"/>
        <v>113.66666666666667</v>
      </c>
      <c r="R2471" s="14">
        <f t="shared" si="155"/>
        <v>29.021276595744681</v>
      </c>
      <c r="S2471" t="s">
        <v>8325</v>
      </c>
      <c r="T2471" t="s">
        <v>8329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 s="8">
        <f t="shared" si="152"/>
        <v>41052.741377314815</v>
      </c>
      <c r="J2472" s="8">
        <f t="shared" si="153"/>
        <v>41022.741377314815</v>
      </c>
      <c r="K2472" s="10">
        <v>1337824055</v>
      </c>
      <c r="L2472" s="10">
        <v>1335232055</v>
      </c>
      <c r="M2472" t="b">
        <v>0</v>
      </c>
      <c r="N2472">
        <v>36</v>
      </c>
      <c r="O2472" t="b">
        <v>1</v>
      </c>
      <c r="P2472" t="s">
        <v>8279</v>
      </c>
      <c r="Q2472" s="13">
        <f t="shared" si="154"/>
        <v>103.16400000000002</v>
      </c>
      <c r="R2472" s="14">
        <f t="shared" si="155"/>
        <v>28.65666666666667</v>
      </c>
      <c r="S2472" t="s">
        <v>8325</v>
      </c>
      <c r="T2472" t="s">
        <v>8329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 s="8">
        <f t="shared" si="152"/>
        <v>40933.659629629627</v>
      </c>
      <c r="J2473" s="8">
        <f t="shared" si="153"/>
        <v>40893.659629629627</v>
      </c>
      <c r="K2473" s="10">
        <v>1327535392</v>
      </c>
      <c r="L2473" s="10">
        <v>1324079392</v>
      </c>
      <c r="M2473" t="b">
        <v>0</v>
      </c>
      <c r="N2473">
        <v>17</v>
      </c>
      <c r="O2473" t="b">
        <v>1</v>
      </c>
      <c r="P2473" t="s">
        <v>8279</v>
      </c>
      <c r="Q2473" s="13">
        <f t="shared" si="154"/>
        <v>128</v>
      </c>
      <c r="R2473" s="14">
        <f t="shared" si="155"/>
        <v>37.647058823529413</v>
      </c>
      <c r="S2473" t="s">
        <v>8325</v>
      </c>
      <c r="T2473" t="s">
        <v>8329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 s="8">
        <f t="shared" si="152"/>
        <v>40424.710416666661</v>
      </c>
      <c r="J2474" s="8">
        <f t="shared" si="153"/>
        <v>40353.782175925924</v>
      </c>
      <c r="K2474" s="10">
        <v>1283562180</v>
      </c>
      <c r="L2474" s="10">
        <v>1277433980</v>
      </c>
      <c r="M2474" t="b">
        <v>0</v>
      </c>
      <c r="N2474">
        <v>104</v>
      </c>
      <c r="O2474" t="b">
        <v>1</v>
      </c>
      <c r="P2474" t="s">
        <v>8279</v>
      </c>
      <c r="Q2474" s="13">
        <f t="shared" si="154"/>
        <v>135.76026666666667</v>
      </c>
      <c r="R2474" s="14">
        <f t="shared" si="155"/>
        <v>97.904038461538462</v>
      </c>
      <c r="S2474" t="s">
        <v>8325</v>
      </c>
      <c r="T2474" t="s">
        <v>8329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 s="8">
        <f t="shared" si="152"/>
        <v>41223.456817129627</v>
      </c>
      <c r="J2475" s="8">
        <f t="shared" si="153"/>
        <v>41193.415150462963</v>
      </c>
      <c r="K2475" s="10">
        <v>1352573869</v>
      </c>
      <c r="L2475" s="10">
        <v>1349978269</v>
      </c>
      <c r="M2475" t="b">
        <v>0</v>
      </c>
      <c r="N2475">
        <v>47</v>
      </c>
      <c r="O2475" t="b">
        <v>1</v>
      </c>
      <c r="P2475" t="s">
        <v>8279</v>
      </c>
      <c r="Q2475" s="13">
        <f t="shared" si="154"/>
        <v>100</v>
      </c>
      <c r="R2475" s="14">
        <f t="shared" si="155"/>
        <v>42.553191489361701</v>
      </c>
      <c r="S2475" t="s">
        <v>8325</v>
      </c>
      <c r="T2475" t="s">
        <v>8329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 s="8">
        <f t="shared" si="152"/>
        <v>40461.67796296296</v>
      </c>
      <c r="J2476" s="8">
        <f t="shared" si="153"/>
        <v>40416.67796296296</v>
      </c>
      <c r="K2476" s="10">
        <v>1286756176</v>
      </c>
      <c r="L2476" s="10">
        <v>1282868176</v>
      </c>
      <c r="M2476" t="b">
        <v>0</v>
      </c>
      <c r="N2476">
        <v>38</v>
      </c>
      <c r="O2476" t="b">
        <v>1</v>
      </c>
      <c r="P2476" t="s">
        <v>8279</v>
      </c>
      <c r="Q2476" s="13">
        <f t="shared" si="154"/>
        <v>100.00360000000002</v>
      </c>
      <c r="R2476" s="14">
        <f t="shared" si="155"/>
        <v>131.58368421052631</v>
      </c>
      <c r="S2476" t="s">
        <v>8325</v>
      </c>
      <c r="T2476" t="s">
        <v>8329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 s="8">
        <f t="shared" si="152"/>
        <v>40369.583333333328</v>
      </c>
      <c r="J2477" s="8">
        <f t="shared" si="153"/>
        <v>40309.954340277778</v>
      </c>
      <c r="K2477" s="10">
        <v>1278799200</v>
      </c>
      <c r="L2477" s="10">
        <v>1273647255</v>
      </c>
      <c r="M2477" t="b">
        <v>0</v>
      </c>
      <c r="N2477">
        <v>81</v>
      </c>
      <c r="O2477" t="b">
        <v>1</v>
      </c>
      <c r="P2477" t="s">
        <v>8279</v>
      </c>
      <c r="Q2477" s="13">
        <f t="shared" si="154"/>
        <v>104.71999999999998</v>
      </c>
      <c r="R2477" s="14">
        <f t="shared" si="155"/>
        <v>32.320987654320987</v>
      </c>
      <c r="S2477" t="s">
        <v>8325</v>
      </c>
      <c r="T2477" t="s">
        <v>8329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 s="8">
        <f t="shared" si="152"/>
        <v>41946.036689814813</v>
      </c>
      <c r="J2478" s="8">
        <f t="shared" si="153"/>
        <v>41912.995023148142</v>
      </c>
      <c r="K2478" s="10">
        <v>1415004770</v>
      </c>
      <c r="L2478" s="10">
        <v>1412149970</v>
      </c>
      <c r="M2478" t="b">
        <v>0</v>
      </c>
      <c r="N2478">
        <v>55</v>
      </c>
      <c r="O2478" t="b">
        <v>1</v>
      </c>
      <c r="P2478" t="s">
        <v>8279</v>
      </c>
      <c r="Q2478" s="13">
        <f t="shared" si="154"/>
        <v>105.02249999999999</v>
      </c>
      <c r="R2478" s="14">
        <f t="shared" si="155"/>
        <v>61.103999999999999</v>
      </c>
      <c r="S2478" t="s">
        <v>8325</v>
      </c>
      <c r="T2478" t="s">
        <v>8329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 s="8">
        <f t="shared" si="152"/>
        <v>41133.358159722222</v>
      </c>
      <c r="J2479" s="8">
        <f t="shared" si="153"/>
        <v>41088.358159722222</v>
      </c>
      <c r="K2479" s="10">
        <v>1344789345</v>
      </c>
      <c r="L2479" s="10">
        <v>1340901345</v>
      </c>
      <c r="M2479" t="b">
        <v>0</v>
      </c>
      <c r="N2479">
        <v>41</v>
      </c>
      <c r="O2479" t="b">
        <v>1</v>
      </c>
      <c r="P2479" t="s">
        <v>8279</v>
      </c>
      <c r="Q2479" s="13">
        <f t="shared" si="154"/>
        <v>171.33333333333334</v>
      </c>
      <c r="R2479" s="14">
        <f t="shared" si="155"/>
        <v>31.341463414634145</v>
      </c>
      <c r="S2479" t="s">
        <v>8325</v>
      </c>
      <c r="T2479" t="s">
        <v>8329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 s="8">
        <f t="shared" si="152"/>
        <v>41287.617048611108</v>
      </c>
      <c r="J2480" s="8">
        <f t="shared" si="153"/>
        <v>41257.617048611108</v>
      </c>
      <c r="K2480" s="10">
        <v>1358117313</v>
      </c>
      <c r="L2480" s="10">
        <v>1355525313</v>
      </c>
      <c r="M2480" t="b">
        <v>0</v>
      </c>
      <c r="N2480">
        <v>79</v>
      </c>
      <c r="O2480" t="b">
        <v>1</v>
      </c>
      <c r="P2480" t="s">
        <v>8279</v>
      </c>
      <c r="Q2480" s="13">
        <f t="shared" si="154"/>
        <v>127.49999999999999</v>
      </c>
      <c r="R2480" s="14">
        <f t="shared" si="155"/>
        <v>129.1139240506329</v>
      </c>
      <c r="S2480" t="s">
        <v>8325</v>
      </c>
      <c r="T2480" t="s">
        <v>8329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 s="8">
        <f t="shared" si="152"/>
        <v>41117.75</v>
      </c>
      <c r="J2481" s="8">
        <f t="shared" si="153"/>
        <v>41107.393449074072</v>
      </c>
      <c r="K2481" s="10">
        <v>1343440800</v>
      </c>
      <c r="L2481" s="10">
        <v>1342545994</v>
      </c>
      <c r="M2481" t="b">
        <v>0</v>
      </c>
      <c r="N2481">
        <v>16</v>
      </c>
      <c r="O2481" t="b">
        <v>1</v>
      </c>
      <c r="P2481" t="s">
        <v>8279</v>
      </c>
      <c r="Q2481" s="13">
        <f t="shared" si="154"/>
        <v>133.44333333333333</v>
      </c>
      <c r="R2481" s="14">
        <f t="shared" si="155"/>
        <v>25.020624999999999</v>
      </c>
      <c r="S2481" t="s">
        <v>8325</v>
      </c>
      <c r="T2481" t="s">
        <v>8329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 s="8">
        <f t="shared" si="152"/>
        <v>42287.602824074071</v>
      </c>
      <c r="J2482" s="8">
        <f t="shared" si="153"/>
        <v>42227.602824074071</v>
      </c>
      <c r="K2482" s="10">
        <v>1444516084</v>
      </c>
      <c r="L2482" s="10">
        <v>1439332084</v>
      </c>
      <c r="M2482" t="b">
        <v>0</v>
      </c>
      <c r="N2482">
        <v>8</v>
      </c>
      <c r="O2482" t="b">
        <v>1</v>
      </c>
      <c r="P2482" t="s">
        <v>8279</v>
      </c>
      <c r="Q2482" s="13">
        <f t="shared" si="154"/>
        <v>100</v>
      </c>
      <c r="R2482" s="14">
        <f t="shared" si="155"/>
        <v>250</v>
      </c>
      <c r="S2482" t="s">
        <v>8325</v>
      </c>
      <c r="T2482" t="s">
        <v>8329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 s="8">
        <f t="shared" si="152"/>
        <v>41029.312592592592</v>
      </c>
      <c r="J2483" s="8">
        <f t="shared" si="153"/>
        <v>40999.312592592592</v>
      </c>
      <c r="K2483" s="10">
        <v>1335799808</v>
      </c>
      <c r="L2483" s="10">
        <v>1333207808</v>
      </c>
      <c r="M2483" t="b">
        <v>0</v>
      </c>
      <c r="N2483">
        <v>95</v>
      </c>
      <c r="O2483" t="b">
        <v>1</v>
      </c>
      <c r="P2483" t="s">
        <v>8279</v>
      </c>
      <c r="Q2483" s="13">
        <f t="shared" si="154"/>
        <v>112.91099999999999</v>
      </c>
      <c r="R2483" s="14">
        <f t="shared" si="155"/>
        <v>47.541473684210523</v>
      </c>
      <c r="S2483" t="s">
        <v>8325</v>
      </c>
      <c r="T2483" t="s">
        <v>8329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 s="8">
        <f t="shared" si="152"/>
        <v>40756.448877314811</v>
      </c>
      <c r="J2484" s="8">
        <f t="shared" si="153"/>
        <v>40711.448877314811</v>
      </c>
      <c r="K2484" s="10">
        <v>1312224383</v>
      </c>
      <c r="L2484" s="10">
        <v>1308336383</v>
      </c>
      <c r="M2484" t="b">
        <v>0</v>
      </c>
      <c r="N2484">
        <v>25</v>
      </c>
      <c r="O2484" t="b">
        <v>1</v>
      </c>
      <c r="P2484" t="s">
        <v>8279</v>
      </c>
      <c r="Q2484" s="13">
        <f t="shared" si="154"/>
        <v>100.1</v>
      </c>
      <c r="R2484" s="14">
        <f t="shared" si="155"/>
        <v>40.04</v>
      </c>
      <c r="S2484" t="s">
        <v>8325</v>
      </c>
      <c r="T2484" t="s">
        <v>8329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 s="8">
        <f t="shared" si="152"/>
        <v>41030.375034722223</v>
      </c>
      <c r="J2485" s="8">
        <f t="shared" si="153"/>
        <v>40970.416701388887</v>
      </c>
      <c r="K2485" s="10">
        <v>1335891603</v>
      </c>
      <c r="L2485" s="10">
        <v>1330711203</v>
      </c>
      <c r="M2485" t="b">
        <v>0</v>
      </c>
      <c r="N2485">
        <v>19</v>
      </c>
      <c r="O2485" t="b">
        <v>1</v>
      </c>
      <c r="P2485" t="s">
        <v>8279</v>
      </c>
      <c r="Q2485" s="13">
        <f t="shared" si="154"/>
        <v>113.72727272727272</v>
      </c>
      <c r="R2485" s="14">
        <f t="shared" si="155"/>
        <v>65.84210526315789</v>
      </c>
      <c r="S2485" t="s">
        <v>8325</v>
      </c>
      <c r="T2485" t="s">
        <v>8329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 s="8">
        <f t="shared" si="152"/>
        <v>40801.583368055552</v>
      </c>
      <c r="J2486" s="8">
        <f t="shared" si="153"/>
        <v>40771.583368055552</v>
      </c>
      <c r="K2486" s="10">
        <v>1316124003</v>
      </c>
      <c r="L2486" s="10">
        <v>1313532003</v>
      </c>
      <c r="M2486" t="b">
        <v>0</v>
      </c>
      <c r="N2486">
        <v>90</v>
      </c>
      <c r="O2486" t="b">
        <v>1</v>
      </c>
      <c r="P2486" t="s">
        <v>8279</v>
      </c>
      <c r="Q2486" s="13">
        <f t="shared" si="154"/>
        <v>119.31742857142855</v>
      </c>
      <c r="R2486" s="14">
        <f t="shared" si="155"/>
        <v>46.401222222222216</v>
      </c>
      <c r="S2486" t="s">
        <v>8325</v>
      </c>
      <c r="T2486" t="s">
        <v>8329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 s="8">
        <f t="shared" si="152"/>
        <v>40828.665266203701</v>
      </c>
      <c r="J2487" s="8">
        <f t="shared" si="153"/>
        <v>40793.665266203701</v>
      </c>
      <c r="K2487" s="10">
        <v>1318463879</v>
      </c>
      <c r="L2487" s="10">
        <v>1315439879</v>
      </c>
      <c r="M2487" t="b">
        <v>0</v>
      </c>
      <c r="N2487">
        <v>41</v>
      </c>
      <c r="O2487" t="b">
        <v>1</v>
      </c>
      <c r="P2487" t="s">
        <v>8279</v>
      </c>
      <c r="Q2487" s="13">
        <f t="shared" si="154"/>
        <v>103.25</v>
      </c>
      <c r="R2487" s="14">
        <f t="shared" si="155"/>
        <v>50.365853658536587</v>
      </c>
      <c r="S2487" t="s">
        <v>8325</v>
      </c>
      <c r="T2487" t="s">
        <v>8329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 s="8">
        <f t="shared" si="152"/>
        <v>41021.374722222223</v>
      </c>
      <c r="J2488" s="8">
        <f t="shared" si="153"/>
        <v>40991.374722222223</v>
      </c>
      <c r="K2488" s="10">
        <v>1335113976</v>
      </c>
      <c r="L2488" s="10">
        <v>1332521976</v>
      </c>
      <c r="M2488" t="b">
        <v>0</v>
      </c>
      <c r="N2488">
        <v>30</v>
      </c>
      <c r="O2488" t="b">
        <v>1</v>
      </c>
      <c r="P2488" t="s">
        <v>8279</v>
      </c>
      <c r="Q2488" s="13">
        <f t="shared" si="154"/>
        <v>265.66666666666669</v>
      </c>
      <c r="R2488" s="14">
        <f t="shared" si="155"/>
        <v>26.566666666666666</v>
      </c>
      <c r="S2488" t="s">
        <v>8325</v>
      </c>
      <c r="T2488" t="s">
        <v>8329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 s="8">
        <f t="shared" si="152"/>
        <v>41055.749965277777</v>
      </c>
      <c r="J2489" s="8">
        <f t="shared" si="153"/>
        <v>41025.749965277777</v>
      </c>
      <c r="K2489" s="10">
        <v>1338083997</v>
      </c>
      <c r="L2489" s="10">
        <v>1335491997</v>
      </c>
      <c r="M2489" t="b">
        <v>0</v>
      </c>
      <c r="N2489">
        <v>38</v>
      </c>
      <c r="O2489" t="b">
        <v>1</v>
      </c>
      <c r="P2489" t="s">
        <v>8279</v>
      </c>
      <c r="Q2489" s="13">
        <f t="shared" si="154"/>
        <v>100.05066666666667</v>
      </c>
      <c r="R2489" s="14">
        <f t="shared" si="155"/>
        <v>39.493684210526318</v>
      </c>
      <c r="S2489" t="s">
        <v>8325</v>
      </c>
      <c r="T2489" t="s">
        <v>8329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 s="8">
        <f t="shared" si="152"/>
        <v>40863.341527777775</v>
      </c>
      <c r="J2490" s="8">
        <f t="shared" si="153"/>
        <v>40833.299861111111</v>
      </c>
      <c r="K2490" s="10">
        <v>1321459908</v>
      </c>
      <c r="L2490" s="10">
        <v>1318864308</v>
      </c>
      <c r="M2490" t="b">
        <v>0</v>
      </c>
      <c r="N2490">
        <v>65</v>
      </c>
      <c r="O2490" t="b">
        <v>1</v>
      </c>
      <c r="P2490" t="s">
        <v>8279</v>
      </c>
      <c r="Q2490" s="13">
        <f t="shared" si="154"/>
        <v>106.69999999999999</v>
      </c>
      <c r="R2490" s="14">
        <f t="shared" si="155"/>
        <v>49.246153846153845</v>
      </c>
      <c r="S2490" t="s">
        <v>8325</v>
      </c>
      <c r="T2490" t="s">
        <v>8329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 s="8">
        <f t="shared" si="152"/>
        <v>41403.356932870367</v>
      </c>
      <c r="J2491" s="8">
        <f t="shared" si="153"/>
        <v>41373.356932870367</v>
      </c>
      <c r="K2491" s="10">
        <v>1368117239</v>
      </c>
      <c r="L2491" s="10">
        <v>1365525239</v>
      </c>
      <c r="M2491" t="b">
        <v>0</v>
      </c>
      <c r="N2491">
        <v>75</v>
      </c>
      <c r="O2491" t="b">
        <v>1</v>
      </c>
      <c r="P2491" t="s">
        <v>8279</v>
      </c>
      <c r="Q2491" s="13">
        <f t="shared" si="154"/>
        <v>133.67142857142858</v>
      </c>
      <c r="R2491" s="14">
        <f t="shared" si="155"/>
        <v>62.38</v>
      </c>
      <c r="S2491" t="s">
        <v>8325</v>
      </c>
      <c r="T2491" t="s">
        <v>8329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 s="8">
        <f t="shared" si="152"/>
        <v>41082.894398148142</v>
      </c>
      <c r="J2492" s="8">
        <f t="shared" si="153"/>
        <v>41022.894398148142</v>
      </c>
      <c r="K2492" s="10">
        <v>1340429276</v>
      </c>
      <c r="L2492" s="10">
        <v>1335245276</v>
      </c>
      <c r="M2492" t="b">
        <v>0</v>
      </c>
      <c r="N2492">
        <v>16</v>
      </c>
      <c r="O2492" t="b">
        <v>1</v>
      </c>
      <c r="P2492" t="s">
        <v>8279</v>
      </c>
      <c r="Q2492" s="13">
        <f t="shared" si="154"/>
        <v>121.39999999999999</v>
      </c>
      <c r="R2492" s="14">
        <f t="shared" si="155"/>
        <v>37.9375</v>
      </c>
      <c r="S2492" t="s">
        <v>8325</v>
      </c>
      <c r="T2492" t="s">
        <v>8329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 s="8">
        <f t="shared" si="152"/>
        <v>40558.743749999994</v>
      </c>
      <c r="J2493" s="8">
        <f t="shared" si="153"/>
        <v>40542.505949074075</v>
      </c>
      <c r="K2493" s="10">
        <v>1295142660</v>
      </c>
      <c r="L2493" s="10">
        <v>1293739714</v>
      </c>
      <c r="M2493" t="b">
        <v>0</v>
      </c>
      <c r="N2493">
        <v>10</v>
      </c>
      <c r="O2493" t="b">
        <v>1</v>
      </c>
      <c r="P2493" t="s">
        <v>8279</v>
      </c>
      <c r="Q2493" s="13">
        <f t="shared" si="154"/>
        <v>103.2</v>
      </c>
      <c r="R2493" s="14">
        <f t="shared" si="155"/>
        <v>51.6</v>
      </c>
      <c r="S2493" t="s">
        <v>8325</v>
      </c>
      <c r="T2493" t="s">
        <v>8329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 s="8">
        <f t="shared" si="152"/>
        <v>41076.082638888889</v>
      </c>
      <c r="J2494" s="8">
        <f t="shared" si="153"/>
        <v>41024.652638888889</v>
      </c>
      <c r="K2494" s="10">
        <v>1339840740</v>
      </c>
      <c r="L2494" s="10">
        <v>1335397188</v>
      </c>
      <c r="M2494" t="b">
        <v>0</v>
      </c>
      <c r="N2494">
        <v>27</v>
      </c>
      <c r="O2494" t="b">
        <v>1</v>
      </c>
      <c r="P2494" t="s">
        <v>8279</v>
      </c>
      <c r="Q2494" s="13">
        <f t="shared" si="154"/>
        <v>125</v>
      </c>
      <c r="R2494" s="14">
        <f t="shared" si="155"/>
        <v>27.777777777777779</v>
      </c>
      <c r="S2494" t="s">
        <v>8325</v>
      </c>
      <c r="T2494" t="s">
        <v>8329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 s="8">
        <f t="shared" si="152"/>
        <v>41392.834953703699</v>
      </c>
      <c r="J2495" s="8">
        <f t="shared" si="153"/>
        <v>41347.834953703699</v>
      </c>
      <c r="K2495" s="10">
        <v>1367208140</v>
      </c>
      <c r="L2495" s="10">
        <v>1363320140</v>
      </c>
      <c r="M2495" t="b">
        <v>0</v>
      </c>
      <c r="N2495">
        <v>259</v>
      </c>
      <c r="O2495" t="b">
        <v>1</v>
      </c>
      <c r="P2495" t="s">
        <v>8279</v>
      </c>
      <c r="Q2495" s="13">
        <f t="shared" si="154"/>
        <v>128.69999999999999</v>
      </c>
      <c r="R2495" s="14">
        <f t="shared" si="155"/>
        <v>99.382239382239376</v>
      </c>
      <c r="S2495" t="s">
        <v>8325</v>
      </c>
      <c r="T2495" t="s">
        <v>8329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 s="8">
        <f t="shared" si="152"/>
        <v>41052.311851851846</v>
      </c>
      <c r="J2496" s="8">
        <f t="shared" si="153"/>
        <v>41022.311851851846</v>
      </c>
      <c r="K2496" s="10">
        <v>1337786944</v>
      </c>
      <c r="L2496" s="10">
        <v>1335194944</v>
      </c>
      <c r="M2496" t="b">
        <v>0</v>
      </c>
      <c r="N2496">
        <v>39</v>
      </c>
      <c r="O2496" t="b">
        <v>1</v>
      </c>
      <c r="P2496" t="s">
        <v>8279</v>
      </c>
      <c r="Q2496" s="13">
        <f t="shared" si="154"/>
        <v>101.00533333333333</v>
      </c>
      <c r="R2496" s="14">
        <f t="shared" si="155"/>
        <v>38.848205128205123</v>
      </c>
      <c r="S2496" t="s">
        <v>8325</v>
      </c>
      <c r="T2496" t="s">
        <v>8329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 s="8">
        <f t="shared" si="152"/>
        <v>41066.613136574073</v>
      </c>
      <c r="J2497" s="8">
        <f t="shared" si="153"/>
        <v>41036.613136574073</v>
      </c>
      <c r="K2497" s="10">
        <v>1339022575</v>
      </c>
      <c r="L2497" s="10">
        <v>1336430575</v>
      </c>
      <c r="M2497" t="b">
        <v>0</v>
      </c>
      <c r="N2497">
        <v>42</v>
      </c>
      <c r="O2497" t="b">
        <v>1</v>
      </c>
      <c r="P2497" t="s">
        <v>8279</v>
      </c>
      <c r="Q2497" s="13">
        <f t="shared" si="154"/>
        <v>127.53666666666665</v>
      </c>
      <c r="R2497" s="14">
        <f t="shared" si="155"/>
        <v>45.548809523809524</v>
      </c>
      <c r="S2497" t="s">
        <v>8325</v>
      </c>
      <c r="T2497" t="s">
        <v>8329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 s="8">
        <f t="shared" si="152"/>
        <v>41362.621435185181</v>
      </c>
      <c r="J2498" s="8">
        <f t="shared" si="153"/>
        <v>41327.663101851853</v>
      </c>
      <c r="K2498" s="10">
        <v>1364597692</v>
      </c>
      <c r="L2498" s="10">
        <v>1361577292</v>
      </c>
      <c r="M2498" t="b">
        <v>0</v>
      </c>
      <c r="N2498">
        <v>10</v>
      </c>
      <c r="O2498" t="b">
        <v>1</v>
      </c>
      <c r="P2498" t="s">
        <v>8279</v>
      </c>
      <c r="Q2498" s="13">
        <f t="shared" si="154"/>
        <v>100</v>
      </c>
      <c r="R2498" s="14">
        <f t="shared" si="155"/>
        <v>600</v>
      </c>
      <c r="S2498" t="s">
        <v>8325</v>
      </c>
      <c r="T2498" t="s">
        <v>8329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 s="8">
        <f t="shared" ref="I2499:I2562" si="156">(((K2499/60)/60)/24)+DATE(1970,1,1)+(-8/24)</f>
        <v>40760.545578703699</v>
      </c>
      <c r="J2499" s="8">
        <f t="shared" ref="J2499:J2562" si="157">(((L2499/60)/60)/24)+DATE(1970,1,1)+(-8/24)</f>
        <v>40730.545578703699</v>
      </c>
      <c r="K2499" s="10">
        <v>1312578338</v>
      </c>
      <c r="L2499" s="10">
        <v>1309986338</v>
      </c>
      <c r="M2499" t="b">
        <v>0</v>
      </c>
      <c r="N2499">
        <v>56</v>
      </c>
      <c r="O2499" t="b">
        <v>1</v>
      </c>
      <c r="P2499" t="s">
        <v>8279</v>
      </c>
      <c r="Q2499" s="13">
        <f t="shared" ref="Q2499:Q2562" si="158">(E2499/D2499)*100</f>
        <v>112.7715</v>
      </c>
      <c r="R2499" s="14">
        <f t="shared" ref="R2499:R2562" si="159">E2499/N2499</f>
        <v>80.551071428571419</v>
      </c>
      <c r="S2499" t="s">
        <v>8325</v>
      </c>
      <c r="T2499" t="s">
        <v>8329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 s="8">
        <f t="shared" si="156"/>
        <v>42031.634108796294</v>
      </c>
      <c r="J2500" s="8">
        <f t="shared" si="157"/>
        <v>42017.634108796294</v>
      </c>
      <c r="K2500" s="10">
        <v>1422400387</v>
      </c>
      <c r="L2500" s="10">
        <v>1421190787</v>
      </c>
      <c r="M2500" t="b">
        <v>0</v>
      </c>
      <c r="N2500">
        <v>20</v>
      </c>
      <c r="O2500" t="b">
        <v>1</v>
      </c>
      <c r="P2500" t="s">
        <v>8279</v>
      </c>
      <c r="Q2500" s="13">
        <f t="shared" si="158"/>
        <v>105.60000000000001</v>
      </c>
      <c r="R2500" s="14">
        <f t="shared" si="159"/>
        <v>52.8</v>
      </c>
      <c r="S2500" t="s">
        <v>8325</v>
      </c>
      <c r="T2500" t="s">
        <v>8329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 s="8">
        <f t="shared" si="156"/>
        <v>41274.416666666664</v>
      </c>
      <c r="J2501" s="8">
        <f t="shared" si="157"/>
        <v>41226.315243055549</v>
      </c>
      <c r="K2501" s="10">
        <v>1356976800</v>
      </c>
      <c r="L2501" s="10">
        <v>1352820837</v>
      </c>
      <c r="M2501" t="b">
        <v>0</v>
      </c>
      <c r="N2501">
        <v>170</v>
      </c>
      <c r="O2501" t="b">
        <v>1</v>
      </c>
      <c r="P2501" t="s">
        <v>8279</v>
      </c>
      <c r="Q2501" s="13">
        <f t="shared" si="158"/>
        <v>202.625</v>
      </c>
      <c r="R2501" s="14">
        <f t="shared" si="159"/>
        <v>47.676470588235297</v>
      </c>
      <c r="S2501" t="s">
        <v>8325</v>
      </c>
      <c r="T2501" t="s">
        <v>8329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 s="8">
        <f t="shared" si="156"/>
        <v>41083.439525462964</v>
      </c>
      <c r="J2502" s="8">
        <f t="shared" si="157"/>
        <v>41053.439525462964</v>
      </c>
      <c r="K2502" s="10">
        <v>1340476375</v>
      </c>
      <c r="L2502" s="10">
        <v>1337884375</v>
      </c>
      <c r="M2502" t="b">
        <v>0</v>
      </c>
      <c r="N2502">
        <v>29</v>
      </c>
      <c r="O2502" t="b">
        <v>1</v>
      </c>
      <c r="P2502" t="s">
        <v>8279</v>
      </c>
      <c r="Q2502" s="13">
        <f t="shared" si="158"/>
        <v>113.33333333333333</v>
      </c>
      <c r="R2502" s="14">
        <f t="shared" si="159"/>
        <v>23.448275862068964</v>
      </c>
      <c r="S2502" t="s">
        <v>8325</v>
      </c>
      <c r="T2502" t="s">
        <v>8329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 s="8">
        <f t="shared" si="156"/>
        <v>42274.443333333329</v>
      </c>
      <c r="J2503" s="8">
        <f t="shared" si="157"/>
        <v>42244.443333333329</v>
      </c>
      <c r="K2503" s="10">
        <v>1443379104</v>
      </c>
      <c r="L2503" s="10">
        <v>1440787104</v>
      </c>
      <c r="M2503" t="b">
        <v>0</v>
      </c>
      <c r="N2503">
        <v>7</v>
      </c>
      <c r="O2503" t="b">
        <v>0</v>
      </c>
      <c r="P2503" t="s">
        <v>8299</v>
      </c>
      <c r="Q2503" s="13">
        <f t="shared" si="158"/>
        <v>2.5545454545454547</v>
      </c>
      <c r="R2503" s="14">
        <f t="shared" si="159"/>
        <v>40.142857142857146</v>
      </c>
      <c r="S2503" t="s">
        <v>8336</v>
      </c>
      <c r="T2503" t="s">
        <v>8353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 s="8">
        <f t="shared" si="156"/>
        <v>41903.492106481477</v>
      </c>
      <c r="J2504" s="8">
        <f t="shared" si="157"/>
        <v>41858.492106481477</v>
      </c>
      <c r="K2504" s="10">
        <v>1411328918</v>
      </c>
      <c r="L2504" s="10">
        <v>1407440918</v>
      </c>
      <c r="M2504" t="b">
        <v>0</v>
      </c>
      <c r="N2504">
        <v>5</v>
      </c>
      <c r="O2504" t="b">
        <v>0</v>
      </c>
      <c r="P2504" t="s">
        <v>8299</v>
      </c>
      <c r="Q2504" s="13">
        <f t="shared" si="158"/>
        <v>7.8181818181818186E-2</v>
      </c>
      <c r="R2504" s="14">
        <f t="shared" si="159"/>
        <v>17.2</v>
      </c>
      <c r="S2504" t="s">
        <v>8336</v>
      </c>
      <c r="T2504" t="s">
        <v>8353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 s="8">
        <f t="shared" si="156"/>
        <v>42528.54583333333</v>
      </c>
      <c r="J2505" s="8">
        <f t="shared" si="157"/>
        <v>42498.566064814811</v>
      </c>
      <c r="K2505" s="10">
        <v>1465333560</v>
      </c>
      <c r="L2505" s="10">
        <v>1462743308</v>
      </c>
      <c r="M2505" t="b">
        <v>0</v>
      </c>
      <c r="N2505">
        <v>0</v>
      </c>
      <c r="O2505" t="b">
        <v>0</v>
      </c>
      <c r="P2505" t="s">
        <v>8299</v>
      </c>
      <c r="Q2505" s="13">
        <f t="shared" si="158"/>
        <v>0</v>
      </c>
      <c r="R2505" s="14" t="e">
        <f t="shared" si="159"/>
        <v>#DIV/0!</v>
      </c>
      <c r="S2505" t="s">
        <v>8336</v>
      </c>
      <c r="T2505" t="s">
        <v>8353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 s="8">
        <f t="shared" si="156"/>
        <v>41957.723773148151</v>
      </c>
      <c r="J2506" s="8">
        <f t="shared" si="157"/>
        <v>41927.682106481479</v>
      </c>
      <c r="K2506" s="10">
        <v>1416014534</v>
      </c>
      <c r="L2506" s="10">
        <v>1413418934</v>
      </c>
      <c r="M2506" t="b">
        <v>0</v>
      </c>
      <c r="N2506">
        <v>0</v>
      </c>
      <c r="O2506" t="b">
        <v>0</v>
      </c>
      <c r="P2506" t="s">
        <v>8299</v>
      </c>
      <c r="Q2506" s="13">
        <f t="shared" si="158"/>
        <v>0</v>
      </c>
      <c r="R2506" s="14" t="e">
        <f t="shared" si="159"/>
        <v>#DIV/0!</v>
      </c>
      <c r="S2506" t="s">
        <v>8336</v>
      </c>
      <c r="T2506" t="s">
        <v>8353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 s="8">
        <f t="shared" si="156"/>
        <v>42076.68074074074</v>
      </c>
      <c r="J2507" s="8">
        <f t="shared" si="157"/>
        <v>42046.722407407404</v>
      </c>
      <c r="K2507" s="10">
        <v>1426292416</v>
      </c>
      <c r="L2507" s="10">
        <v>1423704016</v>
      </c>
      <c r="M2507" t="b">
        <v>0</v>
      </c>
      <c r="N2507">
        <v>0</v>
      </c>
      <c r="O2507" t="b">
        <v>0</v>
      </c>
      <c r="P2507" t="s">
        <v>8299</v>
      </c>
      <c r="Q2507" s="13">
        <f t="shared" si="158"/>
        <v>0</v>
      </c>
      <c r="R2507" s="14" t="e">
        <f t="shared" si="159"/>
        <v>#DIV/0!</v>
      </c>
      <c r="S2507" t="s">
        <v>8336</v>
      </c>
      <c r="T2507" t="s">
        <v>8353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 s="8">
        <f t="shared" si="156"/>
        <v>42280.541666666664</v>
      </c>
      <c r="J2508" s="8">
        <f t="shared" si="157"/>
        <v>42257.963761574072</v>
      </c>
      <c r="K2508" s="10">
        <v>1443906000</v>
      </c>
      <c r="L2508" s="10">
        <v>1441955269</v>
      </c>
      <c r="M2508" t="b">
        <v>0</v>
      </c>
      <c r="N2508">
        <v>2</v>
      </c>
      <c r="O2508" t="b">
        <v>0</v>
      </c>
      <c r="P2508" t="s">
        <v>8299</v>
      </c>
      <c r="Q2508" s="13">
        <f t="shared" si="158"/>
        <v>0.6</v>
      </c>
      <c r="R2508" s="14">
        <f t="shared" si="159"/>
        <v>15</v>
      </c>
      <c r="S2508" t="s">
        <v>8336</v>
      </c>
      <c r="T2508" t="s">
        <v>8353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 s="8">
        <f t="shared" si="156"/>
        <v>42134.739629629628</v>
      </c>
      <c r="J2509" s="8">
        <f t="shared" si="157"/>
        <v>42104.739629629628</v>
      </c>
      <c r="K2509" s="10">
        <v>1431308704</v>
      </c>
      <c r="L2509" s="10">
        <v>1428716704</v>
      </c>
      <c r="M2509" t="b">
        <v>0</v>
      </c>
      <c r="N2509">
        <v>0</v>
      </c>
      <c r="O2509" t="b">
        <v>0</v>
      </c>
      <c r="P2509" t="s">
        <v>8299</v>
      </c>
      <c r="Q2509" s="13">
        <f t="shared" si="158"/>
        <v>0</v>
      </c>
      <c r="R2509" s="14" t="e">
        <f t="shared" si="159"/>
        <v>#DIV/0!</v>
      </c>
      <c r="S2509" t="s">
        <v>8336</v>
      </c>
      <c r="T2509" t="s">
        <v>8353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 s="8">
        <f t="shared" si="156"/>
        <v>41865.618449074071</v>
      </c>
      <c r="J2510" s="8">
        <f t="shared" si="157"/>
        <v>41835.618449074071</v>
      </c>
      <c r="K2510" s="10">
        <v>1408056634</v>
      </c>
      <c r="L2510" s="10">
        <v>1405464634</v>
      </c>
      <c r="M2510" t="b">
        <v>0</v>
      </c>
      <c r="N2510">
        <v>0</v>
      </c>
      <c r="O2510" t="b">
        <v>0</v>
      </c>
      <c r="P2510" t="s">
        <v>8299</v>
      </c>
      <c r="Q2510" s="13">
        <f t="shared" si="158"/>
        <v>0</v>
      </c>
      <c r="R2510" s="14" t="e">
        <f t="shared" si="159"/>
        <v>#DIV/0!</v>
      </c>
      <c r="S2510" t="s">
        <v>8336</v>
      </c>
      <c r="T2510" t="s">
        <v>8353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 s="8">
        <f t="shared" si="156"/>
        <v>42114.434594907405</v>
      </c>
      <c r="J2511" s="8">
        <f t="shared" si="157"/>
        <v>42058.476261574069</v>
      </c>
      <c r="K2511" s="10">
        <v>1429554349</v>
      </c>
      <c r="L2511" s="10">
        <v>1424719549</v>
      </c>
      <c r="M2511" t="b">
        <v>0</v>
      </c>
      <c r="N2511">
        <v>28</v>
      </c>
      <c r="O2511" t="b">
        <v>0</v>
      </c>
      <c r="P2511" t="s">
        <v>8299</v>
      </c>
      <c r="Q2511" s="13">
        <f t="shared" si="158"/>
        <v>1.0526315789473684</v>
      </c>
      <c r="R2511" s="14">
        <f t="shared" si="159"/>
        <v>35.714285714285715</v>
      </c>
      <c r="S2511" t="s">
        <v>8336</v>
      </c>
      <c r="T2511" t="s">
        <v>8353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 s="8">
        <f t="shared" si="156"/>
        <v>42138.66402777777</v>
      </c>
      <c r="J2512" s="8">
        <f t="shared" si="157"/>
        <v>42078.66402777777</v>
      </c>
      <c r="K2512" s="10">
        <v>1431647772</v>
      </c>
      <c r="L2512" s="10">
        <v>1426463772</v>
      </c>
      <c r="M2512" t="b">
        <v>0</v>
      </c>
      <c r="N2512">
        <v>2</v>
      </c>
      <c r="O2512" t="b">
        <v>0</v>
      </c>
      <c r="P2512" t="s">
        <v>8299</v>
      </c>
      <c r="Q2512" s="13">
        <f t="shared" si="158"/>
        <v>0.15</v>
      </c>
      <c r="R2512" s="14">
        <f t="shared" si="159"/>
        <v>37.5</v>
      </c>
      <c r="S2512" t="s">
        <v>8336</v>
      </c>
      <c r="T2512" t="s">
        <v>8353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 s="8">
        <f t="shared" si="156"/>
        <v>42401.113576388881</v>
      </c>
      <c r="J2513" s="8">
        <f t="shared" si="157"/>
        <v>42371.113576388881</v>
      </c>
      <c r="K2513" s="10">
        <v>1454323413</v>
      </c>
      <c r="L2513" s="10">
        <v>1451731413</v>
      </c>
      <c r="M2513" t="b">
        <v>0</v>
      </c>
      <c r="N2513">
        <v>0</v>
      </c>
      <c r="O2513" t="b">
        <v>0</v>
      </c>
      <c r="P2513" t="s">
        <v>8299</v>
      </c>
      <c r="Q2513" s="13">
        <f t="shared" si="158"/>
        <v>0</v>
      </c>
      <c r="R2513" s="14" t="e">
        <f t="shared" si="159"/>
        <v>#DIV/0!</v>
      </c>
      <c r="S2513" t="s">
        <v>8336</v>
      </c>
      <c r="T2513" t="s">
        <v>8353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 s="8">
        <f t="shared" si="156"/>
        <v>41986.543530092589</v>
      </c>
      <c r="J2514" s="8">
        <f t="shared" si="157"/>
        <v>41971.543530092589</v>
      </c>
      <c r="K2514" s="10">
        <v>1418504561</v>
      </c>
      <c r="L2514" s="10">
        <v>1417208561</v>
      </c>
      <c r="M2514" t="b">
        <v>0</v>
      </c>
      <c r="N2514">
        <v>0</v>
      </c>
      <c r="O2514" t="b">
        <v>0</v>
      </c>
      <c r="P2514" t="s">
        <v>8299</v>
      </c>
      <c r="Q2514" s="13">
        <f t="shared" si="158"/>
        <v>0</v>
      </c>
      <c r="R2514" s="14" t="e">
        <f t="shared" si="159"/>
        <v>#DIV/0!</v>
      </c>
      <c r="S2514" t="s">
        <v>8336</v>
      </c>
      <c r="T2514" t="s">
        <v>8353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 s="8">
        <f t="shared" si="156"/>
        <v>42791.673483796294</v>
      </c>
      <c r="J2515" s="8">
        <f t="shared" si="157"/>
        <v>42731.673483796294</v>
      </c>
      <c r="K2515" s="10">
        <v>1488067789</v>
      </c>
      <c r="L2515" s="10">
        <v>1482883789</v>
      </c>
      <c r="M2515" t="b">
        <v>0</v>
      </c>
      <c r="N2515">
        <v>0</v>
      </c>
      <c r="O2515" t="b">
        <v>0</v>
      </c>
      <c r="P2515" t="s">
        <v>8299</v>
      </c>
      <c r="Q2515" s="13">
        <f t="shared" si="158"/>
        <v>0</v>
      </c>
      <c r="R2515" s="14" t="e">
        <f t="shared" si="159"/>
        <v>#DIV/0!</v>
      </c>
      <c r="S2515" t="s">
        <v>8336</v>
      </c>
      <c r="T2515" t="s">
        <v>8353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 s="8">
        <f t="shared" si="156"/>
        <v>41871.056446759256</v>
      </c>
      <c r="J2516" s="8">
        <f t="shared" si="157"/>
        <v>41854.056446759256</v>
      </c>
      <c r="K2516" s="10">
        <v>1408526477</v>
      </c>
      <c r="L2516" s="10">
        <v>1407057677</v>
      </c>
      <c r="M2516" t="b">
        <v>0</v>
      </c>
      <c r="N2516">
        <v>4</v>
      </c>
      <c r="O2516" t="b">
        <v>0</v>
      </c>
      <c r="P2516" t="s">
        <v>8299</v>
      </c>
      <c r="Q2516" s="13">
        <f t="shared" si="158"/>
        <v>1.7500000000000002</v>
      </c>
      <c r="R2516" s="14">
        <f t="shared" si="159"/>
        <v>52.5</v>
      </c>
      <c r="S2516" t="s">
        <v>8336</v>
      </c>
      <c r="T2516" t="s">
        <v>8353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 s="8">
        <f t="shared" si="156"/>
        <v>42057.50640046296</v>
      </c>
      <c r="J2517" s="8">
        <f t="shared" si="157"/>
        <v>42027.50640046296</v>
      </c>
      <c r="K2517" s="10">
        <v>1424635753</v>
      </c>
      <c r="L2517" s="10">
        <v>1422043753</v>
      </c>
      <c r="M2517" t="b">
        <v>0</v>
      </c>
      <c r="N2517">
        <v>12</v>
      </c>
      <c r="O2517" t="b">
        <v>0</v>
      </c>
      <c r="P2517" t="s">
        <v>8299</v>
      </c>
      <c r="Q2517" s="13">
        <f t="shared" si="158"/>
        <v>18.600000000000001</v>
      </c>
      <c r="R2517" s="14">
        <f t="shared" si="159"/>
        <v>77.5</v>
      </c>
      <c r="S2517" t="s">
        <v>8336</v>
      </c>
      <c r="T2517" t="s">
        <v>8353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 s="8">
        <f t="shared" si="156"/>
        <v>41972.361712962964</v>
      </c>
      <c r="J2518" s="8">
        <f t="shared" si="157"/>
        <v>41942.320046296292</v>
      </c>
      <c r="K2518" s="10">
        <v>1417279252</v>
      </c>
      <c r="L2518" s="10">
        <v>1414683652</v>
      </c>
      <c r="M2518" t="b">
        <v>0</v>
      </c>
      <c r="N2518">
        <v>0</v>
      </c>
      <c r="O2518" t="b">
        <v>0</v>
      </c>
      <c r="P2518" t="s">
        <v>8299</v>
      </c>
      <c r="Q2518" s="13">
        <f t="shared" si="158"/>
        <v>0</v>
      </c>
      <c r="R2518" s="14" t="e">
        <f t="shared" si="159"/>
        <v>#DIV/0!</v>
      </c>
      <c r="S2518" t="s">
        <v>8336</v>
      </c>
      <c r="T2518" t="s">
        <v>8353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 s="8">
        <f t="shared" si="156"/>
        <v>42082.427430555552</v>
      </c>
      <c r="J2519" s="8">
        <f t="shared" si="157"/>
        <v>42052.469097222223</v>
      </c>
      <c r="K2519" s="10">
        <v>1426788930</v>
      </c>
      <c r="L2519" s="10">
        <v>1424200530</v>
      </c>
      <c r="M2519" t="b">
        <v>0</v>
      </c>
      <c r="N2519">
        <v>33</v>
      </c>
      <c r="O2519" t="b">
        <v>0</v>
      </c>
      <c r="P2519" t="s">
        <v>8299</v>
      </c>
      <c r="Q2519" s="13">
        <f t="shared" si="158"/>
        <v>9.8166666666666664</v>
      </c>
      <c r="R2519" s="14">
        <f t="shared" si="159"/>
        <v>53.545454545454547</v>
      </c>
      <c r="S2519" t="s">
        <v>8336</v>
      </c>
      <c r="T2519" t="s">
        <v>8353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 s="8">
        <f t="shared" si="156"/>
        <v>41956.38921296296</v>
      </c>
      <c r="J2520" s="8">
        <f t="shared" si="157"/>
        <v>41926.347546296296</v>
      </c>
      <c r="K2520" s="10">
        <v>1415899228</v>
      </c>
      <c r="L2520" s="10">
        <v>1413303628</v>
      </c>
      <c r="M2520" t="b">
        <v>0</v>
      </c>
      <c r="N2520">
        <v>0</v>
      </c>
      <c r="O2520" t="b">
        <v>0</v>
      </c>
      <c r="P2520" t="s">
        <v>8299</v>
      </c>
      <c r="Q2520" s="13">
        <f t="shared" si="158"/>
        <v>0</v>
      </c>
      <c r="R2520" s="14" t="e">
        <f t="shared" si="159"/>
        <v>#DIV/0!</v>
      </c>
      <c r="S2520" t="s">
        <v>8336</v>
      </c>
      <c r="T2520" t="s">
        <v>8353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 s="8">
        <f t="shared" si="156"/>
        <v>41838.821805555555</v>
      </c>
      <c r="J2521" s="8">
        <f t="shared" si="157"/>
        <v>41808.821805555555</v>
      </c>
      <c r="K2521" s="10">
        <v>1405741404</v>
      </c>
      <c r="L2521" s="10">
        <v>1403149404</v>
      </c>
      <c r="M2521" t="b">
        <v>0</v>
      </c>
      <c r="N2521">
        <v>4</v>
      </c>
      <c r="O2521" t="b">
        <v>0</v>
      </c>
      <c r="P2521" t="s">
        <v>8299</v>
      </c>
      <c r="Q2521" s="13">
        <f t="shared" si="158"/>
        <v>4.3333333333333335E-2</v>
      </c>
      <c r="R2521" s="14">
        <f t="shared" si="159"/>
        <v>16.25</v>
      </c>
      <c r="S2521" t="s">
        <v>8336</v>
      </c>
      <c r="T2521" t="s">
        <v>8353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 s="8">
        <f t="shared" si="156"/>
        <v>42658.472916666658</v>
      </c>
      <c r="J2522" s="8">
        <f t="shared" si="157"/>
        <v>42612.267187500001</v>
      </c>
      <c r="K2522" s="10">
        <v>1476559260</v>
      </c>
      <c r="L2522" s="10">
        <v>1472567085</v>
      </c>
      <c r="M2522" t="b">
        <v>0</v>
      </c>
      <c r="N2522">
        <v>0</v>
      </c>
      <c r="O2522" t="b">
        <v>0</v>
      </c>
      <c r="P2522" t="s">
        <v>8299</v>
      </c>
      <c r="Q2522" s="13">
        <f t="shared" si="158"/>
        <v>0</v>
      </c>
      <c r="R2522" s="14" t="e">
        <f t="shared" si="159"/>
        <v>#DIV/0!</v>
      </c>
      <c r="S2522" t="s">
        <v>8336</v>
      </c>
      <c r="T2522" t="s">
        <v>8353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 s="8">
        <f t="shared" si="156"/>
        <v>42290.63450231481</v>
      </c>
      <c r="J2523" s="8">
        <f t="shared" si="157"/>
        <v>42269.63450231481</v>
      </c>
      <c r="K2523" s="10">
        <v>1444778021</v>
      </c>
      <c r="L2523" s="10">
        <v>1442963621</v>
      </c>
      <c r="M2523" t="b">
        <v>0</v>
      </c>
      <c r="N2523">
        <v>132</v>
      </c>
      <c r="O2523" t="b">
        <v>1</v>
      </c>
      <c r="P2523" t="s">
        <v>8300</v>
      </c>
      <c r="Q2523" s="13">
        <f t="shared" si="158"/>
        <v>109.48792</v>
      </c>
      <c r="R2523" s="14">
        <f t="shared" si="159"/>
        <v>103.68174242424243</v>
      </c>
      <c r="S2523" t="s">
        <v>8325</v>
      </c>
      <c r="T2523" t="s">
        <v>8354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 s="8">
        <f t="shared" si="156"/>
        <v>42482.286111111105</v>
      </c>
      <c r="J2524" s="8">
        <f t="shared" si="157"/>
        <v>42460.240277777775</v>
      </c>
      <c r="K2524" s="10">
        <v>1461336720</v>
      </c>
      <c r="L2524" s="10">
        <v>1459431960</v>
      </c>
      <c r="M2524" t="b">
        <v>0</v>
      </c>
      <c r="N2524">
        <v>27</v>
      </c>
      <c r="O2524" t="b">
        <v>1</v>
      </c>
      <c r="P2524" t="s">
        <v>8300</v>
      </c>
      <c r="Q2524" s="13">
        <f t="shared" si="158"/>
        <v>100</v>
      </c>
      <c r="R2524" s="14">
        <f t="shared" si="159"/>
        <v>185.18518518518519</v>
      </c>
      <c r="S2524" t="s">
        <v>8325</v>
      </c>
      <c r="T2524" t="s">
        <v>8354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 s="8">
        <f t="shared" si="156"/>
        <v>41960.683935185189</v>
      </c>
      <c r="J2525" s="8">
        <f t="shared" si="157"/>
        <v>41930.642268518517</v>
      </c>
      <c r="K2525" s="10">
        <v>1416270292</v>
      </c>
      <c r="L2525" s="10">
        <v>1413674692</v>
      </c>
      <c r="M2525" t="b">
        <v>0</v>
      </c>
      <c r="N2525">
        <v>26</v>
      </c>
      <c r="O2525" t="b">
        <v>1</v>
      </c>
      <c r="P2525" t="s">
        <v>8300</v>
      </c>
      <c r="Q2525" s="13">
        <f t="shared" si="158"/>
        <v>156.44444444444446</v>
      </c>
      <c r="R2525" s="14">
        <f t="shared" si="159"/>
        <v>54.153846153846153</v>
      </c>
      <c r="S2525" t="s">
        <v>8325</v>
      </c>
      <c r="T2525" t="s">
        <v>8354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 s="8">
        <f t="shared" si="156"/>
        <v>41993.854166666664</v>
      </c>
      <c r="J2526" s="8">
        <f t="shared" si="157"/>
        <v>41961.474039351851</v>
      </c>
      <c r="K2526" s="10">
        <v>1419136200</v>
      </c>
      <c r="L2526" s="10">
        <v>1416338557</v>
      </c>
      <c r="M2526" t="b">
        <v>0</v>
      </c>
      <c r="N2526">
        <v>43</v>
      </c>
      <c r="O2526" t="b">
        <v>1</v>
      </c>
      <c r="P2526" t="s">
        <v>8300</v>
      </c>
      <c r="Q2526" s="13">
        <f t="shared" si="158"/>
        <v>101.6</v>
      </c>
      <c r="R2526" s="14">
        <f t="shared" si="159"/>
        <v>177.2093023255814</v>
      </c>
      <c r="S2526" t="s">
        <v>8325</v>
      </c>
      <c r="T2526" t="s">
        <v>8354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 s="8">
        <f t="shared" si="156"/>
        <v>41088.511238425926</v>
      </c>
      <c r="J2527" s="8">
        <f t="shared" si="157"/>
        <v>41058.511238425926</v>
      </c>
      <c r="K2527" s="10">
        <v>1340914571</v>
      </c>
      <c r="L2527" s="10">
        <v>1338322571</v>
      </c>
      <c r="M2527" t="b">
        <v>0</v>
      </c>
      <c r="N2527">
        <v>80</v>
      </c>
      <c r="O2527" t="b">
        <v>1</v>
      </c>
      <c r="P2527" t="s">
        <v>8300</v>
      </c>
      <c r="Q2527" s="13">
        <f t="shared" si="158"/>
        <v>100.325</v>
      </c>
      <c r="R2527" s="14">
        <f t="shared" si="159"/>
        <v>100.325</v>
      </c>
      <c r="S2527" t="s">
        <v>8325</v>
      </c>
      <c r="T2527" t="s">
        <v>8354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 s="8">
        <f t="shared" si="156"/>
        <v>41980.874305555553</v>
      </c>
      <c r="J2528" s="8">
        <f t="shared" si="157"/>
        <v>41952.757800925923</v>
      </c>
      <c r="K2528" s="10">
        <v>1418014740</v>
      </c>
      <c r="L2528" s="10">
        <v>1415585474</v>
      </c>
      <c r="M2528" t="b">
        <v>0</v>
      </c>
      <c r="N2528">
        <v>33</v>
      </c>
      <c r="O2528" t="b">
        <v>1</v>
      </c>
      <c r="P2528" t="s">
        <v>8300</v>
      </c>
      <c r="Q2528" s="13">
        <f t="shared" si="158"/>
        <v>112.94999999999999</v>
      </c>
      <c r="R2528" s="14">
        <f t="shared" si="159"/>
        <v>136.90909090909091</v>
      </c>
      <c r="S2528" t="s">
        <v>8325</v>
      </c>
      <c r="T2528" t="s">
        <v>8354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 s="8">
        <f t="shared" si="156"/>
        <v>41564.832638888889</v>
      </c>
      <c r="J2529" s="8">
        <f t="shared" si="157"/>
        <v>41546.417719907404</v>
      </c>
      <c r="K2529" s="10">
        <v>1382068740</v>
      </c>
      <c r="L2529" s="10">
        <v>1380477691</v>
      </c>
      <c r="M2529" t="b">
        <v>0</v>
      </c>
      <c r="N2529">
        <v>71</v>
      </c>
      <c r="O2529" t="b">
        <v>1</v>
      </c>
      <c r="P2529" t="s">
        <v>8300</v>
      </c>
      <c r="Q2529" s="13">
        <f t="shared" si="158"/>
        <v>102.125</v>
      </c>
      <c r="R2529" s="14">
        <f t="shared" si="159"/>
        <v>57.535211267605632</v>
      </c>
      <c r="S2529" t="s">
        <v>8325</v>
      </c>
      <c r="T2529" t="s">
        <v>8354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 s="8">
        <f t="shared" si="156"/>
        <v>42236.124999999993</v>
      </c>
      <c r="J2530" s="8">
        <f t="shared" si="157"/>
        <v>42217.501192129632</v>
      </c>
      <c r="K2530" s="10">
        <v>1440068400</v>
      </c>
      <c r="L2530" s="10">
        <v>1438459303</v>
      </c>
      <c r="M2530" t="b">
        <v>0</v>
      </c>
      <c r="N2530">
        <v>81</v>
      </c>
      <c r="O2530" t="b">
        <v>1</v>
      </c>
      <c r="P2530" t="s">
        <v>8300</v>
      </c>
      <c r="Q2530" s="13">
        <f t="shared" si="158"/>
        <v>107.24974999999999</v>
      </c>
      <c r="R2530" s="14">
        <f t="shared" si="159"/>
        <v>52.962839506172834</v>
      </c>
      <c r="S2530" t="s">
        <v>8325</v>
      </c>
      <c r="T2530" t="s">
        <v>8354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 s="8">
        <f t="shared" si="156"/>
        <v>40992.705729166664</v>
      </c>
      <c r="J2531" s="8">
        <f t="shared" si="157"/>
        <v>40947.747395833328</v>
      </c>
      <c r="K2531" s="10">
        <v>1332636975</v>
      </c>
      <c r="L2531" s="10">
        <v>1328752575</v>
      </c>
      <c r="M2531" t="b">
        <v>0</v>
      </c>
      <c r="N2531">
        <v>76</v>
      </c>
      <c r="O2531" t="b">
        <v>1</v>
      </c>
      <c r="P2531" t="s">
        <v>8300</v>
      </c>
      <c r="Q2531" s="13">
        <f t="shared" si="158"/>
        <v>104.28333333333333</v>
      </c>
      <c r="R2531" s="14">
        <f t="shared" si="159"/>
        <v>82.328947368421055</v>
      </c>
      <c r="S2531" t="s">
        <v>8325</v>
      </c>
      <c r="T2531" t="s">
        <v>8354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 s="8">
        <f t="shared" si="156"/>
        <v>42113.868055555555</v>
      </c>
      <c r="J2532" s="8">
        <f t="shared" si="157"/>
        <v>42081.531307870369</v>
      </c>
      <c r="K2532" s="10">
        <v>1429505400</v>
      </c>
      <c r="L2532" s="10">
        <v>1426711505</v>
      </c>
      <c r="M2532" t="b">
        <v>0</v>
      </c>
      <c r="N2532">
        <v>48</v>
      </c>
      <c r="O2532" t="b">
        <v>1</v>
      </c>
      <c r="P2532" t="s">
        <v>8300</v>
      </c>
      <c r="Q2532" s="13">
        <f t="shared" si="158"/>
        <v>100</v>
      </c>
      <c r="R2532" s="14">
        <f t="shared" si="159"/>
        <v>135.41666666666666</v>
      </c>
      <c r="S2532" t="s">
        <v>8325</v>
      </c>
      <c r="T2532" t="s">
        <v>8354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 s="8">
        <f t="shared" si="156"/>
        <v>42230.832638888889</v>
      </c>
      <c r="J2533" s="8">
        <f t="shared" si="157"/>
        <v>42208.346689814811</v>
      </c>
      <c r="K2533" s="10">
        <v>1439611140</v>
      </c>
      <c r="L2533" s="10">
        <v>1437668354</v>
      </c>
      <c r="M2533" t="b">
        <v>0</v>
      </c>
      <c r="N2533">
        <v>61</v>
      </c>
      <c r="O2533" t="b">
        <v>1</v>
      </c>
      <c r="P2533" t="s">
        <v>8300</v>
      </c>
      <c r="Q2533" s="13">
        <f t="shared" si="158"/>
        <v>100.4</v>
      </c>
      <c r="R2533" s="14">
        <f t="shared" si="159"/>
        <v>74.06557377049181</v>
      </c>
      <c r="S2533" t="s">
        <v>8325</v>
      </c>
      <c r="T2533" t="s">
        <v>8354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 s="8">
        <f t="shared" si="156"/>
        <v>41137.515810185185</v>
      </c>
      <c r="J2534" s="8">
        <f t="shared" si="157"/>
        <v>41107.515810185185</v>
      </c>
      <c r="K2534" s="10">
        <v>1345148566</v>
      </c>
      <c r="L2534" s="10">
        <v>1342556566</v>
      </c>
      <c r="M2534" t="b">
        <v>0</v>
      </c>
      <c r="N2534">
        <v>60</v>
      </c>
      <c r="O2534" t="b">
        <v>1</v>
      </c>
      <c r="P2534" t="s">
        <v>8300</v>
      </c>
      <c r="Q2534" s="13">
        <f t="shared" si="158"/>
        <v>126.125</v>
      </c>
      <c r="R2534" s="14">
        <f t="shared" si="159"/>
        <v>84.083333333333329</v>
      </c>
      <c r="S2534" t="s">
        <v>8325</v>
      </c>
      <c r="T2534" t="s">
        <v>8354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 s="8">
        <f t="shared" si="156"/>
        <v>41334.417453703703</v>
      </c>
      <c r="J2535" s="8">
        <f t="shared" si="157"/>
        <v>41304.417951388888</v>
      </c>
      <c r="K2535" s="10">
        <v>1362160868</v>
      </c>
      <c r="L2535" s="10">
        <v>1359568911</v>
      </c>
      <c r="M2535" t="b">
        <v>0</v>
      </c>
      <c r="N2535">
        <v>136</v>
      </c>
      <c r="O2535" t="b">
        <v>1</v>
      </c>
      <c r="P2535" t="s">
        <v>8300</v>
      </c>
      <c r="Q2535" s="13">
        <f t="shared" si="158"/>
        <v>110.66666666666667</v>
      </c>
      <c r="R2535" s="14">
        <f t="shared" si="159"/>
        <v>61.029411764705884</v>
      </c>
      <c r="S2535" t="s">
        <v>8325</v>
      </c>
      <c r="T2535" t="s">
        <v>8354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 s="8">
        <f t="shared" si="156"/>
        <v>40178.916666666664</v>
      </c>
      <c r="J2536" s="8">
        <f t="shared" si="157"/>
        <v>40127.367037037038</v>
      </c>
      <c r="K2536" s="10">
        <v>1262325600</v>
      </c>
      <c r="L2536" s="10">
        <v>1257871712</v>
      </c>
      <c r="M2536" t="b">
        <v>0</v>
      </c>
      <c r="N2536">
        <v>14</v>
      </c>
      <c r="O2536" t="b">
        <v>1</v>
      </c>
      <c r="P2536" t="s">
        <v>8300</v>
      </c>
      <c r="Q2536" s="13">
        <f t="shared" si="158"/>
        <v>105</v>
      </c>
      <c r="R2536" s="14">
        <f t="shared" si="159"/>
        <v>150</v>
      </c>
      <c r="S2536" t="s">
        <v>8325</v>
      </c>
      <c r="T2536" t="s">
        <v>8354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 s="8">
        <f t="shared" si="156"/>
        <v>41974.499363425923</v>
      </c>
      <c r="J2537" s="8">
        <f t="shared" si="157"/>
        <v>41943.457696759258</v>
      </c>
      <c r="K2537" s="10">
        <v>1417463945</v>
      </c>
      <c r="L2537" s="10">
        <v>1414781945</v>
      </c>
      <c r="M2537" t="b">
        <v>0</v>
      </c>
      <c r="N2537">
        <v>78</v>
      </c>
      <c r="O2537" t="b">
        <v>1</v>
      </c>
      <c r="P2537" t="s">
        <v>8300</v>
      </c>
      <c r="Q2537" s="13">
        <f t="shared" si="158"/>
        <v>103.77499999999999</v>
      </c>
      <c r="R2537" s="14">
        <f t="shared" si="159"/>
        <v>266.08974358974359</v>
      </c>
      <c r="S2537" t="s">
        <v>8325</v>
      </c>
      <c r="T2537" t="s">
        <v>8354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 s="8">
        <f t="shared" si="156"/>
        <v>41484.77275462963</v>
      </c>
      <c r="J2538" s="8">
        <f t="shared" si="157"/>
        <v>41463.77275462963</v>
      </c>
      <c r="K2538" s="10">
        <v>1375151566</v>
      </c>
      <c r="L2538" s="10">
        <v>1373337166</v>
      </c>
      <c r="M2538" t="b">
        <v>0</v>
      </c>
      <c r="N2538">
        <v>4</v>
      </c>
      <c r="O2538" t="b">
        <v>1</v>
      </c>
      <c r="P2538" t="s">
        <v>8300</v>
      </c>
      <c r="Q2538" s="13">
        <f t="shared" si="158"/>
        <v>115.99999999999999</v>
      </c>
      <c r="R2538" s="14">
        <f t="shared" si="159"/>
        <v>7.25</v>
      </c>
      <c r="S2538" t="s">
        <v>8325</v>
      </c>
      <c r="T2538" t="s">
        <v>8354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 s="8">
        <f t="shared" si="156"/>
        <v>40756.315451388888</v>
      </c>
      <c r="J2539" s="8">
        <f t="shared" si="157"/>
        <v>40696.315451388888</v>
      </c>
      <c r="K2539" s="10">
        <v>1312212855</v>
      </c>
      <c r="L2539" s="10">
        <v>1307028855</v>
      </c>
      <c r="M2539" t="b">
        <v>0</v>
      </c>
      <c r="N2539">
        <v>11</v>
      </c>
      <c r="O2539" t="b">
        <v>1</v>
      </c>
      <c r="P2539" t="s">
        <v>8300</v>
      </c>
      <c r="Q2539" s="13">
        <f t="shared" si="158"/>
        <v>110.00000000000001</v>
      </c>
      <c r="R2539" s="14">
        <f t="shared" si="159"/>
        <v>100</v>
      </c>
      <c r="S2539" t="s">
        <v>8325</v>
      </c>
      <c r="T2539" t="s">
        <v>8354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 s="8">
        <f t="shared" si="156"/>
        <v>41328.874305555553</v>
      </c>
      <c r="J2540" s="8">
        <f t="shared" si="157"/>
        <v>41298.176631944443</v>
      </c>
      <c r="K2540" s="10">
        <v>1361681940</v>
      </c>
      <c r="L2540" s="10">
        <v>1359029661</v>
      </c>
      <c r="M2540" t="b">
        <v>0</v>
      </c>
      <c r="N2540">
        <v>185</v>
      </c>
      <c r="O2540" t="b">
        <v>1</v>
      </c>
      <c r="P2540" t="s">
        <v>8300</v>
      </c>
      <c r="Q2540" s="13">
        <f t="shared" si="158"/>
        <v>113.01761111111111</v>
      </c>
      <c r="R2540" s="14">
        <f t="shared" si="159"/>
        <v>109.96308108108107</v>
      </c>
      <c r="S2540" t="s">
        <v>8325</v>
      </c>
      <c r="T2540" t="s">
        <v>8354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 s="8">
        <f t="shared" si="156"/>
        <v>42037.568888888891</v>
      </c>
      <c r="J2541" s="8">
        <f t="shared" si="157"/>
        <v>41977.568888888891</v>
      </c>
      <c r="K2541" s="10">
        <v>1422913152</v>
      </c>
      <c r="L2541" s="10">
        <v>1417729152</v>
      </c>
      <c r="M2541" t="b">
        <v>0</v>
      </c>
      <c r="N2541">
        <v>59</v>
      </c>
      <c r="O2541" t="b">
        <v>1</v>
      </c>
      <c r="P2541" t="s">
        <v>8300</v>
      </c>
      <c r="Q2541" s="13">
        <f t="shared" si="158"/>
        <v>100.25</v>
      </c>
      <c r="R2541" s="14">
        <f t="shared" si="159"/>
        <v>169.91525423728814</v>
      </c>
      <c r="S2541" t="s">
        <v>8325</v>
      </c>
      <c r="T2541" t="s">
        <v>8354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 s="8">
        <f t="shared" si="156"/>
        <v>40845.341678240737</v>
      </c>
      <c r="J2542" s="8">
        <f t="shared" si="157"/>
        <v>40785.341678240737</v>
      </c>
      <c r="K2542" s="10">
        <v>1319904721</v>
      </c>
      <c r="L2542" s="10">
        <v>1314720721</v>
      </c>
      <c r="M2542" t="b">
        <v>0</v>
      </c>
      <c r="N2542">
        <v>27</v>
      </c>
      <c r="O2542" t="b">
        <v>1</v>
      </c>
      <c r="P2542" t="s">
        <v>8300</v>
      </c>
      <c r="Q2542" s="13">
        <f t="shared" si="158"/>
        <v>103.4</v>
      </c>
      <c r="R2542" s="14">
        <f t="shared" si="159"/>
        <v>95.740740740740748</v>
      </c>
      <c r="S2542" t="s">
        <v>8325</v>
      </c>
      <c r="T2542" t="s">
        <v>8354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 s="8">
        <f t="shared" si="156"/>
        <v>41543.115949074068</v>
      </c>
      <c r="J2543" s="8">
        <f t="shared" si="157"/>
        <v>41483.115949074068</v>
      </c>
      <c r="K2543" s="10">
        <v>1380192418</v>
      </c>
      <c r="L2543" s="10">
        <v>1375008418</v>
      </c>
      <c r="M2543" t="b">
        <v>0</v>
      </c>
      <c r="N2543">
        <v>63</v>
      </c>
      <c r="O2543" t="b">
        <v>1</v>
      </c>
      <c r="P2543" t="s">
        <v>8300</v>
      </c>
      <c r="Q2543" s="13">
        <f t="shared" si="158"/>
        <v>107.02857142857142</v>
      </c>
      <c r="R2543" s="14">
        <f t="shared" si="159"/>
        <v>59.460317460317462</v>
      </c>
      <c r="S2543" t="s">
        <v>8325</v>
      </c>
      <c r="T2543" t="s">
        <v>8354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 s="8">
        <f t="shared" si="156"/>
        <v>41547.832638888889</v>
      </c>
      <c r="J2544" s="8">
        <f t="shared" si="157"/>
        <v>41509.093252314815</v>
      </c>
      <c r="K2544" s="10">
        <v>1380599940</v>
      </c>
      <c r="L2544" s="10">
        <v>1377252857</v>
      </c>
      <c r="M2544" t="b">
        <v>0</v>
      </c>
      <c r="N2544">
        <v>13</v>
      </c>
      <c r="O2544" t="b">
        <v>1</v>
      </c>
      <c r="P2544" t="s">
        <v>8300</v>
      </c>
      <c r="Q2544" s="13">
        <f t="shared" si="158"/>
        <v>103.57142857142858</v>
      </c>
      <c r="R2544" s="14">
        <f t="shared" si="159"/>
        <v>55.769230769230766</v>
      </c>
      <c r="S2544" t="s">
        <v>8325</v>
      </c>
      <c r="T2544" t="s">
        <v>8354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 s="8">
        <f t="shared" si="156"/>
        <v>40544.791666666664</v>
      </c>
      <c r="J2545" s="8">
        <f t="shared" si="157"/>
        <v>40513.774282407401</v>
      </c>
      <c r="K2545" s="10">
        <v>1293937200</v>
      </c>
      <c r="L2545" s="10">
        <v>1291257298</v>
      </c>
      <c r="M2545" t="b">
        <v>0</v>
      </c>
      <c r="N2545">
        <v>13</v>
      </c>
      <c r="O2545" t="b">
        <v>1</v>
      </c>
      <c r="P2545" t="s">
        <v>8300</v>
      </c>
      <c r="Q2545" s="13">
        <f t="shared" si="158"/>
        <v>156.4</v>
      </c>
      <c r="R2545" s="14">
        <f t="shared" si="159"/>
        <v>30.076923076923077</v>
      </c>
      <c r="S2545" t="s">
        <v>8325</v>
      </c>
      <c r="T2545" t="s">
        <v>8354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 s="8">
        <f t="shared" si="156"/>
        <v>41098.1871412037</v>
      </c>
      <c r="J2546" s="8">
        <f t="shared" si="157"/>
        <v>41068.1871412037</v>
      </c>
      <c r="K2546" s="10">
        <v>1341750569</v>
      </c>
      <c r="L2546" s="10">
        <v>1339158569</v>
      </c>
      <c r="M2546" t="b">
        <v>0</v>
      </c>
      <c r="N2546">
        <v>57</v>
      </c>
      <c r="O2546" t="b">
        <v>1</v>
      </c>
      <c r="P2546" t="s">
        <v>8300</v>
      </c>
      <c r="Q2546" s="13">
        <f t="shared" si="158"/>
        <v>100.82</v>
      </c>
      <c r="R2546" s="14">
        <f t="shared" si="159"/>
        <v>88.438596491228068</v>
      </c>
      <c r="S2546" t="s">
        <v>8325</v>
      </c>
      <c r="T2546" t="s">
        <v>8354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 s="8">
        <f t="shared" si="156"/>
        <v>42061.687499999993</v>
      </c>
      <c r="J2547" s="8">
        <f t="shared" si="157"/>
        <v>42026.804837962954</v>
      </c>
      <c r="K2547" s="10">
        <v>1424997000</v>
      </c>
      <c r="L2547" s="10">
        <v>1421983138</v>
      </c>
      <c r="M2547" t="b">
        <v>0</v>
      </c>
      <c r="N2547">
        <v>61</v>
      </c>
      <c r="O2547" t="b">
        <v>1</v>
      </c>
      <c r="P2547" t="s">
        <v>8300</v>
      </c>
      <c r="Q2547" s="13">
        <f t="shared" si="158"/>
        <v>195.3</v>
      </c>
      <c r="R2547" s="14">
        <f t="shared" si="159"/>
        <v>64.032786885245898</v>
      </c>
      <c r="S2547" t="s">
        <v>8325</v>
      </c>
      <c r="T2547" t="s">
        <v>8354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 s="8">
        <f t="shared" si="156"/>
        <v>41551.875</v>
      </c>
      <c r="J2548" s="8">
        <f t="shared" si="157"/>
        <v>41524.525219907402</v>
      </c>
      <c r="K2548" s="10">
        <v>1380949200</v>
      </c>
      <c r="L2548" s="10">
        <v>1378586179</v>
      </c>
      <c r="M2548" t="b">
        <v>0</v>
      </c>
      <c r="N2548">
        <v>65</v>
      </c>
      <c r="O2548" t="b">
        <v>1</v>
      </c>
      <c r="P2548" t="s">
        <v>8300</v>
      </c>
      <c r="Q2548" s="13">
        <f t="shared" si="158"/>
        <v>111.71428571428572</v>
      </c>
      <c r="R2548" s="14">
        <f t="shared" si="159"/>
        <v>60.153846153846153</v>
      </c>
      <c r="S2548" t="s">
        <v>8325</v>
      </c>
      <c r="T2548" t="s">
        <v>8354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 s="8">
        <f t="shared" si="156"/>
        <v>41003.398182870369</v>
      </c>
      <c r="J2549" s="8">
        <f t="shared" si="157"/>
        <v>40973.439849537033</v>
      </c>
      <c r="K2549" s="10">
        <v>1333560803</v>
      </c>
      <c r="L2549" s="10">
        <v>1330972403</v>
      </c>
      <c r="M2549" t="b">
        <v>0</v>
      </c>
      <c r="N2549">
        <v>134</v>
      </c>
      <c r="O2549" t="b">
        <v>1</v>
      </c>
      <c r="P2549" t="s">
        <v>8300</v>
      </c>
      <c r="Q2549" s="13">
        <f t="shared" si="158"/>
        <v>119.85454545454546</v>
      </c>
      <c r="R2549" s="14">
        <f t="shared" si="159"/>
        <v>49.194029850746269</v>
      </c>
      <c r="S2549" t="s">
        <v>8325</v>
      </c>
      <c r="T2549" t="s">
        <v>8354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 s="8">
        <f t="shared" si="156"/>
        <v>42642.852083333331</v>
      </c>
      <c r="J2550" s="8">
        <f t="shared" si="157"/>
        <v>42618.292094907411</v>
      </c>
      <c r="K2550" s="10">
        <v>1475209620</v>
      </c>
      <c r="L2550" s="10">
        <v>1473087637</v>
      </c>
      <c r="M2550" t="b">
        <v>0</v>
      </c>
      <c r="N2550">
        <v>37</v>
      </c>
      <c r="O2550" t="b">
        <v>1</v>
      </c>
      <c r="P2550" t="s">
        <v>8300</v>
      </c>
      <c r="Q2550" s="13">
        <f t="shared" si="158"/>
        <v>101.85</v>
      </c>
      <c r="R2550" s="14">
        <f t="shared" si="159"/>
        <v>165.16216216216216</v>
      </c>
      <c r="S2550" t="s">
        <v>8325</v>
      </c>
      <c r="T2550" t="s">
        <v>8354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 s="8">
        <f t="shared" si="156"/>
        <v>41425.375</v>
      </c>
      <c r="J2551" s="8">
        <f t="shared" si="157"/>
        <v>41390.424421296295</v>
      </c>
      <c r="K2551" s="10">
        <v>1370019600</v>
      </c>
      <c r="L2551" s="10">
        <v>1366999870</v>
      </c>
      <c r="M2551" t="b">
        <v>0</v>
      </c>
      <c r="N2551">
        <v>37</v>
      </c>
      <c r="O2551" t="b">
        <v>1</v>
      </c>
      <c r="P2551" t="s">
        <v>8300</v>
      </c>
      <c r="Q2551" s="13">
        <f t="shared" si="158"/>
        <v>102.80254777070064</v>
      </c>
      <c r="R2551" s="14">
        <f t="shared" si="159"/>
        <v>43.621621621621621</v>
      </c>
      <c r="S2551" t="s">
        <v>8325</v>
      </c>
      <c r="T2551" t="s">
        <v>8354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 s="8">
        <f t="shared" si="156"/>
        <v>42284.832638888889</v>
      </c>
      <c r="J2552" s="8">
        <f t="shared" si="157"/>
        <v>42228.300995370366</v>
      </c>
      <c r="K2552" s="10">
        <v>1444276740</v>
      </c>
      <c r="L2552" s="10">
        <v>1439392406</v>
      </c>
      <c r="M2552" t="b">
        <v>0</v>
      </c>
      <c r="N2552">
        <v>150</v>
      </c>
      <c r="O2552" t="b">
        <v>1</v>
      </c>
      <c r="P2552" t="s">
        <v>8300</v>
      </c>
      <c r="Q2552" s="13">
        <f t="shared" si="158"/>
        <v>100.84615384615385</v>
      </c>
      <c r="R2552" s="14">
        <f t="shared" si="159"/>
        <v>43.7</v>
      </c>
      <c r="S2552" t="s">
        <v>8325</v>
      </c>
      <c r="T2552" t="s">
        <v>8354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 s="8">
        <f t="shared" si="156"/>
        <v>40989.533333333333</v>
      </c>
      <c r="J2553" s="8">
        <f t="shared" si="157"/>
        <v>40960.918807870366</v>
      </c>
      <c r="K2553" s="10">
        <v>1332362880</v>
      </c>
      <c r="L2553" s="10">
        <v>1329890585</v>
      </c>
      <c r="M2553" t="b">
        <v>0</v>
      </c>
      <c r="N2553">
        <v>56</v>
      </c>
      <c r="O2553" t="b">
        <v>1</v>
      </c>
      <c r="P2553" t="s">
        <v>8300</v>
      </c>
      <c r="Q2553" s="13">
        <f t="shared" si="158"/>
        <v>102.73469387755102</v>
      </c>
      <c r="R2553" s="14">
        <f t="shared" si="159"/>
        <v>67.419642857142861</v>
      </c>
      <c r="S2553" t="s">
        <v>8325</v>
      </c>
      <c r="T2553" t="s">
        <v>8354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 s="8">
        <f t="shared" si="156"/>
        <v>42799.476631944439</v>
      </c>
      <c r="J2554" s="8">
        <f t="shared" si="157"/>
        <v>42769.476631944439</v>
      </c>
      <c r="K2554" s="10">
        <v>1488741981</v>
      </c>
      <c r="L2554" s="10">
        <v>1486149981</v>
      </c>
      <c r="M2554" t="b">
        <v>0</v>
      </c>
      <c r="N2554">
        <v>18</v>
      </c>
      <c r="O2554" t="b">
        <v>1</v>
      </c>
      <c r="P2554" t="s">
        <v>8300</v>
      </c>
      <c r="Q2554" s="13">
        <f t="shared" si="158"/>
        <v>106.5</v>
      </c>
      <c r="R2554" s="14">
        <f t="shared" si="159"/>
        <v>177.5</v>
      </c>
      <c r="S2554" t="s">
        <v>8325</v>
      </c>
      <c r="T2554" t="s">
        <v>8354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 s="8">
        <f t="shared" si="156"/>
        <v>41172.86582175926</v>
      </c>
      <c r="J2555" s="8">
        <f t="shared" si="157"/>
        <v>41112.86582175926</v>
      </c>
      <c r="K2555" s="10">
        <v>1348202807</v>
      </c>
      <c r="L2555" s="10">
        <v>1343018807</v>
      </c>
      <c r="M2555" t="b">
        <v>0</v>
      </c>
      <c r="N2555">
        <v>60</v>
      </c>
      <c r="O2555" t="b">
        <v>1</v>
      </c>
      <c r="P2555" t="s">
        <v>8300</v>
      </c>
      <c r="Q2555" s="13">
        <f t="shared" si="158"/>
        <v>155.53333333333333</v>
      </c>
      <c r="R2555" s="14">
        <f t="shared" si="159"/>
        <v>38.883333333333333</v>
      </c>
      <c r="S2555" t="s">
        <v>8325</v>
      </c>
      <c r="T2555" t="s">
        <v>8354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 s="8">
        <f t="shared" si="156"/>
        <v>42155.832638888889</v>
      </c>
      <c r="J2556" s="8">
        <f t="shared" si="157"/>
        <v>42124.744942129626</v>
      </c>
      <c r="K2556" s="10">
        <v>1433131140</v>
      </c>
      <c r="L2556" s="10">
        <v>1430445163</v>
      </c>
      <c r="M2556" t="b">
        <v>0</v>
      </c>
      <c r="N2556">
        <v>67</v>
      </c>
      <c r="O2556" t="b">
        <v>1</v>
      </c>
      <c r="P2556" t="s">
        <v>8300</v>
      </c>
      <c r="Q2556" s="13">
        <f t="shared" si="158"/>
        <v>122.8</v>
      </c>
      <c r="R2556" s="14">
        <f t="shared" si="159"/>
        <v>54.985074626865675</v>
      </c>
      <c r="S2556" t="s">
        <v>8325</v>
      </c>
      <c r="T2556" t="s">
        <v>8354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 s="8">
        <f t="shared" si="156"/>
        <v>41057.32167824074</v>
      </c>
      <c r="J2557" s="8">
        <f t="shared" si="157"/>
        <v>41026.32167824074</v>
      </c>
      <c r="K2557" s="10">
        <v>1338219793</v>
      </c>
      <c r="L2557" s="10">
        <v>1335541393</v>
      </c>
      <c r="M2557" t="b">
        <v>0</v>
      </c>
      <c r="N2557">
        <v>35</v>
      </c>
      <c r="O2557" t="b">
        <v>1</v>
      </c>
      <c r="P2557" t="s">
        <v>8300</v>
      </c>
      <c r="Q2557" s="13">
        <f t="shared" si="158"/>
        <v>107.35</v>
      </c>
      <c r="R2557" s="14">
        <f t="shared" si="159"/>
        <v>61.342857142857142</v>
      </c>
      <c r="S2557" t="s">
        <v>8325</v>
      </c>
      <c r="T2557" t="s">
        <v>8354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 s="8">
        <f t="shared" si="156"/>
        <v>41267.658067129625</v>
      </c>
      <c r="J2558" s="8">
        <f t="shared" si="157"/>
        <v>41222.658067129625</v>
      </c>
      <c r="K2558" s="10">
        <v>1356392857</v>
      </c>
      <c r="L2558" s="10">
        <v>1352504857</v>
      </c>
      <c r="M2558" t="b">
        <v>0</v>
      </c>
      <c r="N2558">
        <v>34</v>
      </c>
      <c r="O2558" t="b">
        <v>1</v>
      </c>
      <c r="P2558" t="s">
        <v>8300</v>
      </c>
      <c r="Q2558" s="13">
        <f t="shared" si="158"/>
        <v>105.50335570469798</v>
      </c>
      <c r="R2558" s="14">
        <f t="shared" si="159"/>
        <v>23.117647058823529</v>
      </c>
      <c r="S2558" t="s">
        <v>8325</v>
      </c>
      <c r="T2558" t="s">
        <v>8354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 s="8">
        <f t="shared" si="156"/>
        <v>41774.411874999998</v>
      </c>
      <c r="J2559" s="8">
        <f t="shared" si="157"/>
        <v>41744.411874999998</v>
      </c>
      <c r="K2559" s="10">
        <v>1400176386</v>
      </c>
      <c r="L2559" s="10">
        <v>1397584386</v>
      </c>
      <c r="M2559" t="b">
        <v>0</v>
      </c>
      <c r="N2559">
        <v>36</v>
      </c>
      <c r="O2559" t="b">
        <v>1</v>
      </c>
      <c r="P2559" t="s">
        <v>8300</v>
      </c>
      <c r="Q2559" s="13">
        <f t="shared" si="158"/>
        <v>118.44444444444444</v>
      </c>
      <c r="R2559" s="14">
        <f t="shared" si="159"/>
        <v>29.611111111111111</v>
      </c>
      <c r="S2559" t="s">
        <v>8325</v>
      </c>
      <c r="T2559" t="s">
        <v>8354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 s="8">
        <f t="shared" si="156"/>
        <v>42125.249305555553</v>
      </c>
      <c r="J2560" s="8">
        <f t="shared" si="157"/>
        <v>42093.526689814818</v>
      </c>
      <c r="K2560" s="10">
        <v>1430488740</v>
      </c>
      <c r="L2560" s="10">
        <v>1427747906</v>
      </c>
      <c r="M2560" t="b">
        <v>0</v>
      </c>
      <c r="N2560">
        <v>18</v>
      </c>
      <c r="O2560" t="b">
        <v>1</v>
      </c>
      <c r="P2560" t="s">
        <v>8300</v>
      </c>
      <c r="Q2560" s="13">
        <f t="shared" si="158"/>
        <v>108.88</v>
      </c>
      <c r="R2560" s="14">
        <f t="shared" si="159"/>
        <v>75.611111111111114</v>
      </c>
      <c r="S2560" t="s">
        <v>8325</v>
      </c>
      <c r="T2560" t="s">
        <v>8354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 s="8">
        <f t="shared" si="156"/>
        <v>40862.484027777777</v>
      </c>
      <c r="J2561" s="8">
        <f t="shared" si="157"/>
        <v>40829.540324074071</v>
      </c>
      <c r="K2561" s="10">
        <v>1321385820</v>
      </c>
      <c r="L2561" s="10">
        <v>1318539484</v>
      </c>
      <c r="M2561" t="b">
        <v>0</v>
      </c>
      <c r="N2561">
        <v>25</v>
      </c>
      <c r="O2561" t="b">
        <v>1</v>
      </c>
      <c r="P2561" t="s">
        <v>8300</v>
      </c>
      <c r="Q2561" s="13">
        <f t="shared" si="158"/>
        <v>111.25</v>
      </c>
      <c r="R2561" s="14">
        <f t="shared" si="159"/>
        <v>35.6</v>
      </c>
      <c r="S2561" t="s">
        <v>8325</v>
      </c>
      <c r="T2561" t="s">
        <v>8354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 s="8">
        <f t="shared" si="156"/>
        <v>42069.617754629631</v>
      </c>
      <c r="J2562" s="8">
        <f t="shared" si="157"/>
        <v>42039.617754629631</v>
      </c>
      <c r="K2562" s="10">
        <v>1425682174</v>
      </c>
      <c r="L2562" s="10">
        <v>1423090174</v>
      </c>
      <c r="M2562" t="b">
        <v>0</v>
      </c>
      <c r="N2562">
        <v>21</v>
      </c>
      <c r="O2562" t="b">
        <v>1</v>
      </c>
      <c r="P2562" t="s">
        <v>8300</v>
      </c>
      <c r="Q2562" s="13">
        <f t="shared" si="158"/>
        <v>100.1</v>
      </c>
      <c r="R2562" s="14">
        <f t="shared" si="159"/>
        <v>143</v>
      </c>
      <c r="S2562" t="s">
        <v>8325</v>
      </c>
      <c r="T2562" t="s">
        <v>8354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 s="8">
        <f t="shared" ref="I2563:I2626" si="160">(((K2563/60)/60)/24)+DATE(1970,1,1)+(-8/24)</f>
        <v>42290.195474537039</v>
      </c>
      <c r="J2563" s="8">
        <f t="shared" ref="J2563:J2626" si="161">(((L2563/60)/60)/24)+DATE(1970,1,1)+(-8/24)</f>
        <v>42260.195474537039</v>
      </c>
      <c r="K2563" s="10">
        <v>1444740089</v>
      </c>
      <c r="L2563" s="10">
        <v>1442148089</v>
      </c>
      <c r="M2563" t="b">
        <v>0</v>
      </c>
      <c r="N2563">
        <v>0</v>
      </c>
      <c r="O2563" t="b">
        <v>0</v>
      </c>
      <c r="P2563" t="s">
        <v>8284</v>
      </c>
      <c r="Q2563" s="13">
        <f t="shared" ref="Q2563:Q2626" si="162">(E2563/D2563)*100</f>
        <v>0</v>
      </c>
      <c r="R2563" s="14" t="e">
        <f t="shared" ref="R2563:R2626" si="163">E2563/N2563</f>
        <v>#DIV/0!</v>
      </c>
      <c r="S2563" t="s">
        <v>8336</v>
      </c>
      <c r="T2563" t="s">
        <v>8337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 s="8">
        <f t="shared" si="160"/>
        <v>42654.191423611112</v>
      </c>
      <c r="J2564" s="8">
        <f t="shared" si="161"/>
        <v>42594.191423611112</v>
      </c>
      <c r="K2564" s="10">
        <v>1476189339</v>
      </c>
      <c r="L2564" s="10">
        <v>1471005339</v>
      </c>
      <c r="M2564" t="b">
        <v>0</v>
      </c>
      <c r="N2564">
        <v>3</v>
      </c>
      <c r="O2564" t="b">
        <v>0</v>
      </c>
      <c r="P2564" t="s">
        <v>8284</v>
      </c>
      <c r="Q2564" s="13">
        <f t="shared" si="162"/>
        <v>0.75</v>
      </c>
      <c r="R2564" s="14">
        <f t="shared" si="163"/>
        <v>25</v>
      </c>
      <c r="S2564" t="s">
        <v>8336</v>
      </c>
      <c r="T2564" t="s">
        <v>8337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 s="8">
        <f t="shared" si="160"/>
        <v>42214.806145833332</v>
      </c>
      <c r="J2565" s="8">
        <f t="shared" si="161"/>
        <v>42154.806145833332</v>
      </c>
      <c r="K2565" s="10">
        <v>1438226451</v>
      </c>
      <c r="L2565" s="10">
        <v>1433042451</v>
      </c>
      <c r="M2565" t="b">
        <v>0</v>
      </c>
      <c r="N2565">
        <v>0</v>
      </c>
      <c r="O2565" t="b">
        <v>0</v>
      </c>
      <c r="P2565" t="s">
        <v>8284</v>
      </c>
      <c r="Q2565" s="13">
        <f t="shared" si="162"/>
        <v>0</v>
      </c>
      <c r="R2565" s="14" t="e">
        <f t="shared" si="163"/>
        <v>#DIV/0!</v>
      </c>
      <c r="S2565" t="s">
        <v>8336</v>
      </c>
      <c r="T2565" t="s">
        <v>8337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 s="8">
        <f t="shared" si="160"/>
        <v>41851.70716435185</v>
      </c>
      <c r="J2566" s="8">
        <f t="shared" si="161"/>
        <v>41821.70716435185</v>
      </c>
      <c r="K2566" s="10">
        <v>1406854699</v>
      </c>
      <c r="L2566" s="10">
        <v>1404262699</v>
      </c>
      <c r="M2566" t="b">
        <v>0</v>
      </c>
      <c r="N2566">
        <v>0</v>
      </c>
      <c r="O2566" t="b">
        <v>0</v>
      </c>
      <c r="P2566" t="s">
        <v>8284</v>
      </c>
      <c r="Q2566" s="13">
        <f t="shared" si="162"/>
        <v>0</v>
      </c>
      <c r="R2566" s="14" t="e">
        <f t="shared" si="163"/>
        <v>#DIV/0!</v>
      </c>
      <c r="S2566" t="s">
        <v>8336</v>
      </c>
      <c r="T2566" t="s">
        <v>8337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 s="8">
        <f t="shared" si="160"/>
        <v>42499.534722222219</v>
      </c>
      <c r="J2567" s="8">
        <f t="shared" si="161"/>
        <v>42440.317002314812</v>
      </c>
      <c r="K2567" s="10">
        <v>1462827000</v>
      </c>
      <c r="L2567" s="10">
        <v>1457710589</v>
      </c>
      <c r="M2567" t="b">
        <v>0</v>
      </c>
      <c r="N2567">
        <v>1</v>
      </c>
      <c r="O2567" t="b">
        <v>0</v>
      </c>
      <c r="P2567" t="s">
        <v>8284</v>
      </c>
      <c r="Q2567" s="13">
        <f t="shared" si="162"/>
        <v>1</v>
      </c>
      <c r="R2567" s="14">
        <f t="shared" si="163"/>
        <v>100</v>
      </c>
      <c r="S2567" t="s">
        <v>8336</v>
      </c>
      <c r="T2567" t="s">
        <v>8337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 s="8">
        <f t="shared" si="160"/>
        <v>41872.647546296292</v>
      </c>
      <c r="J2568" s="8">
        <f t="shared" si="161"/>
        <v>41842.647546296292</v>
      </c>
      <c r="K2568" s="10">
        <v>1408663948</v>
      </c>
      <c r="L2568" s="10">
        <v>1406071948</v>
      </c>
      <c r="M2568" t="b">
        <v>0</v>
      </c>
      <c r="N2568">
        <v>0</v>
      </c>
      <c r="O2568" t="b">
        <v>0</v>
      </c>
      <c r="P2568" t="s">
        <v>8284</v>
      </c>
      <c r="Q2568" s="13">
        <f t="shared" si="162"/>
        <v>0</v>
      </c>
      <c r="R2568" s="14" t="e">
        <f t="shared" si="163"/>
        <v>#DIV/0!</v>
      </c>
      <c r="S2568" t="s">
        <v>8336</v>
      </c>
      <c r="T2568" t="s">
        <v>8337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 s="8">
        <f t="shared" si="160"/>
        <v>42117.545578703699</v>
      </c>
      <c r="J2569" s="8">
        <f t="shared" si="161"/>
        <v>42087.545578703699</v>
      </c>
      <c r="K2569" s="10">
        <v>1429823138</v>
      </c>
      <c r="L2569" s="10">
        <v>1427231138</v>
      </c>
      <c r="M2569" t="b">
        <v>0</v>
      </c>
      <c r="N2569">
        <v>2</v>
      </c>
      <c r="O2569" t="b">
        <v>0</v>
      </c>
      <c r="P2569" t="s">
        <v>8284</v>
      </c>
      <c r="Q2569" s="13">
        <f t="shared" si="162"/>
        <v>0.26666666666666666</v>
      </c>
      <c r="R2569" s="14">
        <f t="shared" si="163"/>
        <v>60</v>
      </c>
      <c r="S2569" t="s">
        <v>8336</v>
      </c>
      <c r="T2569" t="s">
        <v>8337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 s="8">
        <f t="shared" si="160"/>
        <v>42614.33326388889</v>
      </c>
      <c r="J2570" s="8">
        <f t="shared" si="161"/>
        <v>42584.33326388889</v>
      </c>
      <c r="K2570" s="10">
        <v>1472745594</v>
      </c>
      <c r="L2570" s="10">
        <v>1470153594</v>
      </c>
      <c r="M2570" t="b">
        <v>0</v>
      </c>
      <c r="N2570">
        <v>1</v>
      </c>
      <c r="O2570" t="b">
        <v>0</v>
      </c>
      <c r="P2570" t="s">
        <v>8284</v>
      </c>
      <c r="Q2570" s="13">
        <f t="shared" si="162"/>
        <v>0.5</v>
      </c>
      <c r="R2570" s="14">
        <f t="shared" si="163"/>
        <v>50</v>
      </c>
      <c r="S2570" t="s">
        <v>8336</v>
      </c>
      <c r="T2570" t="s">
        <v>8337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 s="8">
        <f t="shared" si="160"/>
        <v>42263.772129629629</v>
      </c>
      <c r="J2571" s="8">
        <f t="shared" si="161"/>
        <v>42233.772129629629</v>
      </c>
      <c r="K2571" s="10">
        <v>1442457112</v>
      </c>
      <c r="L2571" s="10">
        <v>1439865112</v>
      </c>
      <c r="M2571" t="b">
        <v>0</v>
      </c>
      <c r="N2571">
        <v>2</v>
      </c>
      <c r="O2571" t="b">
        <v>0</v>
      </c>
      <c r="P2571" t="s">
        <v>8284</v>
      </c>
      <c r="Q2571" s="13">
        <f t="shared" si="162"/>
        <v>2.2307692307692308</v>
      </c>
      <c r="R2571" s="14">
        <f t="shared" si="163"/>
        <v>72.5</v>
      </c>
      <c r="S2571" t="s">
        <v>8336</v>
      </c>
      <c r="T2571" t="s">
        <v>8337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 s="8">
        <f t="shared" si="160"/>
        <v>42774.569849537038</v>
      </c>
      <c r="J2572" s="8">
        <f t="shared" si="161"/>
        <v>42744.569849537038</v>
      </c>
      <c r="K2572" s="10">
        <v>1486590035</v>
      </c>
      <c r="L2572" s="10">
        <v>1483998035</v>
      </c>
      <c r="M2572" t="b">
        <v>0</v>
      </c>
      <c r="N2572">
        <v>2</v>
      </c>
      <c r="O2572" t="b">
        <v>0</v>
      </c>
      <c r="P2572" t="s">
        <v>8284</v>
      </c>
      <c r="Q2572" s="13">
        <f t="shared" si="162"/>
        <v>0.84285714285714297</v>
      </c>
      <c r="R2572" s="14">
        <f t="shared" si="163"/>
        <v>29.5</v>
      </c>
      <c r="S2572" t="s">
        <v>8336</v>
      </c>
      <c r="T2572" t="s">
        <v>8337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 s="8">
        <f t="shared" si="160"/>
        <v>42509.008344907408</v>
      </c>
      <c r="J2573" s="8">
        <f t="shared" si="161"/>
        <v>42449.008344907408</v>
      </c>
      <c r="K2573" s="10">
        <v>1463645521</v>
      </c>
      <c r="L2573" s="10">
        <v>1458461521</v>
      </c>
      <c r="M2573" t="b">
        <v>0</v>
      </c>
      <c r="N2573">
        <v>4</v>
      </c>
      <c r="O2573" t="b">
        <v>0</v>
      </c>
      <c r="P2573" t="s">
        <v>8284</v>
      </c>
      <c r="Q2573" s="13">
        <f t="shared" si="162"/>
        <v>0.25</v>
      </c>
      <c r="R2573" s="14">
        <f t="shared" si="163"/>
        <v>62.5</v>
      </c>
      <c r="S2573" t="s">
        <v>8336</v>
      </c>
      <c r="T2573" t="s">
        <v>8337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 s="8">
        <f t="shared" si="160"/>
        <v>42106.786076388882</v>
      </c>
      <c r="J2574" s="8">
        <f t="shared" si="161"/>
        <v>42076.786076388882</v>
      </c>
      <c r="K2574" s="10">
        <v>1428893517</v>
      </c>
      <c r="L2574" s="10">
        <v>1426301517</v>
      </c>
      <c r="M2574" t="b">
        <v>0</v>
      </c>
      <c r="N2574">
        <v>0</v>
      </c>
      <c r="O2574" t="b">
        <v>0</v>
      </c>
      <c r="P2574" t="s">
        <v>8284</v>
      </c>
      <c r="Q2574" s="13">
        <f t="shared" si="162"/>
        <v>0</v>
      </c>
      <c r="R2574" s="14" t="e">
        <f t="shared" si="163"/>
        <v>#DIV/0!</v>
      </c>
      <c r="S2574" t="s">
        <v>8336</v>
      </c>
      <c r="T2574" t="s">
        <v>8337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 s="8">
        <f t="shared" si="160"/>
        <v>41874.258668981478</v>
      </c>
      <c r="J2575" s="8">
        <f t="shared" si="161"/>
        <v>41829.258668981478</v>
      </c>
      <c r="K2575" s="10">
        <v>1408803149</v>
      </c>
      <c r="L2575" s="10">
        <v>1404915149</v>
      </c>
      <c r="M2575" t="b">
        <v>0</v>
      </c>
      <c r="N2575">
        <v>0</v>
      </c>
      <c r="O2575" t="b">
        <v>0</v>
      </c>
      <c r="P2575" t="s">
        <v>8284</v>
      </c>
      <c r="Q2575" s="13">
        <f t="shared" si="162"/>
        <v>0</v>
      </c>
      <c r="R2575" s="14" t="e">
        <f t="shared" si="163"/>
        <v>#DIV/0!</v>
      </c>
      <c r="S2575" t="s">
        <v>8336</v>
      </c>
      <c r="T2575" t="s">
        <v>8337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 s="8">
        <f t="shared" si="160"/>
        <v>42508.492418981477</v>
      </c>
      <c r="J2576" s="8">
        <f t="shared" si="161"/>
        <v>42487.492418981477</v>
      </c>
      <c r="K2576" s="10">
        <v>1463600945</v>
      </c>
      <c r="L2576" s="10">
        <v>1461786545</v>
      </c>
      <c r="M2576" t="b">
        <v>0</v>
      </c>
      <c r="N2576">
        <v>0</v>
      </c>
      <c r="O2576" t="b">
        <v>0</v>
      </c>
      <c r="P2576" t="s">
        <v>8284</v>
      </c>
      <c r="Q2576" s="13">
        <f t="shared" si="162"/>
        <v>0</v>
      </c>
      <c r="R2576" s="14" t="e">
        <f t="shared" si="163"/>
        <v>#DIV/0!</v>
      </c>
      <c r="S2576" t="s">
        <v>8336</v>
      </c>
      <c r="T2576" t="s">
        <v>8337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 s="8">
        <f t="shared" si="160"/>
        <v>42015.77539351851</v>
      </c>
      <c r="J2577" s="8">
        <f t="shared" si="161"/>
        <v>41985.77539351851</v>
      </c>
      <c r="K2577" s="10">
        <v>1421030194</v>
      </c>
      <c r="L2577" s="10">
        <v>1418438194</v>
      </c>
      <c r="M2577" t="b">
        <v>0</v>
      </c>
      <c r="N2577">
        <v>0</v>
      </c>
      <c r="O2577" t="b">
        <v>0</v>
      </c>
      <c r="P2577" t="s">
        <v>8284</v>
      </c>
      <c r="Q2577" s="13">
        <f t="shared" si="162"/>
        <v>0</v>
      </c>
      <c r="R2577" s="14" t="e">
        <f t="shared" si="163"/>
        <v>#DIV/0!</v>
      </c>
      <c r="S2577" t="s">
        <v>8336</v>
      </c>
      <c r="T2577" t="s">
        <v>8337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 s="8">
        <f t="shared" si="160"/>
        <v>42104.634803240733</v>
      </c>
      <c r="J2578" s="8">
        <f t="shared" si="161"/>
        <v>42059.676469907405</v>
      </c>
      <c r="K2578" s="10">
        <v>1428707647</v>
      </c>
      <c r="L2578" s="10">
        <v>1424823247</v>
      </c>
      <c r="M2578" t="b">
        <v>0</v>
      </c>
      <c r="N2578">
        <v>0</v>
      </c>
      <c r="O2578" t="b">
        <v>0</v>
      </c>
      <c r="P2578" t="s">
        <v>8284</v>
      </c>
      <c r="Q2578" s="13">
        <f t="shared" si="162"/>
        <v>0</v>
      </c>
      <c r="R2578" s="14" t="e">
        <f t="shared" si="163"/>
        <v>#DIV/0!</v>
      </c>
      <c r="S2578" t="s">
        <v>8336</v>
      </c>
      <c r="T2578" t="s">
        <v>8337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 s="8">
        <f t="shared" si="160"/>
        <v>41855.487233796295</v>
      </c>
      <c r="J2579" s="8">
        <f t="shared" si="161"/>
        <v>41830.487233796295</v>
      </c>
      <c r="K2579" s="10">
        <v>1407181297</v>
      </c>
      <c r="L2579" s="10">
        <v>1405021297</v>
      </c>
      <c r="M2579" t="b">
        <v>0</v>
      </c>
      <c r="N2579">
        <v>0</v>
      </c>
      <c r="O2579" t="b">
        <v>0</v>
      </c>
      <c r="P2579" t="s">
        <v>8284</v>
      </c>
      <c r="Q2579" s="13">
        <f t="shared" si="162"/>
        <v>0</v>
      </c>
      <c r="R2579" s="14" t="e">
        <f t="shared" si="163"/>
        <v>#DIV/0!</v>
      </c>
      <c r="S2579" t="s">
        <v>8336</v>
      </c>
      <c r="T2579" t="s">
        <v>8337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 s="8">
        <f t="shared" si="160"/>
        <v>42286.374999999993</v>
      </c>
      <c r="J2580" s="8">
        <f t="shared" si="161"/>
        <v>42237.689571759263</v>
      </c>
      <c r="K2580" s="10">
        <v>1444410000</v>
      </c>
      <c r="L2580" s="10">
        <v>1440203579</v>
      </c>
      <c r="M2580" t="b">
        <v>0</v>
      </c>
      <c r="N2580">
        <v>0</v>
      </c>
      <c r="O2580" t="b">
        <v>0</v>
      </c>
      <c r="P2580" t="s">
        <v>8284</v>
      </c>
      <c r="Q2580" s="13">
        <f t="shared" si="162"/>
        <v>0</v>
      </c>
      <c r="R2580" s="14" t="e">
        <f t="shared" si="163"/>
        <v>#DIV/0!</v>
      </c>
      <c r="S2580" t="s">
        <v>8336</v>
      </c>
      <c r="T2580" t="s">
        <v>8337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 s="8">
        <f t="shared" si="160"/>
        <v>41897.496562499997</v>
      </c>
      <c r="J2581" s="8">
        <f t="shared" si="161"/>
        <v>41837.496562499997</v>
      </c>
      <c r="K2581" s="10">
        <v>1410810903</v>
      </c>
      <c r="L2581" s="10">
        <v>1405626903</v>
      </c>
      <c r="M2581" t="b">
        <v>0</v>
      </c>
      <c r="N2581">
        <v>12</v>
      </c>
      <c r="O2581" t="b">
        <v>0</v>
      </c>
      <c r="P2581" t="s">
        <v>8284</v>
      </c>
      <c r="Q2581" s="13">
        <f t="shared" si="162"/>
        <v>0.13849999999999998</v>
      </c>
      <c r="R2581" s="14">
        <f t="shared" si="163"/>
        <v>23.083333333333332</v>
      </c>
      <c r="S2581" t="s">
        <v>8336</v>
      </c>
      <c r="T2581" t="s">
        <v>8337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 s="8">
        <f t="shared" si="160"/>
        <v>42139.791666666664</v>
      </c>
      <c r="J2582" s="8">
        <f t="shared" si="161"/>
        <v>42109.993090277778</v>
      </c>
      <c r="K2582" s="10">
        <v>1431745200</v>
      </c>
      <c r="L2582" s="10">
        <v>1429170603</v>
      </c>
      <c r="M2582" t="b">
        <v>0</v>
      </c>
      <c r="N2582">
        <v>2</v>
      </c>
      <c r="O2582" t="b">
        <v>0</v>
      </c>
      <c r="P2582" t="s">
        <v>8284</v>
      </c>
      <c r="Q2582" s="13">
        <f t="shared" si="162"/>
        <v>0.6</v>
      </c>
      <c r="R2582" s="14">
        <f t="shared" si="163"/>
        <v>25.5</v>
      </c>
      <c r="S2582" t="s">
        <v>8336</v>
      </c>
      <c r="T2582" t="s">
        <v>8337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 s="8">
        <f t="shared" si="160"/>
        <v>42324.336782407401</v>
      </c>
      <c r="J2583" s="8">
        <f t="shared" si="161"/>
        <v>42294.295115740737</v>
      </c>
      <c r="K2583" s="10">
        <v>1447689898</v>
      </c>
      <c r="L2583" s="10">
        <v>1445094298</v>
      </c>
      <c r="M2583" t="b">
        <v>0</v>
      </c>
      <c r="N2583">
        <v>11</v>
      </c>
      <c r="O2583" t="b">
        <v>0</v>
      </c>
      <c r="P2583" t="s">
        <v>8284</v>
      </c>
      <c r="Q2583" s="13">
        <f t="shared" si="162"/>
        <v>10.6</v>
      </c>
      <c r="R2583" s="14">
        <f t="shared" si="163"/>
        <v>48.18181818181818</v>
      </c>
      <c r="S2583" t="s">
        <v>8336</v>
      </c>
      <c r="T2583" t="s">
        <v>8337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 s="8">
        <f t="shared" si="160"/>
        <v>42672.655486111107</v>
      </c>
      <c r="J2584" s="8">
        <f t="shared" si="161"/>
        <v>42642.655486111107</v>
      </c>
      <c r="K2584" s="10">
        <v>1477784634</v>
      </c>
      <c r="L2584" s="10">
        <v>1475192634</v>
      </c>
      <c r="M2584" t="b">
        <v>0</v>
      </c>
      <c r="N2584">
        <v>1</v>
      </c>
      <c r="O2584" t="b">
        <v>0</v>
      </c>
      <c r="P2584" t="s">
        <v>8284</v>
      </c>
      <c r="Q2584" s="13">
        <f t="shared" si="162"/>
        <v>1.1111111111111111E-3</v>
      </c>
      <c r="R2584" s="14">
        <f t="shared" si="163"/>
        <v>1</v>
      </c>
      <c r="S2584" t="s">
        <v>8336</v>
      </c>
      <c r="T2584" t="s">
        <v>8337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 s="8">
        <f t="shared" si="160"/>
        <v>42079.394444444442</v>
      </c>
      <c r="J2585" s="8">
        <f t="shared" si="161"/>
        <v>42019.436111111114</v>
      </c>
      <c r="K2585" s="10">
        <v>1426526880</v>
      </c>
      <c r="L2585" s="10">
        <v>1421346480</v>
      </c>
      <c r="M2585" t="b">
        <v>0</v>
      </c>
      <c r="N2585">
        <v>5</v>
      </c>
      <c r="O2585" t="b">
        <v>0</v>
      </c>
      <c r="P2585" t="s">
        <v>8284</v>
      </c>
      <c r="Q2585" s="13">
        <f t="shared" si="162"/>
        <v>0.5</v>
      </c>
      <c r="R2585" s="14">
        <f t="shared" si="163"/>
        <v>1</v>
      </c>
      <c r="S2585" t="s">
        <v>8336</v>
      </c>
      <c r="T2585" t="s">
        <v>8337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 s="8">
        <f t="shared" si="160"/>
        <v>42169.839918981481</v>
      </c>
      <c r="J2586" s="8">
        <f t="shared" si="161"/>
        <v>42139.839918981481</v>
      </c>
      <c r="K2586" s="10">
        <v>1434341369</v>
      </c>
      <c r="L2586" s="10">
        <v>1431749369</v>
      </c>
      <c r="M2586" t="b">
        <v>0</v>
      </c>
      <c r="N2586">
        <v>0</v>
      </c>
      <c r="O2586" t="b">
        <v>0</v>
      </c>
      <c r="P2586" t="s">
        <v>8284</v>
      </c>
      <c r="Q2586" s="13">
        <f t="shared" si="162"/>
        <v>0</v>
      </c>
      <c r="R2586" s="14" t="e">
        <f t="shared" si="163"/>
        <v>#DIV/0!</v>
      </c>
      <c r="S2586" t="s">
        <v>8336</v>
      </c>
      <c r="T2586" t="s">
        <v>8337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 s="8">
        <f t="shared" si="160"/>
        <v>41825.629999999997</v>
      </c>
      <c r="J2587" s="8">
        <f t="shared" si="161"/>
        <v>41795.629999999997</v>
      </c>
      <c r="K2587" s="10">
        <v>1404601632</v>
      </c>
      <c r="L2587" s="10">
        <v>1402009632</v>
      </c>
      <c r="M2587" t="b">
        <v>0</v>
      </c>
      <c r="N2587">
        <v>1</v>
      </c>
      <c r="O2587" t="b">
        <v>0</v>
      </c>
      <c r="P2587" t="s">
        <v>8284</v>
      </c>
      <c r="Q2587" s="13">
        <f t="shared" si="162"/>
        <v>0.16666666666666669</v>
      </c>
      <c r="R2587" s="14">
        <f t="shared" si="163"/>
        <v>50</v>
      </c>
      <c r="S2587" t="s">
        <v>8336</v>
      </c>
      <c r="T2587" t="s">
        <v>8337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 s="8">
        <f t="shared" si="160"/>
        <v>42362.996944444443</v>
      </c>
      <c r="J2588" s="8">
        <f t="shared" si="161"/>
        <v>42332.996944444443</v>
      </c>
      <c r="K2588" s="10">
        <v>1451030136</v>
      </c>
      <c r="L2588" s="10">
        <v>1448438136</v>
      </c>
      <c r="M2588" t="b">
        <v>0</v>
      </c>
      <c r="N2588">
        <v>1</v>
      </c>
      <c r="O2588" t="b">
        <v>0</v>
      </c>
      <c r="P2588" t="s">
        <v>8284</v>
      </c>
      <c r="Q2588" s="13">
        <f t="shared" si="162"/>
        <v>0.16666666666666669</v>
      </c>
      <c r="R2588" s="14">
        <f t="shared" si="163"/>
        <v>5</v>
      </c>
      <c r="S2588" t="s">
        <v>8336</v>
      </c>
      <c r="T2588" t="s">
        <v>8337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 s="8">
        <f t="shared" si="160"/>
        <v>42368.342048611106</v>
      </c>
      <c r="J2589" s="8">
        <f t="shared" si="161"/>
        <v>42338.342048611106</v>
      </c>
      <c r="K2589" s="10">
        <v>1451491953</v>
      </c>
      <c r="L2589" s="10">
        <v>1448899953</v>
      </c>
      <c r="M2589" t="b">
        <v>0</v>
      </c>
      <c r="N2589">
        <v>6</v>
      </c>
      <c r="O2589" t="b">
        <v>0</v>
      </c>
      <c r="P2589" t="s">
        <v>8284</v>
      </c>
      <c r="Q2589" s="13">
        <f t="shared" si="162"/>
        <v>2.4340000000000002</v>
      </c>
      <c r="R2589" s="14">
        <f t="shared" si="163"/>
        <v>202.83333333333334</v>
      </c>
      <c r="S2589" t="s">
        <v>8336</v>
      </c>
      <c r="T2589" t="s">
        <v>8337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 s="8">
        <f t="shared" si="160"/>
        <v>42094.218055555553</v>
      </c>
      <c r="J2590" s="8">
        <f t="shared" si="161"/>
        <v>42042.342893518515</v>
      </c>
      <c r="K2590" s="10">
        <v>1427807640</v>
      </c>
      <c r="L2590" s="10">
        <v>1423325626</v>
      </c>
      <c r="M2590" t="b">
        <v>0</v>
      </c>
      <c r="N2590">
        <v>8</v>
      </c>
      <c r="O2590" t="b">
        <v>0</v>
      </c>
      <c r="P2590" t="s">
        <v>8284</v>
      </c>
      <c r="Q2590" s="13">
        <f t="shared" si="162"/>
        <v>3.8833333333333329</v>
      </c>
      <c r="R2590" s="14">
        <f t="shared" si="163"/>
        <v>29.125</v>
      </c>
      <c r="S2590" t="s">
        <v>8336</v>
      </c>
      <c r="T2590" t="s">
        <v>8337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 s="8">
        <f t="shared" si="160"/>
        <v>42452.161192129628</v>
      </c>
      <c r="J2591" s="8">
        <f t="shared" si="161"/>
        <v>42422.202858796292</v>
      </c>
      <c r="K2591" s="10">
        <v>1458733927</v>
      </c>
      <c r="L2591" s="10">
        <v>1456145527</v>
      </c>
      <c r="M2591" t="b">
        <v>0</v>
      </c>
      <c r="N2591">
        <v>1</v>
      </c>
      <c r="O2591" t="b">
        <v>0</v>
      </c>
      <c r="P2591" t="s">
        <v>8284</v>
      </c>
      <c r="Q2591" s="13">
        <f t="shared" si="162"/>
        <v>0.01</v>
      </c>
      <c r="R2591" s="14">
        <f t="shared" si="163"/>
        <v>5</v>
      </c>
      <c r="S2591" t="s">
        <v>8336</v>
      </c>
      <c r="T2591" t="s">
        <v>8337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 s="8">
        <f t="shared" si="160"/>
        <v>42395.255752314813</v>
      </c>
      <c r="J2592" s="8">
        <f t="shared" si="161"/>
        <v>42388.255752314813</v>
      </c>
      <c r="K2592" s="10">
        <v>1453817297</v>
      </c>
      <c r="L2592" s="10">
        <v>1453212497</v>
      </c>
      <c r="M2592" t="b">
        <v>0</v>
      </c>
      <c r="N2592">
        <v>0</v>
      </c>
      <c r="O2592" t="b">
        <v>0</v>
      </c>
      <c r="P2592" t="s">
        <v>8284</v>
      </c>
      <c r="Q2592" s="13">
        <f t="shared" si="162"/>
        <v>0</v>
      </c>
      <c r="R2592" s="14" t="e">
        <f t="shared" si="163"/>
        <v>#DIV/0!</v>
      </c>
      <c r="S2592" t="s">
        <v>8336</v>
      </c>
      <c r="T2592" t="s">
        <v>8337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 s="8">
        <f t="shared" si="160"/>
        <v>42442.531527777777</v>
      </c>
      <c r="J2593" s="8">
        <f t="shared" si="161"/>
        <v>42382.573194444441</v>
      </c>
      <c r="K2593" s="10">
        <v>1457901924</v>
      </c>
      <c r="L2593" s="10">
        <v>1452721524</v>
      </c>
      <c r="M2593" t="b">
        <v>0</v>
      </c>
      <c r="N2593">
        <v>2</v>
      </c>
      <c r="O2593" t="b">
        <v>0</v>
      </c>
      <c r="P2593" t="s">
        <v>8284</v>
      </c>
      <c r="Q2593" s="13">
        <f t="shared" si="162"/>
        <v>1.7333333333333332</v>
      </c>
      <c r="R2593" s="14">
        <f t="shared" si="163"/>
        <v>13</v>
      </c>
      <c r="S2593" t="s">
        <v>8336</v>
      </c>
      <c r="T2593" t="s">
        <v>8337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 s="8">
        <f t="shared" si="160"/>
        <v>41917.467835648145</v>
      </c>
      <c r="J2594" s="8">
        <f t="shared" si="161"/>
        <v>41887.467835648145</v>
      </c>
      <c r="K2594" s="10">
        <v>1412536421</v>
      </c>
      <c r="L2594" s="10">
        <v>1409944421</v>
      </c>
      <c r="M2594" t="b">
        <v>0</v>
      </c>
      <c r="N2594">
        <v>1</v>
      </c>
      <c r="O2594" t="b">
        <v>0</v>
      </c>
      <c r="P2594" t="s">
        <v>8284</v>
      </c>
      <c r="Q2594" s="13">
        <f t="shared" si="162"/>
        <v>0.16666666666666669</v>
      </c>
      <c r="R2594" s="14">
        <f t="shared" si="163"/>
        <v>50</v>
      </c>
      <c r="S2594" t="s">
        <v>8336</v>
      </c>
      <c r="T2594" t="s">
        <v>8337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 s="8">
        <f t="shared" si="160"/>
        <v>42119.511875000004</v>
      </c>
      <c r="J2595" s="8">
        <f t="shared" si="161"/>
        <v>42089.511875000004</v>
      </c>
      <c r="K2595" s="10">
        <v>1429993026</v>
      </c>
      <c r="L2595" s="10">
        <v>1427401026</v>
      </c>
      <c r="M2595" t="b">
        <v>0</v>
      </c>
      <c r="N2595">
        <v>0</v>
      </c>
      <c r="O2595" t="b">
        <v>0</v>
      </c>
      <c r="P2595" t="s">
        <v>8284</v>
      </c>
      <c r="Q2595" s="13">
        <f t="shared" si="162"/>
        <v>0</v>
      </c>
      <c r="R2595" s="14" t="e">
        <f t="shared" si="163"/>
        <v>#DIV/0!</v>
      </c>
      <c r="S2595" t="s">
        <v>8336</v>
      </c>
      <c r="T2595" t="s">
        <v>8337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 s="8">
        <f t="shared" si="160"/>
        <v>41858.634583333333</v>
      </c>
      <c r="J2596" s="8">
        <f t="shared" si="161"/>
        <v>41828.634583333333</v>
      </c>
      <c r="K2596" s="10">
        <v>1407453228</v>
      </c>
      <c r="L2596" s="10">
        <v>1404861228</v>
      </c>
      <c r="M2596" t="b">
        <v>0</v>
      </c>
      <c r="N2596">
        <v>1</v>
      </c>
      <c r="O2596" t="b">
        <v>0</v>
      </c>
      <c r="P2596" t="s">
        <v>8284</v>
      </c>
      <c r="Q2596" s="13">
        <f t="shared" si="162"/>
        <v>1.25E-3</v>
      </c>
      <c r="R2596" s="14">
        <f t="shared" si="163"/>
        <v>1</v>
      </c>
      <c r="S2596" t="s">
        <v>8336</v>
      </c>
      <c r="T2596" t="s">
        <v>8337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 s="8">
        <f t="shared" si="160"/>
        <v>42789.910879629628</v>
      </c>
      <c r="J2597" s="8">
        <f t="shared" si="161"/>
        <v>42759.910879629628</v>
      </c>
      <c r="K2597" s="10">
        <v>1487915500</v>
      </c>
      <c r="L2597" s="10">
        <v>1485323500</v>
      </c>
      <c r="M2597" t="b">
        <v>0</v>
      </c>
      <c r="N2597">
        <v>19</v>
      </c>
      <c r="O2597" t="b">
        <v>0</v>
      </c>
      <c r="P2597" t="s">
        <v>8284</v>
      </c>
      <c r="Q2597" s="13">
        <f t="shared" si="162"/>
        <v>12.166666666666668</v>
      </c>
      <c r="R2597" s="14">
        <f t="shared" si="163"/>
        <v>96.05263157894737</v>
      </c>
      <c r="S2597" t="s">
        <v>8336</v>
      </c>
      <c r="T2597" t="s">
        <v>8337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 s="8">
        <f t="shared" si="160"/>
        <v>41858.33112268518</v>
      </c>
      <c r="J2598" s="8">
        <f t="shared" si="161"/>
        <v>41828.33112268518</v>
      </c>
      <c r="K2598" s="10">
        <v>1407427009</v>
      </c>
      <c r="L2598" s="10">
        <v>1404835009</v>
      </c>
      <c r="M2598" t="b">
        <v>0</v>
      </c>
      <c r="N2598">
        <v>27</v>
      </c>
      <c r="O2598" t="b">
        <v>0</v>
      </c>
      <c r="P2598" t="s">
        <v>8284</v>
      </c>
      <c r="Q2598" s="13">
        <f t="shared" si="162"/>
        <v>23.588571428571427</v>
      </c>
      <c r="R2598" s="14">
        <f t="shared" si="163"/>
        <v>305.77777777777777</v>
      </c>
      <c r="S2598" t="s">
        <v>8336</v>
      </c>
      <c r="T2598" t="s">
        <v>8337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 s="8">
        <f t="shared" si="160"/>
        <v>42540.008298611108</v>
      </c>
      <c r="J2599" s="8">
        <f t="shared" si="161"/>
        <v>42510.008298611108</v>
      </c>
      <c r="K2599" s="10">
        <v>1466323917</v>
      </c>
      <c r="L2599" s="10">
        <v>1463731917</v>
      </c>
      <c r="M2599" t="b">
        <v>0</v>
      </c>
      <c r="N2599">
        <v>7</v>
      </c>
      <c r="O2599" t="b">
        <v>0</v>
      </c>
      <c r="P2599" t="s">
        <v>8284</v>
      </c>
      <c r="Q2599" s="13">
        <f t="shared" si="162"/>
        <v>5.6666666666666661</v>
      </c>
      <c r="R2599" s="14">
        <f t="shared" si="163"/>
        <v>12.142857142857142</v>
      </c>
      <c r="S2599" t="s">
        <v>8336</v>
      </c>
      <c r="T2599" t="s">
        <v>8337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 s="8">
        <f t="shared" si="160"/>
        <v>42270.506956018515</v>
      </c>
      <c r="J2600" s="8">
        <f t="shared" si="161"/>
        <v>42240.506956018515</v>
      </c>
      <c r="K2600" s="10">
        <v>1443039001</v>
      </c>
      <c r="L2600" s="10">
        <v>1440447001</v>
      </c>
      <c r="M2600" t="b">
        <v>0</v>
      </c>
      <c r="N2600">
        <v>14</v>
      </c>
      <c r="O2600" t="b">
        <v>0</v>
      </c>
      <c r="P2600" t="s">
        <v>8284</v>
      </c>
      <c r="Q2600" s="13">
        <f t="shared" si="162"/>
        <v>39</v>
      </c>
      <c r="R2600" s="14">
        <f t="shared" si="163"/>
        <v>83.571428571428569</v>
      </c>
      <c r="S2600" t="s">
        <v>8336</v>
      </c>
      <c r="T2600" t="s">
        <v>8337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 s="8">
        <f t="shared" si="160"/>
        <v>41854.420682870368</v>
      </c>
      <c r="J2601" s="8">
        <f t="shared" si="161"/>
        <v>41809.420682870368</v>
      </c>
      <c r="K2601" s="10">
        <v>1407089147</v>
      </c>
      <c r="L2601" s="10">
        <v>1403201147</v>
      </c>
      <c r="M2601" t="b">
        <v>0</v>
      </c>
      <c r="N2601">
        <v>5</v>
      </c>
      <c r="O2601" t="b">
        <v>0</v>
      </c>
      <c r="P2601" t="s">
        <v>8284</v>
      </c>
      <c r="Q2601" s="13">
        <f t="shared" si="162"/>
        <v>0.99546510341776351</v>
      </c>
      <c r="R2601" s="14">
        <f t="shared" si="163"/>
        <v>18</v>
      </c>
      <c r="S2601" t="s">
        <v>8336</v>
      </c>
      <c r="T2601" t="s">
        <v>8337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 s="8">
        <f t="shared" si="160"/>
        <v>42454.525462962956</v>
      </c>
      <c r="J2602" s="8">
        <f t="shared" si="161"/>
        <v>42394.567129629628</v>
      </c>
      <c r="K2602" s="10">
        <v>1458938200</v>
      </c>
      <c r="L2602" s="10">
        <v>1453757800</v>
      </c>
      <c r="M2602" t="b">
        <v>0</v>
      </c>
      <c r="N2602">
        <v>30</v>
      </c>
      <c r="O2602" t="b">
        <v>0</v>
      </c>
      <c r="P2602" t="s">
        <v>8284</v>
      </c>
      <c r="Q2602" s="13">
        <f t="shared" si="162"/>
        <v>6.9320000000000004</v>
      </c>
      <c r="R2602" s="14">
        <f t="shared" si="163"/>
        <v>115.53333333333333</v>
      </c>
      <c r="S2602" t="s">
        <v>8336</v>
      </c>
      <c r="T2602" t="s">
        <v>8337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 s="8">
        <f t="shared" si="160"/>
        <v>41164.832638888889</v>
      </c>
      <c r="J2603" s="8">
        <f t="shared" si="161"/>
        <v>41150.56885416666</v>
      </c>
      <c r="K2603" s="10">
        <v>1347508740</v>
      </c>
      <c r="L2603" s="10">
        <v>1346276349</v>
      </c>
      <c r="M2603" t="b">
        <v>1</v>
      </c>
      <c r="N2603">
        <v>151</v>
      </c>
      <c r="O2603" t="b">
        <v>1</v>
      </c>
      <c r="P2603" t="s">
        <v>8301</v>
      </c>
      <c r="Q2603" s="13">
        <f t="shared" si="162"/>
        <v>661.4</v>
      </c>
      <c r="R2603" s="14">
        <f t="shared" si="163"/>
        <v>21.900662251655628</v>
      </c>
      <c r="S2603" t="s">
        <v>8319</v>
      </c>
      <c r="T2603" t="s">
        <v>8355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 s="8">
        <f t="shared" si="160"/>
        <v>41955.555555555555</v>
      </c>
      <c r="J2604" s="8">
        <f t="shared" si="161"/>
        <v>41915.413981481477</v>
      </c>
      <c r="K2604" s="10">
        <v>1415827200</v>
      </c>
      <c r="L2604" s="10">
        <v>1412358968</v>
      </c>
      <c r="M2604" t="b">
        <v>1</v>
      </c>
      <c r="N2604">
        <v>489</v>
      </c>
      <c r="O2604" t="b">
        <v>1</v>
      </c>
      <c r="P2604" t="s">
        <v>8301</v>
      </c>
      <c r="Q2604" s="13">
        <f t="shared" si="162"/>
        <v>326.0916666666667</v>
      </c>
      <c r="R2604" s="14">
        <f t="shared" si="163"/>
        <v>80.022494887525568</v>
      </c>
      <c r="S2604" t="s">
        <v>8319</v>
      </c>
      <c r="T2604" t="s">
        <v>8355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 s="8">
        <f t="shared" si="160"/>
        <v>41631.579328703701</v>
      </c>
      <c r="J2605" s="8">
        <f t="shared" si="161"/>
        <v>41617.579328703701</v>
      </c>
      <c r="K2605" s="10">
        <v>1387835654</v>
      </c>
      <c r="L2605" s="10">
        <v>1386626054</v>
      </c>
      <c r="M2605" t="b">
        <v>1</v>
      </c>
      <c r="N2605">
        <v>50</v>
      </c>
      <c r="O2605" t="b">
        <v>1</v>
      </c>
      <c r="P2605" t="s">
        <v>8301</v>
      </c>
      <c r="Q2605" s="13">
        <f t="shared" si="162"/>
        <v>101.48571428571429</v>
      </c>
      <c r="R2605" s="14">
        <f t="shared" si="163"/>
        <v>35.520000000000003</v>
      </c>
      <c r="S2605" t="s">
        <v>8319</v>
      </c>
      <c r="T2605" t="s">
        <v>8355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 s="8">
        <f t="shared" si="160"/>
        <v>41027.717858796292</v>
      </c>
      <c r="J2606" s="8">
        <f t="shared" si="161"/>
        <v>40997.717858796292</v>
      </c>
      <c r="K2606" s="10">
        <v>1335662023</v>
      </c>
      <c r="L2606" s="10">
        <v>1333070023</v>
      </c>
      <c r="M2606" t="b">
        <v>1</v>
      </c>
      <c r="N2606">
        <v>321</v>
      </c>
      <c r="O2606" t="b">
        <v>1</v>
      </c>
      <c r="P2606" t="s">
        <v>8301</v>
      </c>
      <c r="Q2606" s="13">
        <f t="shared" si="162"/>
        <v>104.21799999999999</v>
      </c>
      <c r="R2606" s="14">
        <f t="shared" si="163"/>
        <v>64.933333333333323</v>
      </c>
      <c r="S2606" t="s">
        <v>8319</v>
      </c>
      <c r="T2606" t="s">
        <v>8355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 s="8">
        <f t="shared" si="160"/>
        <v>42538.20821759259</v>
      </c>
      <c r="J2607" s="8">
        <f t="shared" si="161"/>
        <v>42508.20821759259</v>
      </c>
      <c r="K2607" s="10">
        <v>1466168390</v>
      </c>
      <c r="L2607" s="10">
        <v>1463576390</v>
      </c>
      <c r="M2607" t="b">
        <v>1</v>
      </c>
      <c r="N2607">
        <v>1762</v>
      </c>
      <c r="O2607" t="b">
        <v>1</v>
      </c>
      <c r="P2607" t="s">
        <v>8301</v>
      </c>
      <c r="Q2607" s="13">
        <f t="shared" si="162"/>
        <v>107.42157000000002</v>
      </c>
      <c r="R2607" s="14">
        <f t="shared" si="163"/>
        <v>60.965703745743475</v>
      </c>
      <c r="S2607" t="s">
        <v>8319</v>
      </c>
      <c r="T2607" t="s">
        <v>8355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 s="8">
        <f t="shared" si="160"/>
        <v>41758.379421296297</v>
      </c>
      <c r="J2608" s="8">
        <f t="shared" si="161"/>
        <v>41726.379421296297</v>
      </c>
      <c r="K2608" s="10">
        <v>1398791182</v>
      </c>
      <c r="L2608" s="10">
        <v>1396026382</v>
      </c>
      <c r="M2608" t="b">
        <v>1</v>
      </c>
      <c r="N2608">
        <v>385</v>
      </c>
      <c r="O2608" t="b">
        <v>1</v>
      </c>
      <c r="P2608" t="s">
        <v>8301</v>
      </c>
      <c r="Q2608" s="13">
        <f t="shared" si="162"/>
        <v>110.05454545454545</v>
      </c>
      <c r="R2608" s="14">
        <f t="shared" si="163"/>
        <v>31.444155844155844</v>
      </c>
      <c r="S2608" t="s">
        <v>8319</v>
      </c>
      <c r="T2608" t="s">
        <v>8355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 s="8">
        <f t="shared" si="160"/>
        <v>42227.749999999993</v>
      </c>
      <c r="J2609" s="8">
        <f t="shared" si="161"/>
        <v>42184.541342592587</v>
      </c>
      <c r="K2609" s="10">
        <v>1439344800</v>
      </c>
      <c r="L2609" s="10">
        <v>1435611572</v>
      </c>
      <c r="M2609" t="b">
        <v>1</v>
      </c>
      <c r="N2609">
        <v>398</v>
      </c>
      <c r="O2609" t="b">
        <v>1</v>
      </c>
      <c r="P2609" t="s">
        <v>8301</v>
      </c>
      <c r="Q2609" s="13">
        <f t="shared" si="162"/>
        <v>407.7</v>
      </c>
      <c r="R2609" s="14">
        <f t="shared" si="163"/>
        <v>81.949748743718587</v>
      </c>
      <c r="S2609" t="s">
        <v>8319</v>
      </c>
      <c r="T2609" t="s">
        <v>8355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 s="8">
        <f t="shared" si="160"/>
        <v>42808.666666666664</v>
      </c>
      <c r="J2610" s="8">
        <f t="shared" si="161"/>
        <v>42767.468379629623</v>
      </c>
      <c r="K2610" s="10">
        <v>1489536000</v>
      </c>
      <c r="L2610" s="10">
        <v>1485976468</v>
      </c>
      <c r="M2610" t="b">
        <v>1</v>
      </c>
      <c r="N2610">
        <v>304</v>
      </c>
      <c r="O2610" t="b">
        <v>1</v>
      </c>
      <c r="P2610" t="s">
        <v>8301</v>
      </c>
      <c r="Q2610" s="13">
        <f t="shared" si="162"/>
        <v>223.92500000000001</v>
      </c>
      <c r="R2610" s="14">
        <f t="shared" si="163"/>
        <v>58.92763157894737</v>
      </c>
      <c r="S2610" t="s">
        <v>8319</v>
      </c>
      <c r="T2610" t="s">
        <v>8355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 s="8">
        <f t="shared" si="160"/>
        <v>41104.90452546296</v>
      </c>
      <c r="J2611" s="8">
        <f t="shared" si="161"/>
        <v>41074.90452546296</v>
      </c>
      <c r="K2611" s="10">
        <v>1342330951</v>
      </c>
      <c r="L2611" s="10">
        <v>1339738951</v>
      </c>
      <c r="M2611" t="b">
        <v>1</v>
      </c>
      <c r="N2611">
        <v>676</v>
      </c>
      <c r="O2611" t="b">
        <v>1</v>
      </c>
      <c r="P2611" t="s">
        <v>8301</v>
      </c>
      <c r="Q2611" s="13">
        <f t="shared" si="162"/>
        <v>303.80111428571428</v>
      </c>
      <c r="R2611" s="14">
        <f t="shared" si="163"/>
        <v>157.29347633136095</v>
      </c>
      <c r="S2611" t="s">
        <v>8319</v>
      </c>
      <c r="T2611" t="s">
        <v>8355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 s="8">
        <f t="shared" si="160"/>
        <v>42603.957638888889</v>
      </c>
      <c r="J2612" s="8">
        <f t="shared" si="161"/>
        <v>42564.547743055555</v>
      </c>
      <c r="K2612" s="10">
        <v>1471849140</v>
      </c>
      <c r="L2612" s="10">
        <v>1468444125</v>
      </c>
      <c r="M2612" t="b">
        <v>1</v>
      </c>
      <c r="N2612">
        <v>577</v>
      </c>
      <c r="O2612" t="b">
        <v>1</v>
      </c>
      <c r="P2612" t="s">
        <v>8301</v>
      </c>
      <c r="Q2612" s="13">
        <f t="shared" si="162"/>
        <v>141.3251043268175</v>
      </c>
      <c r="R2612" s="14">
        <f t="shared" si="163"/>
        <v>55.758509532062391</v>
      </c>
      <c r="S2612" t="s">
        <v>8319</v>
      </c>
      <c r="T2612" t="s">
        <v>8355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 s="8">
        <f t="shared" si="160"/>
        <v>42737.624305555553</v>
      </c>
      <c r="J2613" s="8">
        <f t="shared" si="161"/>
        <v>42704.002476851849</v>
      </c>
      <c r="K2613" s="10">
        <v>1483397940</v>
      </c>
      <c r="L2613" s="10">
        <v>1480493014</v>
      </c>
      <c r="M2613" t="b">
        <v>1</v>
      </c>
      <c r="N2613">
        <v>3663</v>
      </c>
      <c r="O2613" t="b">
        <v>1</v>
      </c>
      <c r="P2613" t="s">
        <v>8301</v>
      </c>
      <c r="Q2613" s="13">
        <f t="shared" si="162"/>
        <v>2790.6363636363635</v>
      </c>
      <c r="R2613" s="14">
        <f t="shared" si="163"/>
        <v>83.802893802893806</v>
      </c>
      <c r="S2613" t="s">
        <v>8319</v>
      </c>
      <c r="T2613" t="s">
        <v>8355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 s="8">
        <f t="shared" si="160"/>
        <v>42012.809837962959</v>
      </c>
      <c r="J2614" s="8">
        <f t="shared" si="161"/>
        <v>41981.809837962959</v>
      </c>
      <c r="K2614" s="10">
        <v>1420773970</v>
      </c>
      <c r="L2614" s="10">
        <v>1418095570</v>
      </c>
      <c r="M2614" t="b">
        <v>1</v>
      </c>
      <c r="N2614">
        <v>294</v>
      </c>
      <c r="O2614" t="b">
        <v>1</v>
      </c>
      <c r="P2614" t="s">
        <v>8301</v>
      </c>
      <c r="Q2614" s="13">
        <f t="shared" si="162"/>
        <v>171.76130000000001</v>
      </c>
      <c r="R2614" s="14">
        <f t="shared" si="163"/>
        <v>58.422210884353746</v>
      </c>
      <c r="S2614" t="s">
        <v>8319</v>
      </c>
      <c r="T2614" t="s">
        <v>8355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 s="8">
        <f t="shared" si="160"/>
        <v>41173.484884259255</v>
      </c>
      <c r="J2615" s="8">
        <f t="shared" si="161"/>
        <v>41143.484884259255</v>
      </c>
      <c r="K2615" s="10">
        <v>1348256294</v>
      </c>
      <c r="L2615" s="10">
        <v>1345664294</v>
      </c>
      <c r="M2615" t="b">
        <v>1</v>
      </c>
      <c r="N2615">
        <v>28</v>
      </c>
      <c r="O2615" t="b">
        <v>1</v>
      </c>
      <c r="P2615" t="s">
        <v>8301</v>
      </c>
      <c r="Q2615" s="13">
        <f t="shared" si="162"/>
        <v>101.01333333333334</v>
      </c>
      <c r="R2615" s="14">
        <f t="shared" si="163"/>
        <v>270.57142857142856</v>
      </c>
      <c r="S2615" t="s">
        <v>8319</v>
      </c>
      <c r="T2615" t="s">
        <v>8355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 s="8">
        <f t="shared" si="160"/>
        <v>41758.875</v>
      </c>
      <c r="J2616" s="8">
        <f t="shared" si="161"/>
        <v>41730.375138888885</v>
      </c>
      <c r="K2616" s="10">
        <v>1398834000</v>
      </c>
      <c r="L2616" s="10">
        <v>1396371612</v>
      </c>
      <c r="M2616" t="b">
        <v>1</v>
      </c>
      <c r="N2616">
        <v>100</v>
      </c>
      <c r="O2616" t="b">
        <v>1</v>
      </c>
      <c r="P2616" t="s">
        <v>8301</v>
      </c>
      <c r="Q2616" s="13">
        <f t="shared" si="162"/>
        <v>102</v>
      </c>
      <c r="R2616" s="14">
        <f t="shared" si="163"/>
        <v>107.1</v>
      </c>
      <c r="S2616" t="s">
        <v>8319</v>
      </c>
      <c r="T2616" t="s">
        <v>8355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 s="8">
        <f t="shared" si="160"/>
        <v>42490.166666666664</v>
      </c>
      <c r="J2617" s="8">
        <f t="shared" si="161"/>
        <v>42453.163935185185</v>
      </c>
      <c r="K2617" s="10">
        <v>1462017600</v>
      </c>
      <c r="L2617" s="10">
        <v>1458820564</v>
      </c>
      <c r="M2617" t="b">
        <v>0</v>
      </c>
      <c r="N2617">
        <v>72</v>
      </c>
      <c r="O2617" t="b">
        <v>1</v>
      </c>
      <c r="P2617" t="s">
        <v>8301</v>
      </c>
      <c r="Q2617" s="13">
        <f t="shared" si="162"/>
        <v>169.76511744127936</v>
      </c>
      <c r="R2617" s="14">
        <f t="shared" si="163"/>
        <v>47.180555555555557</v>
      </c>
      <c r="S2617" t="s">
        <v>8319</v>
      </c>
      <c r="T2617" t="s">
        <v>8355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 s="8">
        <f t="shared" si="160"/>
        <v>42241.661215277774</v>
      </c>
      <c r="J2618" s="8">
        <f t="shared" si="161"/>
        <v>42211.661215277774</v>
      </c>
      <c r="K2618" s="10">
        <v>1440546729</v>
      </c>
      <c r="L2618" s="10">
        <v>1437954729</v>
      </c>
      <c r="M2618" t="b">
        <v>1</v>
      </c>
      <c r="N2618">
        <v>238</v>
      </c>
      <c r="O2618" t="b">
        <v>1</v>
      </c>
      <c r="P2618" t="s">
        <v>8301</v>
      </c>
      <c r="Q2618" s="13">
        <f t="shared" si="162"/>
        <v>114.53400000000001</v>
      </c>
      <c r="R2618" s="14">
        <f t="shared" si="163"/>
        <v>120.30882352941177</v>
      </c>
      <c r="S2618" t="s">
        <v>8319</v>
      </c>
      <c r="T2618" t="s">
        <v>8355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 s="8">
        <f t="shared" si="160"/>
        <v>41932.541099537033</v>
      </c>
      <c r="J2619" s="8">
        <f t="shared" si="161"/>
        <v>41902.541099537033</v>
      </c>
      <c r="K2619" s="10">
        <v>1413838751</v>
      </c>
      <c r="L2619" s="10">
        <v>1411246751</v>
      </c>
      <c r="M2619" t="b">
        <v>1</v>
      </c>
      <c r="N2619">
        <v>159</v>
      </c>
      <c r="O2619" t="b">
        <v>1</v>
      </c>
      <c r="P2619" t="s">
        <v>8301</v>
      </c>
      <c r="Q2619" s="13">
        <f t="shared" si="162"/>
        <v>877.6</v>
      </c>
      <c r="R2619" s="14">
        <f t="shared" si="163"/>
        <v>27.59748427672956</v>
      </c>
      <c r="S2619" t="s">
        <v>8319</v>
      </c>
      <c r="T2619" t="s">
        <v>8355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 s="8">
        <f t="shared" si="160"/>
        <v>42339.500706018516</v>
      </c>
      <c r="J2620" s="8">
        <f t="shared" si="161"/>
        <v>42279.459039351852</v>
      </c>
      <c r="K2620" s="10">
        <v>1449000061</v>
      </c>
      <c r="L2620" s="10">
        <v>1443812461</v>
      </c>
      <c r="M2620" t="b">
        <v>1</v>
      </c>
      <c r="N2620">
        <v>77</v>
      </c>
      <c r="O2620" t="b">
        <v>1</v>
      </c>
      <c r="P2620" t="s">
        <v>8301</v>
      </c>
      <c r="Q2620" s="13">
        <f t="shared" si="162"/>
        <v>105.38666666666667</v>
      </c>
      <c r="R2620" s="14">
        <f t="shared" si="163"/>
        <v>205.2987012987013</v>
      </c>
      <c r="S2620" t="s">
        <v>8319</v>
      </c>
      <c r="T2620" t="s">
        <v>8355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 s="8">
        <f t="shared" si="160"/>
        <v>42300.124999999993</v>
      </c>
      <c r="J2621" s="8">
        <f t="shared" si="161"/>
        <v>42273.55097222222</v>
      </c>
      <c r="K2621" s="10">
        <v>1445598000</v>
      </c>
      <c r="L2621" s="10">
        <v>1443302004</v>
      </c>
      <c r="M2621" t="b">
        <v>1</v>
      </c>
      <c r="N2621">
        <v>53</v>
      </c>
      <c r="O2621" t="b">
        <v>1</v>
      </c>
      <c r="P2621" t="s">
        <v>8301</v>
      </c>
      <c r="Q2621" s="13">
        <f t="shared" si="162"/>
        <v>188.39999999999998</v>
      </c>
      <c r="R2621" s="14">
        <f t="shared" si="163"/>
        <v>35.547169811320757</v>
      </c>
      <c r="S2621" t="s">
        <v>8319</v>
      </c>
      <c r="T2621" t="s">
        <v>8355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 s="8">
        <f t="shared" si="160"/>
        <v>42287.708333333336</v>
      </c>
      <c r="J2622" s="8">
        <f t="shared" si="161"/>
        <v>42250.833819444444</v>
      </c>
      <c r="K2622" s="10">
        <v>1444525200</v>
      </c>
      <c r="L2622" s="10">
        <v>1441339242</v>
      </c>
      <c r="M2622" t="b">
        <v>1</v>
      </c>
      <c r="N2622">
        <v>1251</v>
      </c>
      <c r="O2622" t="b">
        <v>1</v>
      </c>
      <c r="P2622" t="s">
        <v>8301</v>
      </c>
      <c r="Q2622" s="13">
        <f t="shared" si="162"/>
        <v>143.65230769230772</v>
      </c>
      <c r="R2622" s="14">
        <f t="shared" si="163"/>
        <v>74.639488409272587</v>
      </c>
      <c r="S2622" t="s">
        <v>8319</v>
      </c>
      <c r="T2622" t="s">
        <v>8355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 s="8">
        <f t="shared" si="160"/>
        <v>42145.414212962954</v>
      </c>
      <c r="J2623" s="8">
        <f t="shared" si="161"/>
        <v>42115.414212962954</v>
      </c>
      <c r="K2623" s="10">
        <v>1432230988</v>
      </c>
      <c r="L2623" s="10">
        <v>1429638988</v>
      </c>
      <c r="M2623" t="b">
        <v>1</v>
      </c>
      <c r="N2623">
        <v>465</v>
      </c>
      <c r="O2623" t="b">
        <v>1</v>
      </c>
      <c r="P2623" t="s">
        <v>8301</v>
      </c>
      <c r="Q2623" s="13">
        <f t="shared" si="162"/>
        <v>145.88</v>
      </c>
      <c r="R2623" s="14">
        <f t="shared" si="163"/>
        <v>47.058064516129029</v>
      </c>
      <c r="S2623" t="s">
        <v>8319</v>
      </c>
      <c r="T2623" t="s">
        <v>8355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 s="8">
        <f t="shared" si="160"/>
        <v>42734.409907407404</v>
      </c>
      <c r="J2624" s="8">
        <f t="shared" si="161"/>
        <v>42689.409907407404</v>
      </c>
      <c r="K2624" s="10">
        <v>1483120216</v>
      </c>
      <c r="L2624" s="10">
        <v>1479232216</v>
      </c>
      <c r="M2624" t="b">
        <v>0</v>
      </c>
      <c r="N2624">
        <v>74</v>
      </c>
      <c r="O2624" t="b">
        <v>1</v>
      </c>
      <c r="P2624" t="s">
        <v>8301</v>
      </c>
      <c r="Q2624" s="13">
        <f t="shared" si="162"/>
        <v>131.184</v>
      </c>
      <c r="R2624" s="14">
        <f t="shared" si="163"/>
        <v>26.591351351351353</v>
      </c>
      <c r="S2624" t="s">
        <v>8319</v>
      </c>
      <c r="T2624" t="s">
        <v>8355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 s="8">
        <f t="shared" si="160"/>
        <v>42705.923217592594</v>
      </c>
      <c r="J2625" s="8">
        <f t="shared" si="161"/>
        <v>42691.923217592594</v>
      </c>
      <c r="K2625" s="10">
        <v>1480658966</v>
      </c>
      <c r="L2625" s="10">
        <v>1479449366</v>
      </c>
      <c r="M2625" t="b">
        <v>0</v>
      </c>
      <c r="N2625">
        <v>62</v>
      </c>
      <c r="O2625" t="b">
        <v>1</v>
      </c>
      <c r="P2625" t="s">
        <v>8301</v>
      </c>
      <c r="Q2625" s="13">
        <f t="shared" si="162"/>
        <v>113.99999999999999</v>
      </c>
      <c r="R2625" s="14">
        <f t="shared" si="163"/>
        <v>36.774193548387096</v>
      </c>
      <c r="S2625" t="s">
        <v>8319</v>
      </c>
      <c r="T2625" t="s">
        <v>8355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 s="8">
        <f t="shared" si="160"/>
        <v>41165.088217592594</v>
      </c>
      <c r="J2626" s="8">
        <f t="shared" si="161"/>
        <v>41144.088217592594</v>
      </c>
      <c r="K2626" s="10">
        <v>1347530822</v>
      </c>
      <c r="L2626" s="10">
        <v>1345716422</v>
      </c>
      <c r="M2626" t="b">
        <v>0</v>
      </c>
      <c r="N2626">
        <v>3468</v>
      </c>
      <c r="O2626" t="b">
        <v>1</v>
      </c>
      <c r="P2626" t="s">
        <v>8301</v>
      </c>
      <c r="Q2626" s="13">
        <f t="shared" si="162"/>
        <v>1379.4206249999997</v>
      </c>
      <c r="R2626" s="14">
        <f t="shared" si="163"/>
        <v>31.820544982698959</v>
      </c>
      <c r="S2626" t="s">
        <v>8319</v>
      </c>
      <c r="T2626" t="s">
        <v>8355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 s="8">
        <f t="shared" ref="I2627:I2690" si="164">(((K2627/60)/60)/24)+DATE(1970,1,1)+(-8/24)</f>
        <v>42683.518611111103</v>
      </c>
      <c r="J2627" s="8">
        <f t="shared" ref="J2627:J2690" si="165">(((L2627/60)/60)/24)+DATE(1970,1,1)+(-8/24)</f>
        <v>42658.476944444446</v>
      </c>
      <c r="K2627" s="10">
        <v>1478723208</v>
      </c>
      <c r="L2627" s="10">
        <v>1476559608</v>
      </c>
      <c r="M2627" t="b">
        <v>0</v>
      </c>
      <c r="N2627">
        <v>52</v>
      </c>
      <c r="O2627" t="b">
        <v>1</v>
      </c>
      <c r="P2627" t="s">
        <v>8301</v>
      </c>
      <c r="Q2627" s="13">
        <f t="shared" ref="Q2627:Q2690" si="166">(E2627/D2627)*100</f>
        <v>956</v>
      </c>
      <c r="R2627" s="14">
        <f t="shared" ref="R2627:R2690" si="167">E2627/N2627</f>
        <v>27.576923076923077</v>
      </c>
      <c r="S2627" t="s">
        <v>8319</v>
      </c>
      <c r="T2627" t="s">
        <v>8355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 s="8">
        <f t="shared" si="164"/>
        <v>42158.29478009259</v>
      </c>
      <c r="J2628" s="8">
        <f t="shared" si="165"/>
        <v>42128.29478009259</v>
      </c>
      <c r="K2628" s="10">
        <v>1433343869</v>
      </c>
      <c r="L2628" s="10">
        <v>1430751869</v>
      </c>
      <c r="M2628" t="b">
        <v>0</v>
      </c>
      <c r="N2628">
        <v>50</v>
      </c>
      <c r="O2628" t="b">
        <v>1</v>
      </c>
      <c r="P2628" t="s">
        <v>8301</v>
      </c>
      <c r="Q2628" s="13">
        <f t="shared" si="166"/>
        <v>112.00000000000001</v>
      </c>
      <c r="R2628" s="14">
        <f t="shared" si="167"/>
        <v>56</v>
      </c>
      <c r="S2628" t="s">
        <v>8319</v>
      </c>
      <c r="T2628" t="s">
        <v>8355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 s="8">
        <f t="shared" si="164"/>
        <v>42334.53774305556</v>
      </c>
      <c r="J2629" s="8">
        <f t="shared" si="165"/>
        <v>42304.496076388888</v>
      </c>
      <c r="K2629" s="10">
        <v>1448571261</v>
      </c>
      <c r="L2629" s="10">
        <v>1445975661</v>
      </c>
      <c r="M2629" t="b">
        <v>0</v>
      </c>
      <c r="N2629">
        <v>45</v>
      </c>
      <c r="O2629" t="b">
        <v>1</v>
      </c>
      <c r="P2629" t="s">
        <v>8301</v>
      </c>
      <c r="Q2629" s="13">
        <f t="shared" si="166"/>
        <v>646.66666666666663</v>
      </c>
      <c r="R2629" s="14">
        <f t="shared" si="167"/>
        <v>21.555555555555557</v>
      </c>
      <c r="S2629" t="s">
        <v>8319</v>
      </c>
      <c r="T2629" t="s">
        <v>8355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 s="8">
        <f t="shared" si="164"/>
        <v>41973.632719907408</v>
      </c>
      <c r="J2630" s="8">
        <f t="shared" si="165"/>
        <v>41953.632719907408</v>
      </c>
      <c r="K2630" s="10">
        <v>1417389067</v>
      </c>
      <c r="L2630" s="10">
        <v>1415661067</v>
      </c>
      <c r="M2630" t="b">
        <v>0</v>
      </c>
      <c r="N2630">
        <v>21</v>
      </c>
      <c r="O2630" t="b">
        <v>1</v>
      </c>
      <c r="P2630" t="s">
        <v>8301</v>
      </c>
      <c r="Q2630" s="13">
        <f t="shared" si="166"/>
        <v>110.36948748510132</v>
      </c>
      <c r="R2630" s="14">
        <f t="shared" si="167"/>
        <v>44.095238095238095</v>
      </c>
      <c r="S2630" t="s">
        <v>8319</v>
      </c>
      <c r="T2630" t="s">
        <v>8355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 s="8">
        <f t="shared" si="164"/>
        <v>42138.205115740733</v>
      </c>
      <c r="J2631" s="8">
        <f t="shared" si="165"/>
        <v>42108.205115740733</v>
      </c>
      <c r="K2631" s="10">
        <v>1431608122</v>
      </c>
      <c r="L2631" s="10">
        <v>1429016122</v>
      </c>
      <c r="M2631" t="b">
        <v>0</v>
      </c>
      <c r="N2631">
        <v>100</v>
      </c>
      <c r="O2631" t="b">
        <v>1</v>
      </c>
      <c r="P2631" t="s">
        <v>8301</v>
      </c>
      <c r="Q2631" s="13">
        <f t="shared" si="166"/>
        <v>127.74000000000001</v>
      </c>
      <c r="R2631" s="14">
        <f t="shared" si="167"/>
        <v>63.87</v>
      </c>
      <c r="S2631" t="s">
        <v>8319</v>
      </c>
      <c r="T2631" t="s">
        <v>8355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 s="8">
        <f t="shared" si="164"/>
        <v>42551.083333333336</v>
      </c>
      <c r="J2632" s="8">
        <f t="shared" si="165"/>
        <v>42523.772129629629</v>
      </c>
      <c r="K2632" s="10">
        <v>1467280800</v>
      </c>
      <c r="L2632" s="10">
        <v>1464921112</v>
      </c>
      <c r="M2632" t="b">
        <v>0</v>
      </c>
      <c r="N2632">
        <v>81</v>
      </c>
      <c r="O2632" t="b">
        <v>1</v>
      </c>
      <c r="P2632" t="s">
        <v>8301</v>
      </c>
      <c r="Q2632" s="13">
        <f t="shared" si="166"/>
        <v>157.9</v>
      </c>
      <c r="R2632" s="14">
        <f t="shared" si="167"/>
        <v>38.987654320987652</v>
      </c>
      <c r="S2632" t="s">
        <v>8319</v>
      </c>
      <c r="T2632" t="s">
        <v>8355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 s="8">
        <f t="shared" si="164"/>
        <v>42245.835960648146</v>
      </c>
      <c r="J2633" s="8">
        <f t="shared" si="165"/>
        <v>42217.835960648146</v>
      </c>
      <c r="K2633" s="10">
        <v>1440907427</v>
      </c>
      <c r="L2633" s="10">
        <v>1438488227</v>
      </c>
      <c r="M2633" t="b">
        <v>0</v>
      </c>
      <c r="N2633">
        <v>286</v>
      </c>
      <c r="O2633" t="b">
        <v>1</v>
      </c>
      <c r="P2633" t="s">
        <v>8301</v>
      </c>
      <c r="Q2633" s="13">
        <f t="shared" si="166"/>
        <v>114.66525000000001</v>
      </c>
      <c r="R2633" s="14">
        <f t="shared" si="167"/>
        <v>80.185489510489504</v>
      </c>
      <c r="S2633" t="s">
        <v>8319</v>
      </c>
      <c r="T2633" t="s">
        <v>8355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 s="8">
        <f t="shared" si="164"/>
        <v>42518.728460648148</v>
      </c>
      <c r="J2634" s="8">
        <f t="shared" si="165"/>
        <v>42493.728460648148</v>
      </c>
      <c r="K2634" s="10">
        <v>1464485339</v>
      </c>
      <c r="L2634" s="10">
        <v>1462325339</v>
      </c>
      <c r="M2634" t="b">
        <v>0</v>
      </c>
      <c r="N2634">
        <v>42</v>
      </c>
      <c r="O2634" t="b">
        <v>1</v>
      </c>
      <c r="P2634" t="s">
        <v>8301</v>
      </c>
      <c r="Q2634" s="13">
        <f t="shared" si="166"/>
        <v>137.00934579439252</v>
      </c>
      <c r="R2634" s="14">
        <f t="shared" si="167"/>
        <v>34.904761904761905</v>
      </c>
      <c r="S2634" t="s">
        <v>8319</v>
      </c>
      <c r="T2634" t="s">
        <v>8355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 s="8">
        <f t="shared" si="164"/>
        <v>41697.625</v>
      </c>
      <c r="J2635" s="8">
        <f t="shared" si="165"/>
        <v>41667.489953703705</v>
      </c>
      <c r="K2635" s="10">
        <v>1393542000</v>
      </c>
      <c r="L2635" s="10">
        <v>1390938332</v>
      </c>
      <c r="M2635" t="b">
        <v>0</v>
      </c>
      <c r="N2635">
        <v>199</v>
      </c>
      <c r="O2635" t="b">
        <v>1</v>
      </c>
      <c r="P2635" t="s">
        <v>8301</v>
      </c>
      <c r="Q2635" s="13">
        <f t="shared" si="166"/>
        <v>354.62</v>
      </c>
      <c r="R2635" s="14">
        <f t="shared" si="167"/>
        <v>89.100502512562812</v>
      </c>
      <c r="S2635" t="s">
        <v>8319</v>
      </c>
      <c r="T2635" t="s">
        <v>8355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 s="8">
        <f t="shared" si="164"/>
        <v>42642.323159722226</v>
      </c>
      <c r="J2636" s="8">
        <f t="shared" si="165"/>
        <v>42612.323159722226</v>
      </c>
      <c r="K2636" s="10">
        <v>1475163921</v>
      </c>
      <c r="L2636" s="10">
        <v>1472571921</v>
      </c>
      <c r="M2636" t="b">
        <v>0</v>
      </c>
      <c r="N2636">
        <v>25</v>
      </c>
      <c r="O2636" t="b">
        <v>1</v>
      </c>
      <c r="P2636" t="s">
        <v>8301</v>
      </c>
      <c r="Q2636" s="13">
        <f t="shared" si="166"/>
        <v>106.02150537634409</v>
      </c>
      <c r="R2636" s="14">
        <f t="shared" si="167"/>
        <v>39.44</v>
      </c>
      <c r="S2636" t="s">
        <v>8319</v>
      </c>
      <c r="T2636" t="s">
        <v>8355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 s="8">
        <f t="shared" si="164"/>
        <v>42072.575937499998</v>
      </c>
      <c r="J2637" s="8">
        <f t="shared" si="165"/>
        <v>42037.617604166669</v>
      </c>
      <c r="K2637" s="10">
        <v>1425937761</v>
      </c>
      <c r="L2637" s="10">
        <v>1422917361</v>
      </c>
      <c r="M2637" t="b">
        <v>0</v>
      </c>
      <c r="N2637">
        <v>84</v>
      </c>
      <c r="O2637" t="b">
        <v>1</v>
      </c>
      <c r="P2637" t="s">
        <v>8301</v>
      </c>
      <c r="Q2637" s="13">
        <f t="shared" si="166"/>
        <v>100</v>
      </c>
      <c r="R2637" s="14">
        <f t="shared" si="167"/>
        <v>136.9047619047619</v>
      </c>
      <c r="S2637" t="s">
        <v>8319</v>
      </c>
      <c r="T2637" t="s">
        <v>8355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 s="8">
        <f t="shared" si="164"/>
        <v>42658.708333333336</v>
      </c>
      <c r="J2638" s="8">
        <f t="shared" si="165"/>
        <v>42636.281412037039</v>
      </c>
      <c r="K2638" s="10">
        <v>1476579600</v>
      </c>
      <c r="L2638" s="10">
        <v>1474641914</v>
      </c>
      <c r="M2638" t="b">
        <v>0</v>
      </c>
      <c r="N2638">
        <v>50</v>
      </c>
      <c r="O2638" t="b">
        <v>1</v>
      </c>
      <c r="P2638" t="s">
        <v>8301</v>
      </c>
      <c r="Q2638" s="13">
        <f t="shared" si="166"/>
        <v>187.3</v>
      </c>
      <c r="R2638" s="14">
        <f t="shared" si="167"/>
        <v>37.46</v>
      </c>
      <c r="S2638" t="s">
        <v>8319</v>
      </c>
      <c r="T2638" t="s">
        <v>8355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 s="8">
        <f t="shared" si="164"/>
        <v>42655.216145833336</v>
      </c>
      <c r="J2639" s="8">
        <f t="shared" si="165"/>
        <v>42639.216145833336</v>
      </c>
      <c r="K2639" s="10">
        <v>1476277875</v>
      </c>
      <c r="L2639" s="10">
        <v>1474895475</v>
      </c>
      <c r="M2639" t="b">
        <v>0</v>
      </c>
      <c r="N2639">
        <v>26</v>
      </c>
      <c r="O2639" t="b">
        <v>1</v>
      </c>
      <c r="P2639" t="s">
        <v>8301</v>
      </c>
      <c r="Q2639" s="13">
        <f t="shared" si="166"/>
        <v>166.2</v>
      </c>
      <c r="R2639" s="14">
        <f t="shared" si="167"/>
        <v>31.96153846153846</v>
      </c>
      <c r="S2639" t="s">
        <v>8319</v>
      </c>
      <c r="T2639" t="s">
        <v>8355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 s="8">
        <f t="shared" si="164"/>
        <v>42019.57980324074</v>
      </c>
      <c r="J2640" s="8">
        <f t="shared" si="165"/>
        <v>41989.57980324074</v>
      </c>
      <c r="K2640" s="10">
        <v>1421358895</v>
      </c>
      <c r="L2640" s="10">
        <v>1418766895</v>
      </c>
      <c r="M2640" t="b">
        <v>0</v>
      </c>
      <c r="N2640">
        <v>14</v>
      </c>
      <c r="O2640" t="b">
        <v>1</v>
      </c>
      <c r="P2640" t="s">
        <v>8301</v>
      </c>
      <c r="Q2640" s="13">
        <f t="shared" si="166"/>
        <v>101.72910662824208</v>
      </c>
      <c r="R2640" s="14">
        <f t="shared" si="167"/>
        <v>25.214285714285715</v>
      </c>
      <c r="S2640" t="s">
        <v>8319</v>
      </c>
      <c r="T2640" t="s">
        <v>8355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 s="8">
        <f t="shared" si="164"/>
        <v>42054.531805555554</v>
      </c>
      <c r="J2641" s="8">
        <f t="shared" si="165"/>
        <v>42024.531805555554</v>
      </c>
      <c r="K2641" s="10">
        <v>1424378748</v>
      </c>
      <c r="L2641" s="10">
        <v>1421786748</v>
      </c>
      <c r="M2641" t="b">
        <v>0</v>
      </c>
      <c r="N2641">
        <v>49</v>
      </c>
      <c r="O2641" t="b">
        <v>1</v>
      </c>
      <c r="P2641" t="s">
        <v>8301</v>
      </c>
      <c r="Q2641" s="13">
        <f t="shared" si="166"/>
        <v>164</v>
      </c>
      <c r="R2641" s="14">
        <f t="shared" si="167"/>
        <v>10.040816326530612</v>
      </c>
      <c r="S2641" t="s">
        <v>8319</v>
      </c>
      <c r="T2641" t="s">
        <v>8355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 s="8">
        <f t="shared" si="164"/>
        <v>42162.827245370368</v>
      </c>
      <c r="J2642" s="8">
        <f t="shared" si="165"/>
        <v>42102.827245370368</v>
      </c>
      <c r="K2642" s="10">
        <v>1433735474</v>
      </c>
      <c r="L2642" s="10">
        <v>1428551474</v>
      </c>
      <c r="M2642" t="b">
        <v>0</v>
      </c>
      <c r="N2642">
        <v>69</v>
      </c>
      <c r="O2642" t="b">
        <v>1</v>
      </c>
      <c r="P2642" t="s">
        <v>8301</v>
      </c>
      <c r="Q2642" s="13">
        <f t="shared" si="166"/>
        <v>105.66666666666666</v>
      </c>
      <c r="R2642" s="14">
        <f t="shared" si="167"/>
        <v>45.94202898550725</v>
      </c>
      <c r="S2642" t="s">
        <v>8319</v>
      </c>
      <c r="T2642" t="s">
        <v>8355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 s="8">
        <f t="shared" si="164"/>
        <v>41897.506249999999</v>
      </c>
      <c r="J2643" s="8">
        <f t="shared" si="165"/>
        <v>41880.493784722217</v>
      </c>
      <c r="K2643" s="10">
        <v>1410811740</v>
      </c>
      <c r="L2643" s="10">
        <v>1409341863</v>
      </c>
      <c r="M2643" t="b">
        <v>0</v>
      </c>
      <c r="N2643">
        <v>1</v>
      </c>
      <c r="O2643" t="b">
        <v>0</v>
      </c>
      <c r="P2643" t="s">
        <v>8301</v>
      </c>
      <c r="Q2643" s="13">
        <f t="shared" si="166"/>
        <v>1</v>
      </c>
      <c r="R2643" s="14">
        <f t="shared" si="167"/>
        <v>15</v>
      </c>
      <c r="S2643" t="s">
        <v>8319</v>
      </c>
      <c r="T2643" t="s">
        <v>8355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 s="8">
        <f t="shared" si="164"/>
        <v>42565.956249999996</v>
      </c>
      <c r="J2644" s="8">
        <f t="shared" si="165"/>
        <v>42535.91328703703</v>
      </c>
      <c r="K2644" s="10">
        <v>1468565820</v>
      </c>
      <c r="L2644" s="10">
        <v>1465970108</v>
      </c>
      <c r="M2644" t="b">
        <v>0</v>
      </c>
      <c r="N2644">
        <v>0</v>
      </c>
      <c r="O2644" t="b">
        <v>0</v>
      </c>
      <c r="P2644" t="s">
        <v>8301</v>
      </c>
      <c r="Q2644" s="13">
        <f t="shared" si="166"/>
        <v>0</v>
      </c>
      <c r="R2644" s="14" t="e">
        <f t="shared" si="167"/>
        <v>#DIV/0!</v>
      </c>
      <c r="S2644" t="s">
        <v>8319</v>
      </c>
      <c r="T2644" t="s">
        <v>8355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 s="8">
        <f t="shared" si="164"/>
        <v>42724.999305555553</v>
      </c>
      <c r="J2645" s="8">
        <f t="shared" si="165"/>
        <v>42689.249016203699</v>
      </c>
      <c r="K2645" s="10">
        <v>1482307140</v>
      </c>
      <c r="L2645" s="10">
        <v>1479218315</v>
      </c>
      <c r="M2645" t="b">
        <v>1</v>
      </c>
      <c r="N2645">
        <v>1501</v>
      </c>
      <c r="O2645" t="b">
        <v>0</v>
      </c>
      <c r="P2645" t="s">
        <v>8301</v>
      </c>
      <c r="Q2645" s="13">
        <f t="shared" si="166"/>
        <v>33.559730999999999</v>
      </c>
      <c r="R2645" s="14">
        <f t="shared" si="167"/>
        <v>223.58248500999335</v>
      </c>
      <c r="S2645" t="s">
        <v>8319</v>
      </c>
      <c r="T2645" t="s">
        <v>8355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 s="8">
        <f t="shared" si="164"/>
        <v>42804.458738425928</v>
      </c>
      <c r="J2646" s="8">
        <f t="shared" si="165"/>
        <v>42774.458738425928</v>
      </c>
      <c r="K2646" s="10">
        <v>1489172435</v>
      </c>
      <c r="L2646" s="10">
        <v>1486580435</v>
      </c>
      <c r="M2646" t="b">
        <v>1</v>
      </c>
      <c r="N2646">
        <v>52</v>
      </c>
      <c r="O2646" t="b">
        <v>0</v>
      </c>
      <c r="P2646" t="s">
        <v>8301</v>
      </c>
      <c r="Q2646" s="13">
        <f t="shared" si="166"/>
        <v>2.0529999999999999</v>
      </c>
      <c r="R2646" s="14">
        <f t="shared" si="167"/>
        <v>39.480769230769234</v>
      </c>
      <c r="S2646" t="s">
        <v>8319</v>
      </c>
      <c r="T2646" t="s">
        <v>8355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 s="8">
        <f t="shared" si="164"/>
        <v>41951.550960648143</v>
      </c>
      <c r="J2647" s="8">
        <f t="shared" si="165"/>
        <v>41921.509293981479</v>
      </c>
      <c r="K2647" s="10">
        <v>1415481203</v>
      </c>
      <c r="L2647" s="10">
        <v>1412885603</v>
      </c>
      <c r="M2647" t="b">
        <v>1</v>
      </c>
      <c r="N2647">
        <v>23</v>
      </c>
      <c r="O2647" t="b">
        <v>0</v>
      </c>
      <c r="P2647" t="s">
        <v>8301</v>
      </c>
      <c r="Q2647" s="13">
        <f t="shared" si="166"/>
        <v>10.5</v>
      </c>
      <c r="R2647" s="14">
        <f t="shared" si="167"/>
        <v>91.304347826086953</v>
      </c>
      <c r="S2647" t="s">
        <v>8319</v>
      </c>
      <c r="T2647" t="s">
        <v>8355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 s="8">
        <f t="shared" si="164"/>
        <v>42255.97996527778</v>
      </c>
      <c r="J2648" s="8">
        <f t="shared" si="165"/>
        <v>42225.97996527778</v>
      </c>
      <c r="K2648" s="10">
        <v>1441783869</v>
      </c>
      <c r="L2648" s="10">
        <v>1439191869</v>
      </c>
      <c r="M2648" t="b">
        <v>1</v>
      </c>
      <c r="N2648">
        <v>535</v>
      </c>
      <c r="O2648" t="b">
        <v>0</v>
      </c>
      <c r="P2648" t="s">
        <v>8301</v>
      </c>
      <c r="Q2648" s="13">
        <f t="shared" si="166"/>
        <v>8.4172840000000004</v>
      </c>
      <c r="R2648" s="14">
        <f t="shared" si="167"/>
        <v>78.666205607476627</v>
      </c>
      <c r="S2648" t="s">
        <v>8319</v>
      </c>
      <c r="T2648" t="s">
        <v>8355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 s="8">
        <f t="shared" si="164"/>
        <v>42229.928460648145</v>
      </c>
      <c r="J2649" s="8">
        <f t="shared" si="165"/>
        <v>42199.928460648145</v>
      </c>
      <c r="K2649" s="10">
        <v>1439533019</v>
      </c>
      <c r="L2649" s="10">
        <v>1436941019</v>
      </c>
      <c r="M2649" t="b">
        <v>0</v>
      </c>
      <c r="N2649">
        <v>3</v>
      </c>
      <c r="O2649" t="b">
        <v>0</v>
      </c>
      <c r="P2649" t="s">
        <v>8301</v>
      </c>
      <c r="Q2649" s="13">
        <f t="shared" si="166"/>
        <v>1.44</v>
      </c>
      <c r="R2649" s="14">
        <f t="shared" si="167"/>
        <v>12</v>
      </c>
      <c r="S2649" t="s">
        <v>8319</v>
      </c>
      <c r="T2649" t="s">
        <v>8355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 s="8">
        <f t="shared" si="164"/>
        <v>42438.381481481476</v>
      </c>
      <c r="J2650" s="8">
        <f t="shared" si="165"/>
        <v>42408.381481481476</v>
      </c>
      <c r="K2650" s="10">
        <v>1457543360</v>
      </c>
      <c r="L2650" s="10">
        <v>1454951360</v>
      </c>
      <c r="M2650" t="b">
        <v>0</v>
      </c>
      <c r="N2650">
        <v>6</v>
      </c>
      <c r="O2650" t="b">
        <v>0</v>
      </c>
      <c r="P2650" t="s">
        <v>8301</v>
      </c>
      <c r="Q2650" s="13">
        <f t="shared" si="166"/>
        <v>0.88333333333333341</v>
      </c>
      <c r="R2650" s="14">
        <f t="shared" si="167"/>
        <v>17.666666666666668</v>
      </c>
      <c r="S2650" t="s">
        <v>8319</v>
      </c>
      <c r="T2650" t="s">
        <v>8355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 s="8">
        <f t="shared" si="164"/>
        <v>42401.663668981484</v>
      </c>
      <c r="J2651" s="8">
        <f t="shared" si="165"/>
        <v>42341.663668981484</v>
      </c>
      <c r="K2651" s="10">
        <v>1454370941</v>
      </c>
      <c r="L2651" s="10">
        <v>1449186941</v>
      </c>
      <c r="M2651" t="b">
        <v>0</v>
      </c>
      <c r="N2651">
        <v>3</v>
      </c>
      <c r="O2651" t="b">
        <v>0</v>
      </c>
      <c r="P2651" t="s">
        <v>8301</v>
      </c>
      <c r="Q2651" s="13">
        <f t="shared" si="166"/>
        <v>9.920000000000001E-2</v>
      </c>
      <c r="R2651" s="14">
        <f t="shared" si="167"/>
        <v>41.333333333333336</v>
      </c>
      <c r="S2651" t="s">
        <v>8319</v>
      </c>
      <c r="T2651" t="s">
        <v>8355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 s="8">
        <f t="shared" si="164"/>
        <v>42725.291006944441</v>
      </c>
      <c r="J2652" s="8">
        <f t="shared" si="165"/>
        <v>42695.291006944441</v>
      </c>
      <c r="K2652" s="10">
        <v>1482332343</v>
      </c>
      <c r="L2652" s="10">
        <v>1479740343</v>
      </c>
      <c r="M2652" t="b">
        <v>0</v>
      </c>
      <c r="N2652">
        <v>5</v>
      </c>
      <c r="O2652" t="b">
        <v>0</v>
      </c>
      <c r="P2652" t="s">
        <v>8301</v>
      </c>
      <c r="Q2652" s="13">
        <f t="shared" si="166"/>
        <v>0.59666666666666668</v>
      </c>
      <c r="R2652" s="14">
        <f t="shared" si="167"/>
        <v>71.599999999999994</v>
      </c>
      <c r="S2652" t="s">
        <v>8319</v>
      </c>
      <c r="T2652" t="s">
        <v>8355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 s="8">
        <f t="shared" si="164"/>
        <v>42355.472326388881</v>
      </c>
      <c r="J2653" s="8">
        <f t="shared" si="165"/>
        <v>42327.472326388881</v>
      </c>
      <c r="K2653" s="10">
        <v>1450380009</v>
      </c>
      <c r="L2653" s="10">
        <v>1447960809</v>
      </c>
      <c r="M2653" t="b">
        <v>0</v>
      </c>
      <c r="N2653">
        <v>17</v>
      </c>
      <c r="O2653" t="b">
        <v>0</v>
      </c>
      <c r="P2653" t="s">
        <v>8301</v>
      </c>
      <c r="Q2653" s="13">
        <f t="shared" si="166"/>
        <v>1.8689285714285715</v>
      </c>
      <c r="R2653" s="14">
        <f t="shared" si="167"/>
        <v>307.8235294117647</v>
      </c>
      <c r="S2653" t="s">
        <v>8319</v>
      </c>
      <c r="T2653" t="s">
        <v>8355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 s="8">
        <f t="shared" si="164"/>
        <v>41982.825520833336</v>
      </c>
      <c r="J2654" s="8">
        <f t="shared" si="165"/>
        <v>41952.825520833336</v>
      </c>
      <c r="K2654" s="10">
        <v>1418183325</v>
      </c>
      <c r="L2654" s="10">
        <v>1415591325</v>
      </c>
      <c r="M2654" t="b">
        <v>0</v>
      </c>
      <c r="N2654">
        <v>11</v>
      </c>
      <c r="O2654" t="b">
        <v>0</v>
      </c>
      <c r="P2654" t="s">
        <v>8301</v>
      </c>
      <c r="Q2654" s="13">
        <f t="shared" si="166"/>
        <v>0.88500000000000001</v>
      </c>
      <c r="R2654" s="14">
        <f t="shared" si="167"/>
        <v>80.454545454545453</v>
      </c>
      <c r="S2654" t="s">
        <v>8319</v>
      </c>
      <c r="T2654" t="s">
        <v>8355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 s="8">
        <f t="shared" si="164"/>
        <v>41802.833333333328</v>
      </c>
      <c r="J2655" s="8">
        <f t="shared" si="165"/>
        <v>41771.318599537037</v>
      </c>
      <c r="K2655" s="10">
        <v>1402632000</v>
      </c>
      <c r="L2655" s="10">
        <v>1399909127</v>
      </c>
      <c r="M2655" t="b">
        <v>0</v>
      </c>
      <c r="N2655">
        <v>70</v>
      </c>
      <c r="O2655" t="b">
        <v>0</v>
      </c>
      <c r="P2655" t="s">
        <v>8301</v>
      </c>
      <c r="Q2655" s="13">
        <f t="shared" si="166"/>
        <v>11.52156862745098</v>
      </c>
      <c r="R2655" s="14">
        <f t="shared" si="167"/>
        <v>83.942857142857136</v>
      </c>
      <c r="S2655" t="s">
        <v>8319</v>
      </c>
      <c r="T2655" t="s">
        <v>8355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 s="8">
        <f t="shared" si="164"/>
        <v>42115.225995370369</v>
      </c>
      <c r="J2656" s="8">
        <f t="shared" si="165"/>
        <v>42055.26766203704</v>
      </c>
      <c r="K2656" s="10">
        <v>1429622726</v>
      </c>
      <c r="L2656" s="10">
        <v>1424442326</v>
      </c>
      <c r="M2656" t="b">
        <v>0</v>
      </c>
      <c r="N2656">
        <v>6</v>
      </c>
      <c r="O2656" t="b">
        <v>0</v>
      </c>
      <c r="P2656" t="s">
        <v>8301</v>
      </c>
      <c r="Q2656" s="13">
        <f t="shared" si="166"/>
        <v>5.1000000000000004E-2</v>
      </c>
      <c r="R2656" s="14">
        <f t="shared" si="167"/>
        <v>8.5</v>
      </c>
      <c r="S2656" t="s">
        <v>8319</v>
      </c>
      <c r="T2656" t="s">
        <v>8355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 s="8">
        <f t="shared" si="164"/>
        <v>42409.499999999993</v>
      </c>
      <c r="J2657" s="8">
        <f t="shared" si="165"/>
        <v>42381.532951388886</v>
      </c>
      <c r="K2657" s="10">
        <v>1455048000</v>
      </c>
      <c r="L2657" s="10">
        <v>1452631647</v>
      </c>
      <c r="M2657" t="b">
        <v>0</v>
      </c>
      <c r="N2657">
        <v>43</v>
      </c>
      <c r="O2657" t="b">
        <v>0</v>
      </c>
      <c r="P2657" t="s">
        <v>8301</v>
      </c>
      <c r="Q2657" s="13">
        <f t="shared" si="166"/>
        <v>21.033333333333335</v>
      </c>
      <c r="R2657" s="14">
        <f t="shared" si="167"/>
        <v>73.372093023255815</v>
      </c>
      <c r="S2657" t="s">
        <v>8319</v>
      </c>
      <c r="T2657" t="s">
        <v>8355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 s="8">
        <f t="shared" si="164"/>
        <v>42806.458333333336</v>
      </c>
      <c r="J2658" s="8">
        <f t="shared" si="165"/>
        <v>42767.355185185181</v>
      </c>
      <c r="K2658" s="10">
        <v>1489345200</v>
      </c>
      <c r="L2658" s="10">
        <v>1485966688</v>
      </c>
      <c r="M2658" t="b">
        <v>0</v>
      </c>
      <c r="N2658">
        <v>152</v>
      </c>
      <c r="O2658" t="b">
        <v>0</v>
      </c>
      <c r="P2658" t="s">
        <v>8301</v>
      </c>
      <c r="Q2658" s="13">
        <f t="shared" si="166"/>
        <v>11.436666666666667</v>
      </c>
      <c r="R2658" s="14">
        <f t="shared" si="167"/>
        <v>112.86184210526316</v>
      </c>
      <c r="S2658" t="s">
        <v>8319</v>
      </c>
      <c r="T2658" t="s">
        <v>8355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 s="8">
        <f t="shared" si="164"/>
        <v>42584.729166666664</v>
      </c>
      <c r="J2659" s="8">
        <f t="shared" si="165"/>
        <v>42551.595520833333</v>
      </c>
      <c r="K2659" s="10">
        <v>1470187800</v>
      </c>
      <c r="L2659" s="10">
        <v>1467325053</v>
      </c>
      <c r="M2659" t="b">
        <v>0</v>
      </c>
      <c r="N2659">
        <v>59</v>
      </c>
      <c r="O2659" t="b">
        <v>0</v>
      </c>
      <c r="P2659" t="s">
        <v>8301</v>
      </c>
      <c r="Q2659" s="13">
        <f t="shared" si="166"/>
        <v>18.737933333333334</v>
      </c>
      <c r="R2659" s="14">
        <f t="shared" si="167"/>
        <v>95.277627118644077</v>
      </c>
      <c r="S2659" t="s">
        <v>8319</v>
      </c>
      <c r="T2659" t="s">
        <v>8355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 s="8">
        <f t="shared" si="164"/>
        <v>42581.550856481481</v>
      </c>
      <c r="J2660" s="8">
        <f t="shared" si="165"/>
        <v>42551.550856481481</v>
      </c>
      <c r="K2660" s="10">
        <v>1469913194</v>
      </c>
      <c r="L2660" s="10">
        <v>1467321194</v>
      </c>
      <c r="M2660" t="b">
        <v>0</v>
      </c>
      <c r="N2660">
        <v>4</v>
      </c>
      <c r="O2660" t="b">
        <v>0</v>
      </c>
      <c r="P2660" t="s">
        <v>8301</v>
      </c>
      <c r="Q2660" s="13">
        <f t="shared" si="166"/>
        <v>9.285714285714286E-2</v>
      </c>
      <c r="R2660" s="14">
        <f t="shared" si="167"/>
        <v>22.75</v>
      </c>
      <c r="S2660" t="s">
        <v>8319</v>
      </c>
      <c r="T2660" t="s">
        <v>8355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 s="8">
        <f t="shared" si="164"/>
        <v>42111.736226851855</v>
      </c>
      <c r="J2661" s="8">
        <f t="shared" si="165"/>
        <v>42081.736226851855</v>
      </c>
      <c r="K2661" s="10">
        <v>1429321210</v>
      </c>
      <c r="L2661" s="10">
        <v>1426729210</v>
      </c>
      <c r="M2661" t="b">
        <v>0</v>
      </c>
      <c r="N2661">
        <v>10</v>
      </c>
      <c r="O2661" t="b">
        <v>0</v>
      </c>
      <c r="P2661" t="s">
        <v>8301</v>
      </c>
      <c r="Q2661" s="13">
        <f t="shared" si="166"/>
        <v>2.7204081632653061</v>
      </c>
      <c r="R2661" s="14">
        <f t="shared" si="167"/>
        <v>133.30000000000001</v>
      </c>
      <c r="S2661" t="s">
        <v>8319</v>
      </c>
      <c r="T2661" t="s">
        <v>8355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 s="8">
        <f t="shared" si="164"/>
        <v>42332.421504629623</v>
      </c>
      <c r="J2662" s="8">
        <f t="shared" si="165"/>
        <v>42272.379837962959</v>
      </c>
      <c r="K2662" s="10">
        <v>1448388418</v>
      </c>
      <c r="L2662" s="10">
        <v>1443200818</v>
      </c>
      <c r="M2662" t="b">
        <v>0</v>
      </c>
      <c r="N2662">
        <v>5</v>
      </c>
      <c r="O2662" t="b">
        <v>0</v>
      </c>
      <c r="P2662" t="s">
        <v>8301</v>
      </c>
      <c r="Q2662" s="13">
        <f t="shared" si="166"/>
        <v>9.5000000000000001E-2</v>
      </c>
      <c r="R2662" s="14">
        <f t="shared" si="167"/>
        <v>3.8</v>
      </c>
      <c r="S2662" t="s">
        <v>8319</v>
      </c>
      <c r="T2662" t="s">
        <v>8355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 s="8">
        <f t="shared" si="164"/>
        <v>41572.625115740739</v>
      </c>
      <c r="J2663" s="8">
        <f t="shared" si="165"/>
        <v>41542.625115740739</v>
      </c>
      <c r="K2663" s="10">
        <v>1382742010</v>
      </c>
      <c r="L2663" s="10">
        <v>1380150010</v>
      </c>
      <c r="M2663" t="b">
        <v>0</v>
      </c>
      <c r="N2663">
        <v>60</v>
      </c>
      <c r="O2663" t="b">
        <v>1</v>
      </c>
      <c r="P2663" t="s">
        <v>8302</v>
      </c>
      <c r="Q2663" s="13">
        <f t="shared" si="166"/>
        <v>102.89999999999999</v>
      </c>
      <c r="R2663" s="14">
        <f t="shared" si="167"/>
        <v>85.75</v>
      </c>
      <c r="S2663" t="s">
        <v>8319</v>
      </c>
      <c r="T2663" t="s">
        <v>8356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 s="8">
        <f t="shared" si="164"/>
        <v>42237.413344907407</v>
      </c>
      <c r="J2664" s="8">
        <f t="shared" si="165"/>
        <v>42207.413344907407</v>
      </c>
      <c r="K2664" s="10">
        <v>1440179713</v>
      </c>
      <c r="L2664" s="10">
        <v>1437587713</v>
      </c>
      <c r="M2664" t="b">
        <v>0</v>
      </c>
      <c r="N2664">
        <v>80</v>
      </c>
      <c r="O2664" t="b">
        <v>1</v>
      </c>
      <c r="P2664" t="s">
        <v>8302</v>
      </c>
      <c r="Q2664" s="13">
        <f t="shared" si="166"/>
        <v>106.80000000000001</v>
      </c>
      <c r="R2664" s="14">
        <f t="shared" si="167"/>
        <v>267</v>
      </c>
      <c r="S2664" t="s">
        <v>8319</v>
      </c>
      <c r="T2664" t="s">
        <v>8356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 s="8">
        <f t="shared" si="164"/>
        <v>42251.291666666664</v>
      </c>
      <c r="J2665" s="8">
        <f t="shared" si="165"/>
        <v>42222.28943287037</v>
      </c>
      <c r="K2665" s="10">
        <v>1441378800</v>
      </c>
      <c r="L2665" s="10">
        <v>1438873007</v>
      </c>
      <c r="M2665" t="b">
        <v>0</v>
      </c>
      <c r="N2665">
        <v>56</v>
      </c>
      <c r="O2665" t="b">
        <v>1</v>
      </c>
      <c r="P2665" t="s">
        <v>8302</v>
      </c>
      <c r="Q2665" s="13">
        <f t="shared" si="166"/>
        <v>104.59625</v>
      </c>
      <c r="R2665" s="14">
        <f t="shared" si="167"/>
        <v>373.55803571428572</v>
      </c>
      <c r="S2665" t="s">
        <v>8319</v>
      </c>
      <c r="T2665" t="s">
        <v>8356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 s="8">
        <f t="shared" si="164"/>
        <v>42346.957638888889</v>
      </c>
      <c r="J2666" s="8">
        <f t="shared" si="165"/>
        <v>42312.692094907405</v>
      </c>
      <c r="K2666" s="10">
        <v>1449644340</v>
      </c>
      <c r="L2666" s="10">
        <v>1446683797</v>
      </c>
      <c r="M2666" t="b">
        <v>0</v>
      </c>
      <c r="N2666">
        <v>104</v>
      </c>
      <c r="O2666" t="b">
        <v>1</v>
      </c>
      <c r="P2666" t="s">
        <v>8302</v>
      </c>
      <c r="Q2666" s="13">
        <f t="shared" si="166"/>
        <v>103.42857142857143</v>
      </c>
      <c r="R2666" s="14">
        <f t="shared" si="167"/>
        <v>174.03846153846155</v>
      </c>
      <c r="S2666" t="s">
        <v>8319</v>
      </c>
      <c r="T2666" t="s">
        <v>8356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 s="8">
        <f t="shared" si="164"/>
        <v>42128.562199074069</v>
      </c>
      <c r="J2667" s="8">
        <f t="shared" si="165"/>
        <v>42083.562199074069</v>
      </c>
      <c r="K2667" s="10">
        <v>1430774974</v>
      </c>
      <c r="L2667" s="10">
        <v>1426886974</v>
      </c>
      <c r="M2667" t="b">
        <v>0</v>
      </c>
      <c r="N2667">
        <v>46</v>
      </c>
      <c r="O2667" t="b">
        <v>1</v>
      </c>
      <c r="P2667" t="s">
        <v>8302</v>
      </c>
      <c r="Q2667" s="13">
        <f t="shared" si="166"/>
        <v>123.14285714285715</v>
      </c>
      <c r="R2667" s="14">
        <f t="shared" si="167"/>
        <v>93.695652173913047</v>
      </c>
      <c r="S2667" t="s">
        <v>8319</v>
      </c>
      <c r="T2667" t="s">
        <v>8356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 s="8">
        <f t="shared" si="164"/>
        <v>42272.541666666664</v>
      </c>
      <c r="J2668" s="8">
        <f t="shared" si="165"/>
        <v>42235.43100694444</v>
      </c>
      <c r="K2668" s="10">
        <v>1443214800</v>
      </c>
      <c r="L2668" s="10">
        <v>1440008439</v>
      </c>
      <c r="M2668" t="b">
        <v>0</v>
      </c>
      <c r="N2668">
        <v>206</v>
      </c>
      <c r="O2668" t="b">
        <v>1</v>
      </c>
      <c r="P2668" t="s">
        <v>8302</v>
      </c>
      <c r="Q2668" s="13">
        <f t="shared" si="166"/>
        <v>159.29509999999999</v>
      </c>
      <c r="R2668" s="14">
        <f t="shared" si="167"/>
        <v>77.327718446601949</v>
      </c>
      <c r="S2668" t="s">
        <v>8319</v>
      </c>
      <c r="T2668" t="s">
        <v>8356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 s="8">
        <f t="shared" si="164"/>
        <v>42410.592777777776</v>
      </c>
      <c r="J2669" s="8">
        <f t="shared" si="165"/>
        <v>42380.592777777776</v>
      </c>
      <c r="K2669" s="10">
        <v>1455142416</v>
      </c>
      <c r="L2669" s="10">
        <v>1452550416</v>
      </c>
      <c r="M2669" t="b">
        <v>0</v>
      </c>
      <c r="N2669">
        <v>18</v>
      </c>
      <c r="O2669" t="b">
        <v>1</v>
      </c>
      <c r="P2669" t="s">
        <v>8302</v>
      </c>
      <c r="Q2669" s="13">
        <f t="shared" si="166"/>
        <v>110.66666666666667</v>
      </c>
      <c r="R2669" s="14">
        <f t="shared" si="167"/>
        <v>92.222222222222229</v>
      </c>
      <c r="S2669" t="s">
        <v>8319</v>
      </c>
      <c r="T2669" t="s">
        <v>8356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 s="8">
        <f t="shared" si="164"/>
        <v>42317.272222222215</v>
      </c>
      <c r="J2670" s="8">
        <f t="shared" si="165"/>
        <v>42275.255381944437</v>
      </c>
      <c r="K2670" s="10">
        <v>1447079520</v>
      </c>
      <c r="L2670" s="10">
        <v>1443449265</v>
      </c>
      <c r="M2670" t="b">
        <v>0</v>
      </c>
      <c r="N2670">
        <v>28</v>
      </c>
      <c r="O2670" t="b">
        <v>1</v>
      </c>
      <c r="P2670" t="s">
        <v>8302</v>
      </c>
      <c r="Q2670" s="13">
        <f t="shared" si="166"/>
        <v>170.70000000000002</v>
      </c>
      <c r="R2670" s="14">
        <f t="shared" si="167"/>
        <v>60.964285714285715</v>
      </c>
      <c r="S2670" t="s">
        <v>8319</v>
      </c>
      <c r="T2670" t="s">
        <v>8356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 s="8">
        <f t="shared" si="164"/>
        <v>42378.702499999999</v>
      </c>
      <c r="J2671" s="8">
        <f t="shared" si="165"/>
        <v>42318.702499999999</v>
      </c>
      <c r="K2671" s="10">
        <v>1452387096</v>
      </c>
      <c r="L2671" s="10">
        <v>1447203096</v>
      </c>
      <c r="M2671" t="b">
        <v>0</v>
      </c>
      <c r="N2671">
        <v>11</v>
      </c>
      <c r="O2671" t="b">
        <v>1</v>
      </c>
      <c r="P2671" t="s">
        <v>8302</v>
      </c>
      <c r="Q2671" s="13">
        <f t="shared" si="166"/>
        <v>125.125</v>
      </c>
      <c r="R2671" s="14">
        <f t="shared" si="167"/>
        <v>91</v>
      </c>
      <c r="S2671" t="s">
        <v>8319</v>
      </c>
      <c r="T2671" t="s">
        <v>8356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 s="8">
        <f t="shared" si="164"/>
        <v>41848.687268518515</v>
      </c>
      <c r="J2672" s="8">
        <f t="shared" si="165"/>
        <v>41820.687268518515</v>
      </c>
      <c r="K2672" s="10">
        <v>1406593780</v>
      </c>
      <c r="L2672" s="10">
        <v>1404174580</v>
      </c>
      <c r="M2672" t="b">
        <v>1</v>
      </c>
      <c r="N2672">
        <v>60</v>
      </c>
      <c r="O2672" t="b">
        <v>0</v>
      </c>
      <c r="P2672" t="s">
        <v>8302</v>
      </c>
      <c r="Q2672" s="13">
        <f t="shared" si="166"/>
        <v>6.4158609339642041</v>
      </c>
      <c r="R2672" s="14">
        <f t="shared" si="167"/>
        <v>41.583333333333336</v>
      </c>
      <c r="S2672" t="s">
        <v>8319</v>
      </c>
      <c r="T2672" t="s">
        <v>8356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 s="8">
        <f t="shared" si="164"/>
        <v>41992.484722222223</v>
      </c>
      <c r="J2673" s="8">
        <f t="shared" si="165"/>
        <v>41962.415694444448</v>
      </c>
      <c r="K2673" s="10">
        <v>1419017880</v>
      </c>
      <c r="L2673" s="10">
        <v>1416419916</v>
      </c>
      <c r="M2673" t="b">
        <v>1</v>
      </c>
      <c r="N2673">
        <v>84</v>
      </c>
      <c r="O2673" t="b">
        <v>0</v>
      </c>
      <c r="P2673" t="s">
        <v>8302</v>
      </c>
      <c r="Q2673" s="13">
        <f t="shared" si="166"/>
        <v>11.343999999999999</v>
      </c>
      <c r="R2673" s="14">
        <f t="shared" si="167"/>
        <v>33.761904761904759</v>
      </c>
      <c r="S2673" t="s">
        <v>8319</v>
      </c>
      <c r="T2673" t="s">
        <v>8356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 s="8">
        <f t="shared" si="164"/>
        <v>42365.916666666664</v>
      </c>
      <c r="J2674" s="8">
        <f t="shared" si="165"/>
        <v>42344.550810185181</v>
      </c>
      <c r="K2674" s="10">
        <v>1451282400</v>
      </c>
      <c r="L2674" s="10">
        <v>1449436390</v>
      </c>
      <c r="M2674" t="b">
        <v>1</v>
      </c>
      <c r="N2674">
        <v>47</v>
      </c>
      <c r="O2674" t="b">
        <v>0</v>
      </c>
      <c r="P2674" t="s">
        <v>8302</v>
      </c>
      <c r="Q2674" s="13">
        <f t="shared" si="166"/>
        <v>33.19</v>
      </c>
      <c r="R2674" s="14">
        <f t="shared" si="167"/>
        <v>70.61702127659575</v>
      </c>
      <c r="S2674" t="s">
        <v>8319</v>
      </c>
      <c r="T2674" t="s">
        <v>8356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 s="8">
        <f t="shared" si="164"/>
        <v>41941.614583333328</v>
      </c>
      <c r="J2675" s="8">
        <f t="shared" si="165"/>
        <v>41912.208321759259</v>
      </c>
      <c r="K2675" s="10">
        <v>1414622700</v>
      </c>
      <c r="L2675" s="10">
        <v>1412081999</v>
      </c>
      <c r="M2675" t="b">
        <v>1</v>
      </c>
      <c r="N2675">
        <v>66</v>
      </c>
      <c r="O2675" t="b">
        <v>0</v>
      </c>
      <c r="P2675" t="s">
        <v>8302</v>
      </c>
      <c r="Q2675" s="13">
        <f t="shared" si="166"/>
        <v>27.58</v>
      </c>
      <c r="R2675" s="14">
        <f t="shared" si="167"/>
        <v>167.15151515151516</v>
      </c>
      <c r="S2675" t="s">
        <v>8319</v>
      </c>
      <c r="T2675" t="s">
        <v>8356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 s="8">
        <f t="shared" si="164"/>
        <v>42555.874305555553</v>
      </c>
      <c r="J2676" s="8">
        <f t="shared" si="165"/>
        <v>42529.299421296295</v>
      </c>
      <c r="K2676" s="10">
        <v>1467694740</v>
      </c>
      <c r="L2676" s="10">
        <v>1465398670</v>
      </c>
      <c r="M2676" t="b">
        <v>1</v>
      </c>
      <c r="N2676">
        <v>171</v>
      </c>
      <c r="O2676" t="b">
        <v>0</v>
      </c>
      <c r="P2676" t="s">
        <v>8302</v>
      </c>
      <c r="Q2676" s="13">
        <f t="shared" si="166"/>
        <v>62.839999999999996</v>
      </c>
      <c r="R2676" s="14">
        <f t="shared" si="167"/>
        <v>128.61988304093566</v>
      </c>
      <c r="S2676" t="s">
        <v>8319</v>
      </c>
      <c r="T2676" t="s">
        <v>8356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 s="8">
        <f t="shared" si="164"/>
        <v>41953.565844907404</v>
      </c>
      <c r="J2677" s="8">
        <f t="shared" si="165"/>
        <v>41923.524178240739</v>
      </c>
      <c r="K2677" s="10">
        <v>1415655289</v>
      </c>
      <c r="L2677" s="10">
        <v>1413059689</v>
      </c>
      <c r="M2677" t="b">
        <v>1</v>
      </c>
      <c r="N2677">
        <v>29</v>
      </c>
      <c r="O2677" t="b">
        <v>0</v>
      </c>
      <c r="P2677" t="s">
        <v>8302</v>
      </c>
      <c r="Q2677" s="13">
        <f t="shared" si="166"/>
        <v>7.5880000000000001</v>
      </c>
      <c r="R2677" s="14">
        <f t="shared" si="167"/>
        <v>65.41379310344827</v>
      </c>
      <c r="S2677" t="s">
        <v>8319</v>
      </c>
      <c r="T2677" t="s">
        <v>8356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 s="8">
        <f t="shared" si="164"/>
        <v>42512.291365740741</v>
      </c>
      <c r="J2678" s="8">
        <f t="shared" si="165"/>
        <v>42482.291365740741</v>
      </c>
      <c r="K2678" s="10">
        <v>1463929174</v>
      </c>
      <c r="L2678" s="10">
        <v>1461337174</v>
      </c>
      <c r="M2678" t="b">
        <v>0</v>
      </c>
      <c r="N2678">
        <v>9</v>
      </c>
      <c r="O2678" t="b">
        <v>0</v>
      </c>
      <c r="P2678" t="s">
        <v>8302</v>
      </c>
      <c r="Q2678" s="13">
        <f t="shared" si="166"/>
        <v>50.38095238095238</v>
      </c>
      <c r="R2678" s="14">
        <f t="shared" si="167"/>
        <v>117.55555555555556</v>
      </c>
      <c r="S2678" t="s">
        <v>8319</v>
      </c>
      <c r="T2678" t="s">
        <v>8356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 s="8">
        <f t="shared" si="164"/>
        <v>41822.696099537032</v>
      </c>
      <c r="J2679" s="8">
        <f t="shared" si="165"/>
        <v>41792.696099537032</v>
      </c>
      <c r="K2679" s="10">
        <v>1404348143</v>
      </c>
      <c r="L2679" s="10">
        <v>1401756143</v>
      </c>
      <c r="M2679" t="b">
        <v>0</v>
      </c>
      <c r="N2679">
        <v>27</v>
      </c>
      <c r="O2679" t="b">
        <v>0</v>
      </c>
      <c r="P2679" t="s">
        <v>8302</v>
      </c>
      <c r="Q2679" s="13">
        <f t="shared" si="166"/>
        <v>17.512820512820511</v>
      </c>
      <c r="R2679" s="14">
        <f t="shared" si="167"/>
        <v>126.48148148148148</v>
      </c>
      <c r="S2679" t="s">
        <v>8319</v>
      </c>
      <c r="T2679" t="s">
        <v>8356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 s="8">
        <f t="shared" si="164"/>
        <v>42271.464872685181</v>
      </c>
      <c r="J2680" s="8">
        <f t="shared" si="165"/>
        <v>42241.464872685181</v>
      </c>
      <c r="K2680" s="10">
        <v>1443121765</v>
      </c>
      <c r="L2680" s="10">
        <v>1440529765</v>
      </c>
      <c r="M2680" t="b">
        <v>0</v>
      </c>
      <c r="N2680">
        <v>2</v>
      </c>
      <c r="O2680" t="b">
        <v>0</v>
      </c>
      <c r="P2680" t="s">
        <v>8302</v>
      </c>
      <c r="Q2680" s="13">
        <f t="shared" si="166"/>
        <v>1.375E-2</v>
      </c>
      <c r="R2680" s="14">
        <f t="shared" si="167"/>
        <v>550</v>
      </c>
      <c r="S2680" t="s">
        <v>8319</v>
      </c>
      <c r="T2680" t="s">
        <v>8356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 s="8">
        <f t="shared" si="164"/>
        <v>42062.667754629627</v>
      </c>
      <c r="J2681" s="8">
        <f t="shared" si="165"/>
        <v>42032.667754629627</v>
      </c>
      <c r="K2681" s="10">
        <v>1425081694</v>
      </c>
      <c r="L2681" s="10">
        <v>1422489694</v>
      </c>
      <c r="M2681" t="b">
        <v>0</v>
      </c>
      <c r="N2681">
        <v>3</v>
      </c>
      <c r="O2681" t="b">
        <v>0</v>
      </c>
      <c r="P2681" t="s">
        <v>8302</v>
      </c>
      <c r="Q2681" s="13">
        <f t="shared" si="166"/>
        <v>0.33</v>
      </c>
      <c r="R2681" s="14">
        <f t="shared" si="167"/>
        <v>44</v>
      </c>
      <c r="S2681" t="s">
        <v>8319</v>
      </c>
      <c r="T2681" t="s">
        <v>8356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 s="8">
        <f t="shared" si="164"/>
        <v>42465.836701388886</v>
      </c>
      <c r="J2682" s="8">
        <f t="shared" si="165"/>
        <v>42435.878368055557</v>
      </c>
      <c r="K2682" s="10">
        <v>1459915491</v>
      </c>
      <c r="L2682" s="10">
        <v>1457327091</v>
      </c>
      <c r="M2682" t="b">
        <v>0</v>
      </c>
      <c r="N2682">
        <v>4</v>
      </c>
      <c r="O2682" t="b">
        <v>0</v>
      </c>
      <c r="P2682" t="s">
        <v>8302</v>
      </c>
      <c r="Q2682" s="13">
        <f t="shared" si="166"/>
        <v>0.86250000000000004</v>
      </c>
      <c r="R2682" s="14">
        <f t="shared" si="167"/>
        <v>69</v>
      </c>
      <c r="S2682" t="s">
        <v>8319</v>
      </c>
      <c r="T2682" t="s">
        <v>8356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 s="8">
        <f t="shared" si="164"/>
        <v>41830.561921296292</v>
      </c>
      <c r="J2683" s="8">
        <f t="shared" si="165"/>
        <v>41805.561921296292</v>
      </c>
      <c r="K2683" s="10">
        <v>1405027750</v>
      </c>
      <c r="L2683" s="10">
        <v>1402867750</v>
      </c>
      <c r="M2683" t="b">
        <v>0</v>
      </c>
      <c r="N2683">
        <v>2</v>
      </c>
      <c r="O2683" t="b">
        <v>0</v>
      </c>
      <c r="P2683" t="s">
        <v>8284</v>
      </c>
      <c r="Q2683" s="13">
        <f t="shared" si="166"/>
        <v>0.6875</v>
      </c>
      <c r="R2683" s="14">
        <f t="shared" si="167"/>
        <v>27.5</v>
      </c>
      <c r="S2683" t="s">
        <v>8336</v>
      </c>
      <c r="T2683" t="s">
        <v>8337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 s="8">
        <f t="shared" si="164"/>
        <v>41964.915972222218</v>
      </c>
      <c r="J2684" s="8">
        <f t="shared" si="165"/>
        <v>41932.538657407407</v>
      </c>
      <c r="K2684" s="10">
        <v>1416635940</v>
      </c>
      <c r="L2684" s="10">
        <v>1413838540</v>
      </c>
      <c r="M2684" t="b">
        <v>0</v>
      </c>
      <c r="N2684">
        <v>20</v>
      </c>
      <c r="O2684" t="b">
        <v>0</v>
      </c>
      <c r="P2684" t="s">
        <v>8284</v>
      </c>
      <c r="Q2684" s="13">
        <f t="shared" si="166"/>
        <v>28.299999999999997</v>
      </c>
      <c r="R2684" s="14">
        <f t="shared" si="167"/>
        <v>84.9</v>
      </c>
      <c r="S2684" t="s">
        <v>8336</v>
      </c>
      <c r="T2684" t="s">
        <v>8337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 s="8">
        <f t="shared" si="164"/>
        <v>42064.421759259254</v>
      </c>
      <c r="J2685" s="8">
        <f t="shared" si="165"/>
        <v>42034.421759259254</v>
      </c>
      <c r="K2685" s="10">
        <v>1425233240</v>
      </c>
      <c r="L2685" s="10">
        <v>1422641240</v>
      </c>
      <c r="M2685" t="b">
        <v>0</v>
      </c>
      <c r="N2685">
        <v>3</v>
      </c>
      <c r="O2685" t="b">
        <v>0</v>
      </c>
      <c r="P2685" t="s">
        <v>8284</v>
      </c>
      <c r="Q2685" s="13">
        <f t="shared" si="166"/>
        <v>0.24</v>
      </c>
      <c r="R2685" s="14">
        <f t="shared" si="167"/>
        <v>12</v>
      </c>
      <c r="S2685" t="s">
        <v>8336</v>
      </c>
      <c r="T2685" t="s">
        <v>8337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 s="8">
        <f t="shared" si="164"/>
        <v>41860.581307870365</v>
      </c>
      <c r="J2686" s="8">
        <f t="shared" si="165"/>
        <v>41820.581307870365</v>
      </c>
      <c r="K2686" s="10">
        <v>1407621425</v>
      </c>
      <c r="L2686" s="10">
        <v>1404165425</v>
      </c>
      <c r="M2686" t="b">
        <v>0</v>
      </c>
      <c r="N2686">
        <v>4</v>
      </c>
      <c r="O2686" t="b">
        <v>0</v>
      </c>
      <c r="P2686" t="s">
        <v>8284</v>
      </c>
      <c r="Q2686" s="13">
        <f t="shared" si="166"/>
        <v>1.1428571428571428</v>
      </c>
      <c r="R2686" s="14">
        <f t="shared" si="167"/>
        <v>200</v>
      </c>
      <c r="S2686" t="s">
        <v>8336</v>
      </c>
      <c r="T2686" t="s">
        <v>8337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 s="8">
        <f t="shared" si="164"/>
        <v>42121.320949074077</v>
      </c>
      <c r="J2687" s="8">
        <f t="shared" si="165"/>
        <v>42061.362615740734</v>
      </c>
      <c r="K2687" s="10">
        <v>1430149330</v>
      </c>
      <c r="L2687" s="10">
        <v>1424968930</v>
      </c>
      <c r="M2687" t="b">
        <v>0</v>
      </c>
      <c r="N2687">
        <v>1</v>
      </c>
      <c r="O2687" t="b">
        <v>0</v>
      </c>
      <c r="P2687" t="s">
        <v>8284</v>
      </c>
      <c r="Q2687" s="13">
        <f t="shared" si="166"/>
        <v>0.02</v>
      </c>
      <c r="R2687" s="14">
        <f t="shared" si="167"/>
        <v>10</v>
      </c>
      <c r="S2687" t="s">
        <v>8336</v>
      </c>
      <c r="T2687" t="s">
        <v>8337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 s="8">
        <f t="shared" si="164"/>
        <v>41912.641469907401</v>
      </c>
      <c r="J2688" s="8">
        <f t="shared" si="165"/>
        <v>41892.641469907401</v>
      </c>
      <c r="K2688" s="10">
        <v>1412119423</v>
      </c>
      <c r="L2688" s="10">
        <v>1410391423</v>
      </c>
      <c r="M2688" t="b">
        <v>0</v>
      </c>
      <c r="N2688">
        <v>0</v>
      </c>
      <c r="O2688" t="b">
        <v>0</v>
      </c>
      <c r="P2688" t="s">
        <v>8284</v>
      </c>
      <c r="Q2688" s="13">
        <f t="shared" si="166"/>
        <v>0</v>
      </c>
      <c r="R2688" s="14" t="e">
        <f t="shared" si="167"/>
        <v>#DIV/0!</v>
      </c>
      <c r="S2688" t="s">
        <v>8336</v>
      </c>
      <c r="T2688" t="s">
        <v>8337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 s="8">
        <f t="shared" si="164"/>
        <v>42184.306921296295</v>
      </c>
      <c r="J2689" s="8">
        <f t="shared" si="165"/>
        <v>42154.306921296295</v>
      </c>
      <c r="K2689" s="10">
        <v>1435591318</v>
      </c>
      <c r="L2689" s="10">
        <v>1432999318</v>
      </c>
      <c r="M2689" t="b">
        <v>0</v>
      </c>
      <c r="N2689">
        <v>0</v>
      </c>
      <c r="O2689" t="b">
        <v>0</v>
      </c>
      <c r="P2689" t="s">
        <v>8284</v>
      </c>
      <c r="Q2689" s="13">
        <f t="shared" si="166"/>
        <v>0</v>
      </c>
      <c r="R2689" s="14" t="e">
        <f t="shared" si="167"/>
        <v>#DIV/0!</v>
      </c>
      <c r="S2689" t="s">
        <v>8336</v>
      </c>
      <c r="T2689" t="s">
        <v>8337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 s="8">
        <f t="shared" si="164"/>
        <v>42058.791666666664</v>
      </c>
      <c r="J2690" s="8">
        <f t="shared" si="165"/>
        <v>42027.785532407412</v>
      </c>
      <c r="K2690" s="10">
        <v>1424746800</v>
      </c>
      <c r="L2690" s="10">
        <v>1422067870</v>
      </c>
      <c r="M2690" t="b">
        <v>0</v>
      </c>
      <c r="N2690">
        <v>14</v>
      </c>
      <c r="O2690" t="b">
        <v>0</v>
      </c>
      <c r="P2690" t="s">
        <v>8284</v>
      </c>
      <c r="Q2690" s="13">
        <f t="shared" si="166"/>
        <v>0.14799999999999999</v>
      </c>
      <c r="R2690" s="14">
        <f t="shared" si="167"/>
        <v>5.2857142857142856</v>
      </c>
      <c r="S2690" t="s">
        <v>8336</v>
      </c>
      <c r="T2690" t="s">
        <v>8337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 s="8">
        <f t="shared" ref="I2691:I2754" si="168">(((K2691/60)/60)/24)+DATE(1970,1,1)+(-8/24)</f>
        <v>42581.628356481473</v>
      </c>
      <c r="J2691" s="8">
        <f t="shared" ref="J2691:J2754" si="169">(((L2691/60)/60)/24)+DATE(1970,1,1)+(-8/24)</f>
        <v>42551.628356481473</v>
      </c>
      <c r="K2691" s="10">
        <v>1469919890</v>
      </c>
      <c r="L2691" s="10">
        <v>1467327890</v>
      </c>
      <c r="M2691" t="b">
        <v>0</v>
      </c>
      <c r="N2691">
        <v>1</v>
      </c>
      <c r="O2691" t="b">
        <v>0</v>
      </c>
      <c r="P2691" t="s">
        <v>8284</v>
      </c>
      <c r="Q2691" s="13">
        <f t="shared" ref="Q2691:Q2754" si="170">(E2691/D2691)*100</f>
        <v>2.8571428571428571E-3</v>
      </c>
      <c r="R2691" s="14">
        <f t="shared" ref="R2691:R2754" si="171">E2691/N2691</f>
        <v>1</v>
      </c>
      <c r="S2691" t="s">
        <v>8336</v>
      </c>
      <c r="T2691" t="s">
        <v>8337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 s="8">
        <f t="shared" si="168"/>
        <v>42157.77171296296</v>
      </c>
      <c r="J2692" s="8">
        <f t="shared" si="169"/>
        <v>42112.77171296296</v>
      </c>
      <c r="K2692" s="10">
        <v>1433298676</v>
      </c>
      <c r="L2692" s="10">
        <v>1429410676</v>
      </c>
      <c r="M2692" t="b">
        <v>0</v>
      </c>
      <c r="N2692">
        <v>118</v>
      </c>
      <c r="O2692" t="b">
        <v>0</v>
      </c>
      <c r="P2692" t="s">
        <v>8284</v>
      </c>
      <c r="Q2692" s="13">
        <f t="shared" si="170"/>
        <v>10.7325</v>
      </c>
      <c r="R2692" s="14">
        <f t="shared" si="171"/>
        <v>72.762711864406782</v>
      </c>
      <c r="S2692" t="s">
        <v>8336</v>
      </c>
      <c r="T2692" t="s">
        <v>8337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 s="8">
        <f t="shared" si="168"/>
        <v>42134.390706018516</v>
      </c>
      <c r="J2693" s="8">
        <f t="shared" si="169"/>
        <v>42089.390706018516</v>
      </c>
      <c r="K2693" s="10">
        <v>1431278557</v>
      </c>
      <c r="L2693" s="10">
        <v>1427390557</v>
      </c>
      <c r="M2693" t="b">
        <v>0</v>
      </c>
      <c r="N2693">
        <v>2</v>
      </c>
      <c r="O2693" t="b">
        <v>0</v>
      </c>
      <c r="P2693" t="s">
        <v>8284</v>
      </c>
      <c r="Q2693" s="13">
        <f t="shared" si="170"/>
        <v>5.3846153846153842E-2</v>
      </c>
      <c r="R2693" s="14">
        <f t="shared" si="171"/>
        <v>17.5</v>
      </c>
      <c r="S2693" t="s">
        <v>8336</v>
      </c>
      <c r="T2693" t="s">
        <v>8337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 s="8">
        <f t="shared" si="168"/>
        <v>42087.959027777775</v>
      </c>
      <c r="J2694" s="8">
        <f t="shared" si="169"/>
        <v>42058.000694444439</v>
      </c>
      <c r="K2694" s="10">
        <v>1427266860</v>
      </c>
      <c r="L2694" s="10">
        <v>1424678460</v>
      </c>
      <c r="M2694" t="b">
        <v>0</v>
      </c>
      <c r="N2694">
        <v>1</v>
      </c>
      <c r="O2694" t="b">
        <v>0</v>
      </c>
      <c r="P2694" t="s">
        <v>8284</v>
      </c>
      <c r="Q2694" s="13">
        <f t="shared" si="170"/>
        <v>0.7142857142857143</v>
      </c>
      <c r="R2694" s="14">
        <f t="shared" si="171"/>
        <v>25</v>
      </c>
      <c r="S2694" t="s">
        <v>8336</v>
      </c>
      <c r="T2694" t="s">
        <v>8337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 s="8">
        <f t="shared" si="168"/>
        <v>41863.805162037032</v>
      </c>
      <c r="J2695" s="8">
        <f t="shared" si="169"/>
        <v>41833.805162037032</v>
      </c>
      <c r="K2695" s="10">
        <v>1407899966</v>
      </c>
      <c r="L2695" s="10">
        <v>1405307966</v>
      </c>
      <c r="M2695" t="b">
        <v>0</v>
      </c>
      <c r="N2695">
        <v>3</v>
      </c>
      <c r="O2695" t="b">
        <v>0</v>
      </c>
      <c r="P2695" t="s">
        <v>8284</v>
      </c>
      <c r="Q2695" s="13">
        <f t="shared" si="170"/>
        <v>0.8</v>
      </c>
      <c r="R2695" s="14">
        <f t="shared" si="171"/>
        <v>13.333333333333334</v>
      </c>
      <c r="S2695" t="s">
        <v>8336</v>
      </c>
      <c r="T2695" t="s">
        <v>8337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 s="8">
        <f t="shared" si="168"/>
        <v>41907.807164351849</v>
      </c>
      <c r="J2696" s="8">
        <f t="shared" si="169"/>
        <v>41877.807164351849</v>
      </c>
      <c r="K2696" s="10">
        <v>1411701739</v>
      </c>
      <c r="L2696" s="10">
        <v>1409109739</v>
      </c>
      <c r="M2696" t="b">
        <v>0</v>
      </c>
      <c r="N2696">
        <v>1</v>
      </c>
      <c r="O2696" t="b">
        <v>0</v>
      </c>
      <c r="P2696" t="s">
        <v>8284</v>
      </c>
      <c r="Q2696" s="13">
        <f t="shared" si="170"/>
        <v>3.3333333333333335E-3</v>
      </c>
      <c r="R2696" s="14">
        <f t="shared" si="171"/>
        <v>1</v>
      </c>
      <c r="S2696" t="s">
        <v>8336</v>
      </c>
      <c r="T2696" t="s">
        <v>8337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 s="8">
        <f t="shared" si="168"/>
        <v>42107.806921296295</v>
      </c>
      <c r="J2697" s="8">
        <f t="shared" si="169"/>
        <v>42047.848587962959</v>
      </c>
      <c r="K2697" s="10">
        <v>1428981718</v>
      </c>
      <c r="L2697" s="10">
        <v>1423801318</v>
      </c>
      <c r="M2697" t="b">
        <v>0</v>
      </c>
      <c r="N2697">
        <v>3</v>
      </c>
      <c r="O2697" t="b">
        <v>0</v>
      </c>
      <c r="P2697" t="s">
        <v>8284</v>
      </c>
      <c r="Q2697" s="13">
        <f t="shared" si="170"/>
        <v>0.47333333333333333</v>
      </c>
      <c r="R2697" s="14">
        <f t="shared" si="171"/>
        <v>23.666666666666668</v>
      </c>
      <c r="S2697" t="s">
        <v>8336</v>
      </c>
      <c r="T2697" t="s">
        <v>8337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 s="8">
        <f t="shared" si="168"/>
        <v>41998.511111111111</v>
      </c>
      <c r="J2698" s="8">
        <f t="shared" si="169"/>
        <v>41964.511111111111</v>
      </c>
      <c r="K2698" s="10">
        <v>1419538560</v>
      </c>
      <c r="L2698" s="10">
        <v>1416600960</v>
      </c>
      <c r="M2698" t="b">
        <v>0</v>
      </c>
      <c r="N2698">
        <v>38</v>
      </c>
      <c r="O2698" t="b">
        <v>0</v>
      </c>
      <c r="P2698" t="s">
        <v>8284</v>
      </c>
      <c r="Q2698" s="13">
        <f t="shared" si="170"/>
        <v>5.65</v>
      </c>
      <c r="R2698" s="14">
        <f t="shared" si="171"/>
        <v>89.21052631578948</v>
      </c>
      <c r="S2698" t="s">
        <v>8336</v>
      </c>
      <c r="T2698" t="s">
        <v>8337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 s="8">
        <f t="shared" si="168"/>
        <v>42218.583333333336</v>
      </c>
      <c r="J2699" s="8">
        <f t="shared" si="169"/>
        <v>42187.606747685182</v>
      </c>
      <c r="K2699" s="10">
        <v>1438552800</v>
      </c>
      <c r="L2699" s="10">
        <v>1435876423</v>
      </c>
      <c r="M2699" t="b">
        <v>0</v>
      </c>
      <c r="N2699">
        <v>52</v>
      </c>
      <c r="O2699" t="b">
        <v>0</v>
      </c>
      <c r="P2699" t="s">
        <v>8284</v>
      </c>
      <c r="Q2699" s="13">
        <f t="shared" si="170"/>
        <v>26.35217391304348</v>
      </c>
      <c r="R2699" s="14">
        <f t="shared" si="171"/>
        <v>116.55769230769231</v>
      </c>
      <c r="S2699" t="s">
        <v>8336</v>
      </c>
      <c r="T2699" t="s">
        <v>8337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 s="8">
        <f t="shared" si="168"/>
        <v>41817.564907407403</v>
      </c>
      <c r="J2700" s="8">
        <f t="shared" si="169"/>
        <v>41787.564907407403</v>
      </c>
      <c r="K2700" s="10">
        <v>1403904808</v>
      </c>
      <c r="L2700" s="10">
        <v>1401312808</v>
      </c>
      <c r="M2700" t="b">
        <v>0</v>
      </c>
      <c r="N2700">
        <v>2</v>
      </c>
      <c r="O2700" t="b">
        <v>0</v>
      </c>
      <c r="P2700" t="s">
        <v>8284</v>
      </c>
      <c r="Q2700" s="13">
        <f t="shared" si="170"/>
        <v>0.325125</v>
      </c>
      <c r="R2700" s="14">
        <f t="shared" si="171"/>
        <v>13.005000000000001</v>
      </c>
      <c r="S2700" t="s">
        <v>8336</v>
      </c>
      <c r="T2700" t="s">
        <v>8337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 s="8">
        <f t="shared" si="168"/>
        <v>41859.563229166662</v>
      </c>
      <c r="J2701" s="8">
        <f t="shared" si="169"/>
        <v>41829.563229166662</v>
      </c>
      <c r="K2701" s="10">
        <v>1407533463</v>
      </c>
      <c r="L2701" s="10">
        <v>1404941463</v>
      </c>
      <c r="M2701" t="b">
        <v>0</v>
      </c>
      <c r="N2701">
        <v>0</v>
      </c>
      <c r="O2701" t="b">
        <v>0</v>
      </c>
      <c r="P2701" t="s">
        <v>8284</v>
      </c>
      <c r="Q2701" s="13">
        <f t="shared" si="170"/>
        <v>0</v>
      </c>
      <c r="R2701" s="14" t="e">
        <f t="shared" si="171"/>
        <v>#DIV/0!</v>
      </c>
      <c r="S2701" t="s">
        <v>8336</v>
      </c>
      <c r="T2701" t="s">
        <v>8337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 s="8">
        <f t="shared" si="168"/>
        <v>41900.541342592594</v>
      </c>
      <c r="J2702" s="8">
        <f t="shared" si="169"/>
        <v>41870.541342592594</v>
      </c>
      <c r="K2702" s="10">
        <v>1411073972</v>
      </c>
      <c r="L2702" s="10">
        <v>1408481972</v>
      </c>
      <c r="M2702" t="b">
        <v>0</v>
      </c>
      <c r="N2702">
        <v>4</v>
      </c>
      <c r="O2702" t="b">
        <v>0</v>
      </c>
      <c r="P2702" t="s">
        <v>8284</v>
      </c>
      <c r="Q2702" s="13">
        <f t="shared" si="170"/>
        <v>0.7000700070007001</v>
      </c>
      <c r="R2702" s="14">
        <f t="shared" si="171"/>
        <v>17.5</v>
      </c>
      <c r="S2702" t="s">
        <v>8336</v>
      </c>
      <c r="T2702" t="s">
        <v>8337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 s="8">
        <f t="shared" si="168"/>
        <v>42832.399699074071</v>
      </c>
      <c r="J2703" s="8">
        <f t="shared" si="169"/>
        <v>42801.441365740735</v>
      </c>
      <c r="K2703" s="10">
        <v>1491586534</v>
      </c>
      <c r="L2703" s="10">
        <v>1488911734</v>
      </c>
      <c r="M2703" t="b">
        <v>0</v>
      </c>
      <c r="N2703">
        <v>46</v>
      </c>
      <c r="O2703" t="b">
        <v>0</v>
      </c>
      <c r="P2703" t="s">
        <v>8303</v>
      </c>
      <c r="Q2703" s="13">
        <f t="shared" si="170"/>
        <v>46.176470588235297</v>
      </c>
      <c r="R2703" s="14">
        <f t="shared" si="171"/>
        <v>34.130434782608695</v>
      </c>
      <c r="S2703" t="s">
        <v>8317</v>
      </c>
      <c r="T2703" t="s">
        <v>8357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 s="8">
        <f t="shared" si="168"/>
        <v>42830.426817129628</v>
      </c>
      <c r="J2704" s="8">
        <f t="shared" si="169"/>
        <v>42800.468483796292</v>
      </c>
      <c r="K2704" s="10">
        <v>1491416077</v>
      </c>
      <c r="L2704" s="10">
        <v>1488827677</v>
      </c>
      <c r="M2704" t="b">
        <v>1</v>
      </c>
      <c r="N2704">
        <v>26</v>
      </c>
      <c r="O2704" t="b">
        <v>0</v>
      </c>
      <c r="P2704" t="s">
        <v>8303</v>
      </c>
      <c r="Q2704" s="13">
        <f t="shared" si="170"/>
        <v>34.410000000000004</v>
      </c>
      <c r="R2704" s="14">
        <f t="shared" si="171"/>
        <v>132.34615384615384</v>
      </c>
      <c r="S2704" t="s">
        <v>8317</v>
      </c>
      <c r="T2704" t="s">
        <v>8357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 s="8">
        <f t="shared" si="168"/>
        <v>42816.315162037034</v>
      </c>
      <c r="J2705" s="8">
        <f t="shared" si="169"/>
        <v>42756.356828703698</v>
      </c>
      <c r="K2705" s="10">
        <v>1490196830</v>
      </c>
      <c r="L2705" s="10">
        <v>1485016430</v>
      </c>
      <c r="M2705" t="b">
        <v>0</v>
      </c>
      <c r="N2705">
        <v>45</v>
      </c>
      <c r="O2705" t="b">
        <v>0</v>
      </c>
      <c r="P2705" t="s">
        <v>8303</v>
      </c>
      <c r="Q2705" s="13">
        <f t="shared" si="170"/>
        <v>103.75000000000001</v>
      </c>
      <c r="R2705" s="14">
        <f t="shared" si="171"/>
        <v>922.22222222222217</v>
      </c>
      <c r="S2705" t="s">
        <v>8317</v>
      </c>
      <c r="T2705" t="s">
        <v>8357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 s="8">
        <f t="shared" si="168"/>
        <v>42830.48743055555</v>
      </c>
      <c r="J2706" s="8">
        <f t="shared" si="169"/>
        <v>42787.529097222221</v>
      </c>
      <c r="K2706" s="10">
        <v>1491421314</v>
      </c>
      <c r="L2706" s="10">
        <v>1487709714</v>
      </c>
      <c r="M2706" t="b">
        <v>0</v>
      </c>
      <c r="N2706">
        <v>7</v>
      </c>
      <c r="O2706" t="b">
        <v>0</v>
      </c>
      <c r="P2706" t="s">
        <v>8303</v>
      </c>
      <c r="Q2706" s="13">
        <f t="shared" si="170"/>
        <v>6.0263157894736841</v>
      </c>
      <c r="R2706" s="14">
        <f t="shared" si="171"/>
        <v>163.57142857142858</v>
      </c>
      <c r="S2706" t="s">
        <v>8317</v>
      </c>
      <c r="T2706" t="s">
        <v>8357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 s="8">
        <f t="shared" si="168"/>
        <v>42818.541180555556</v>
      </c>
      <c r="J2707" s="8">
        <f t="shared" si="169"/>
        <v>42773.58284722222</v>
      </c>
      <c r="K2707" s="10">
        <v>1490389158</v>
      </c>
      <c r="L2707" s="10">
        <v>1486504758</v>
      </c>
      <c r="M2707" t="b">
        <v>0</v>
      </c>
      <c r="N2707">
        <v>8</v>
      </c>
      <c r="O2707" t="b">
        <v>0</v>
      </c>
      <c r="P2707" t="s">
        <v>8303</v>
      </c>
      <c r="Q2707" s="13">
        <f t="shared" si="170"/>
        <v>10.539393939393939</v>
      </c>
      <c r="R2707" s="14">
        <f t="shared" si="171"/>
        <v>217.375</v>
      </c>
      <c r="S2707" t="s">
        <v>8317</v>
      </c>
      <c r="T2707" t="s">
        <v>8357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 s="8">
        <f t="shared" si="168"/>
        <v>41927.957638888889</v>
      </c>
      <c r="J2708" s="8">
        <f t="shared" si="169"/>
        <v>41898.961608796293</v>
      </c>
      <c r="K2708" s="10">
        <v>1413442740</v>
      </c>
      <c r="L2708" s="10">
        <v>1410937483</v>
      </c>
      <c r="M2708" t="b">
        <v>1</v>
      </c>
      <c r="N2708">
        <v>263</v>
      </c>
      <c r="O2708" t="b">
        <v>1</v>
      </c>
      <c r="P2708" t="s">
        <v>8303</v>
      </c>
      <c r="Q2708" s="13">
        <f t="shared" si="170"/>
        <v>112.29714285714284</v>
      </c>
      <c r="R2708" s="14">
        <f t="shared" si="171"/>
        <v>149.44486692015209</v>
      </c>
      <c r="S2708" t="s">
        <v>8317</v>
      </c>
      <c r="T2708" t="s">
        <v>8357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 s="8">
        <f t="shared" si="168"/>
        <v>41420.957638888889</v>
      </c>
      <c r="J2709" s="8">
        <f t="shared" si="169"/>
        <v>41391.449571759258</v>
      </c>
      <c r="K2709" s="10">
        <v>1369637940</v>
      </c>
      <c r="L2709" s="10">
        <v>1367088443</v>
      </c>
      <c r="M2709" t="b">
        <v>1</v>
      </c>
      <c r="N2709">
        <v>394</v>
      </c>
      <c r="O2709" t="b">
        <v>1</v>
      </c>
      <c r="P2709" t="s">
        <v>8303</v>
      </c>
      <c r="Q2709" s="13">
        <f t="shared" si="170"/>
        <v>350.84462500000001</v>
      </c>
      <c r="R2709" s="14">
        <f t="shared" si="171"/>
        <v>71.237487309644663</v>
      </c>
      <c r="S2709" t="s">
        <v>8317</v>
      </c>
      <c r="T2709" t="s">
        <v>8357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 s="8">
        <f t="shared" si="168"/>
        <v>42572.364884259259</v>
      </c>
      <c r="J2710" s="8">
        <f t="shared" si="169"/>
        <v>42512.364884259259</v>
      </c>
      <c r="K2710" s="10">
        <v>1469119526</v>
      </c>
      <c r="L2710" s="10">
        <v>1463935526</v>
      </c>
      <c r="M2710" t="b">
        <v>1</v>
      </c>
      <c r="N2710">
        <v>1049</v>
      </c>
      <c r="O2710" t="b">
        <v>1</v>
      </c>
      <c r="P2710" t="s">
        <v>8303</v>
      </c>
      <c r="Q2710" s="13">
        <f t="shared" si="170"/>
        <v>233.21535</v>
      </c>
      <c r="R2710" s="14">
        <f t="shared" si="171"/>
        <v>44.464318398474738</v>
      </c>
      <c r="S2710" t="s">
        <v>8317</v>
      </c>
      <c r="T2710" t="s">
        <v>8357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 s="8">
        <f t="shared" si="168"/>
        <v>42646.832638888889</v>
      </c>
      <c r="J2711" s="8">
        <f t="shared" si="169"/>
        <v>42611.816446759258</v>
      </c>
      <c r="K2711" s="10">
        <v>1475553540</v>
      </c>
      <c r="L2711" s="10">
        <v>1472528141</v>
      </c>
      <c r="M2711" t="b">
        <v>1</v>
      </c>
      <c r="N2711">
        <v>308</v>
      </c>
      <c r="O2711" t="b">
        <v>1</v>
      </c>
      <c r="P2711" t="s">
        <v>8303</v>
      </c>
      <c r="Q2711" s="13">
        <f t="shared" si="170"/>
        <v>101.60599999999999</v>
      </c>
      <c r="R2711" s="14">
        <f t="shared" si="171"/>
        <v>164.94480519480518</v>
      </c>
      <c r="S2711" t="s">
        <v>8317</v>
      </c>
      <c r="T2711" t="s">
        <v>8357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 s="8">
        <f t="shared" si="168"/>
        <v>41859.75</v>
      </c>
      <c r="J2712" s="8">
        <f t="shared" si="169"/>
        <v>41827.896157407406</v>
      </c>
      <c r="K2712" s="10">
        <v>1407549600</v>
      </c>
      <c r="L2712" s="10">
        <v>1404797428</v>
      </c>
      <c r="M2712" t="b">
        <v>1</v>
      </c>
      <c r="N2712">
        <v>1088</v>
      </c>
      <c r="O2712" t="b">
        <v>1</v>
      </c>
      <c r="P2712" t="s">
        <v>8303</v>
      </c>
      <c r="Q2712" s="13">
        <f t="shared" si="170"/>
        <v>153.90035000000003</v>
      </c>
      <c r="R2712" s="14">
        <f t="shared" si="171"/>
        <v>84.871516544117654</v>
      </c>
      <c r="S2712" t="s">
        <v>8317</v>
      </c>
      <c r="T2712" t="s">
        <v>8357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 s="8">
        <f t="shared" si="168"/>
        <v>41810.584027777775</v>
      </c>
      <c r="J2713" s="8">
        <f t="shared" si="169"/>
        <v>41780.411921296298</v>
      </c>
      <c r="K2713" s="10">
        <v>1403301660</v>
      </c>
      <c r="L2713" s="10">
        <v>1400694790</v>
      </c>
      <c r="M2713" t="b">
        <v>1</v>
      </c>
      <c r="N2713">
        <v>73</v>
      </c>
      <c r="O2713" t="b">
        <v>1</v>
      </c>
      <c r="P2713" t="s">
        <v>8303</v>
      </c>
      <c r="Q2713" s="13">
        <f t="shared" si="170"/>
        <v>100.7161125319693</v>
      </c>
      <c r="R2713" s="14">
        <f t="shared" si="171"/>
        <v>53.945205479452056</v>
      </c>
      <c r="S2713" t="s">
        <v>8317</v>
      </c>
      <c r="T2713" t="s">
        <v>8357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 s="8">
        <f t="shared" si="168"/>
        <v>41468.416666666664</v>
      </c>
      <c r="J2714" s="8">
        <f t="shared" si="169"/>
        <v>41431.728703703702</v>
      </c>
      <c r="K2714" s="10">
        <v>1373738400</v>
      </c>
      <c r="L2714" s="10">
        <v>1370568560</v>
      </c>
      <c r="M2714" t="b">
        <v>1</v>
      </c>
      <c r="N2714">
        <v>143</v>
      </c>
      <c r="O2714" t="b">
        <v>1</v>
      </c>
      <c r="P2714" t="s">
        <v>8303</v>
      </c>
      <c r="Q2714" s="13">
        <f t="shared" si="170"/>
        <v>131.38181818181818</v>
      </c>
      <c r="R2714" s="14">
        <f t="shared" si="171"/>
        <v>50.531468531468533</v>
      </c>
      <c r="S2714" t="s">
        <v>8317</v>
      </c>
      <c r="T2714" t="s">
        <v>8357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 s="8">
        <f t="shared" si="168"/>
        <v>42362.320416666662</v>
      </c>
      <c r="J2715" s="8">
        <f t="shared" si="169"/>
        <v>42322.320416666662</v>
      </c>
      <c r="K2715" s="10">
        <v>1450971684</v>
      </c>
      <c r="L2715" s="10">
        <v>1447515684</v>
      </c>
      <c r="M2715" t="b">
        <v>1</v>
      </c>
      <c r="N2715">
        <v>1420</v>
      </c>
      <c r="O2715" t="b">
        <v>1</v>
      </c>
      <c r="P2715" t="s">
        <v>8303</v>
      </c>
      <c r="Q2715" s="13">
        <f t="shared" si="170"/>
        <v>102.24133333333334</v>
      </c>
      <c r="R2715" s="14">
        <f t="shared" si="171"/>
        <v>108.00140845070422</v>
      </c>
      <c r="S2715" t="s">
        <v>8317</v>
      </c>
      <c r="T2715" t="s">
        <v>8357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 s="8">
        <f t="shared" si="168"/>
        <v>42657.624999999993</v>
      </c>
      <c r="J2716" s="8">
        <f t="shared" si="169"/>
        <v>42629.321712962956</v>
      </c>
      <c r="K2716" s="10">
        <v>1476486000</v>
      </c>
      <c r="L2716" s="10">
        <v>1474040596</v>
      </c>
      <c r="M2716" t="b">
        <v>1</v>
      </c>
      <c r="N2716">
        <v>305</v>
      </c>
      <c r="O2716" t="b">
        <v>1</v>
      </c>
      <c r="P2716" t="s">
        <v>8303</v>
      </c>
      <c r="Q2716" s="13">
        <f t="shared" si="170"/>
        <v>116.35599999999999</v>
      </c>
      <c r="R2716" s="14">
        <f t="shared" si="171"/>
        <v>95.373770491803285</v>
      </c>
      <c r="S2716" t="s">
        <v>8317</v>
      </c>
      <c r="T2716" t="s">
        <v>8357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 s="8">
        <f t="shared" si="168"/>
        <v>42421.065138888887</v>
      </c>
      <c r="J2717" s="8">
        <f t="shared" si="169"/>
        <v>42387.065138888887</v>
      </c>
      <c r="K2717" s="10">
        <v>1456047228</v>
      </c>
      <c r="L2717" s="10">
        <v>1453109628</v>
      </c>
      <c r="M2717" t="b">
        <v>1</v>
      </c>
      <c r="N2717">
        <v>551</v>
      </c>
      <c r="O2717" t="b">
        <v>1</v>
      </c>
      <c r="P2717" t="s">
        <v>8303</v>
      </c>
      <c r="Q2717" s="13">
        <f t="shared" si="170"/>
        <v>264.62241666666665</v>
      </c>
      <c r="R2717" s="14">
        <f t="shared" si="171"/>
        <v>57.631016333938291</v>
      </c>
      <c r="S2717" t="s">
        <v>8317</v>
      </c>
      <c r="T2717" t="s">
        <v>8357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 s="8">
        <f t="shared" si="168"/>
        <v>42284.999918981477</v>
      </c>
      <c r="J2718" s="8">
        <f t="shared" si="169"/>
        <v>42254.999918981477</v>
      </c>
      <c r="K2718" s="10">
        <v>1444291193</v>
      </c>
      <c r="L2718" s="10">
        <v>1441699193</v>
      </c>
      <c r="M2718" t="b">
        <v>1</v>
      </c>
      <c r="N2718">
        <v>187</v>
      </c>
      <c r="O2718" t="b">
        <v>1</v>
      </c>
      <c r="P2718" t="s">
        <v>8303</v>
      </c>
      <c r="Q2718" s="13">
        <f t="shared" si="170"/>
        <v>119.98010000000001</v>
      </c>
      <c r="R2718" s="14">
        <f t="shared" si="171"/>
        <v>64.160481283422456</v>
      </c>
      <c r="S2718" t="s">
        <v>8317</v>
      </c>
      <c r="T2718" t="s">
        <v>8357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 s="8">
        <f t="shared" si="168"/>
        <v>41979.623252314814</v>
      </c>
      <c r="J2719" s="8">
        <f t="shared" si="169"/>
        <v>41934.581585648149</v>
      </c>
      <c r="K2719" s="10">
        <v>1417906649</v>
      </c>
      <c r="L2719" s="10">
        <v>1414015049</v>
      </c>
      <c r="M2719" t="b">
        <v>1</v>
      </c>
      <c r="N2719">
        <v>325</v>
      </c>
      <c r="O2719" t="b">
        <v>1</v>
      </c>
      <c r="P2719" t="s">
        <v>8303</v>
      </c>
      <c r="Q2719" s="13">
        <f t="shared" si="170"/>
        <v>120.10400000000001</v>
      </c>
      <c r="R2719" s="14">
        <f t="shared" si="171"/>
        <v>92.387692307692305</v>
      </c>
      <c r="S2719" t="s">
        <v>8317</v>
      </c>
      <c r="T2719" t="s">
        <v>8357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 s="8">
        <f t="shared" si="168"/>
        <v>42493.624999999993</v>
      </c>
      <c r="J2720" s="8">
        <f t="shared" si="169"/>
        <v>42465.263252314813</v>
      </c>
      <c r="K2720" s="10">
        <v>1462316400</v>
      </c>
      <c r="L2720" s="10">
        <v>1459865945</v>
      </c>
      <c r="M2720" t="b">
        <v>1</v>
      </c>
      <c r="N2720">
        <v>148</v>
      </c>
      <c r="O2720" t="b">
        <v>1</v>
      </c>
      <c r="P2720" t="s">
        <v>8303</v>
      </c>
      <c r="Q2720" s="13">
        <f t="shared" si="170"/>
        <v>103.58333333333334</v>
      </c>
      <c r="R2720" s="14">
        <f t="shared" si="171"/>
        <v>125.97972972972973</v>
      </c>
      <c r="S2720" t="s">
        <v>8317</v>
      </c>
      <c r="T2720" t="s">
        <v>8357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 s="8">
        <f t="shared" si="168"/>
        <v>42477.656180555547</v>
      </c>
      <c r="J2721" s="8">
        <f t="shared" si="169"/>
        <v>42417.697847222218</v>
      </c>
      <c r="K2721" s="10">
        <v>1460936694</v>
      </c>
      <c r="L2721" s="10">
        <v>1455756294</v>
      </c>
      <c r="M2721" t="b">
        <v>0</v>
      </c>
      <c r="N2721">
        <v>69</v>
      </c>
      <c r="O2721" t="b">
        <v>1</v>
      </c>
      <c r="P2721" t="s">
        <v>8303</v>
      </c>
      <c r="Q2721" s="13">
        <f t="shared" si="170"/>
        <v>108.83333333333334</v>
      </c>
      <c r="R2721" s="14">
        <f t="shared" si="171"/>
        <v>94.637681159420296</v>
      </c>
      <c r="S2721" t="s">
        <v>8317</v>
      </c>
      <c r="T2721" t="s">
        <v>8357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 s="8">
        <f t="shared" si="168"/>
        <v>42685.174224537033</v>
      </c>
      <c r="J2722" s="8">
        <f t="shared" si="169"/>
        <v>42655.132557870362</v>
      </c>
      <c r="K2722" s="10">
        <v>1478866253</v>
      </c>
      <c r="L2722" s="10">
        <v>1476270653</v>
      </c>
      <c r="M2722" t="b">
        <v>0</v>
      </c>
      <c r="N2722">
        <v>173</v>
      </c>
      <c r="O2722" t="b">
        <v>1</v>
      </c>
      <c r="P2722" t="s">
        <v>8303</v>
      </c>
      <c r="Q2722" s="13">
        <f t="shared" si="170"/>
        <v>118.12400000000001</v>
      </c>
      <c r="R2722" s="14">
        <f t="shared" si="171"/>
        <v>170.69942196531792</v>
      </c>
      <c r="S2722" t="s">
        <v>8317</v>
      </c>
      <c r="T2722" t="s">
        <v>8357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 s="8">
        <f t="shared" si="168"/>
        <v>41523.458333333328</v>
      </c>
      <c r="J2723" s="8">
        <f t="shared" si="169"/>
        <v>41493.210625</v>
      </c>
      <c r="K2723" s="10">
        <v>1378494000</v>
      </c>
      <c r="L2723" s="10">
        <v>1375880598</v>
      </c>
      <c r="M2723" t="b">
        <v>0</v>
      </c>
      <c r="N2723">
        <v>269</v>
      </c>
      <c r="O2723" t="b">
        <v>1</v>
      </c>
      <c r="P2723" t="s">
        <v>8295</v>
      </c>
      <c r="Q2723" s="13">
        <f t="shared" si="170"/>
        <v>1462</v>
      </c>
      <c r="R2723" s="14">
        <f t="shared" si="171"/>
        <v>40.762081784386616</v>
      </c>
      <c r="S2723" t="s">
        <v>8319</v>
      </c>
      <c r="T2723" t="s">
        <v>8349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 s="8">
        <f t="shared" si="168"/>
        <v>42764.52376157407</v>
      </c>
      <c r="J2724" s="8">
        <f t="shared" si="169"/>
        <v>42704.52376157407</v>
      </c>
      <c r="K2724" s="10">
        <v>1485722053</v>
      </c>
      <c r="L2724" s="10">
        <v>1480538053</v>
      </c>
      <c r="M2724" t="b">
        <v>0</v>
      </c>
      <c r="N2724">
        <v>185</v>
      </c>
      <c r="O2724" t="b">
        <v>1</v>
      </c>
      <c r="P2724" t="s">
        <v>8295</v>
      </c>
      <c r="Q2724" s="13">
        <f t="shared" si="170"/>
        <v>252.54</v>
      </c>
      <c r="R2724" s="14">
        <f t="shared" si="171"/>
        <v>68.254054054054052</v>
      </c>
      <c r="S2724" t="s">
        <v>8319</v>
      </c>
      <c r="T2724" t="s">
        <v>8349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 s="8">
        <f t="shared" si="168"/>
        <v>42004.547314814808</v>
      </c>
      <c r="J2725" s="8">
        <f t="shared" si="169"/>
        <v>41944.505648148144</v>
      </c>
      <c r="K2725" s="10">
        <v>1420060088</v>
      </c>
      <c r="L2725" s="10">
        <v>1414872488</v>
      </c>
      <c r="M2725" t="b">
        <v>0</v>
      </c>
      <c r="N2725">
        <v>176</v>
      </c>
      <c r="O2725" t="b">
        <v>1</v>
      </c>
      <c r="P2725" t="s">
        <v>8295</v>
      </c>
      <c r="Q2725" s="13">
        <f t="shared" si="170"/>
        <v>140.05000000000001</v>
      </c>
      <c r="R2725" s="14">
        <f t="shared" si="171"/>
        <v>95.48863636363636</v>
      </c>
      <c r="S2725" t="s">
        <v>8319</v>
      </c>
      <c r="T2725" t="s">
        <v>8349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 s="8">
        <f t="shared" si="168"/>
        <v>42230.993738425925</v>
      </c>
      <c r="J2726" s="8">
        <f t="shared" si="169"/>
        <v>42198.993738425925</v>
      </c>
      <c r="K2726" s="10">
        <v>1439625059</v>
      </c>
      <c r="L2726" s="10">
        <v>1436860259</v>
      </c>
      <c r="M2726" t="b">
        <v>0</v>
      </c>
      <c r="N2726">
        <v>1019</v>
      </c>
      <c r="O2726" t="b">
        <v>1</v>
      </c>
      <c r="P2726" t="s">
        <v>8295</v>
      </c>
      <c r="Q2726" s="13">
        <f t="shared" si="170"/>
        <v>296.87520259319291</v>
      </c>
      <c r="R2726" s="14">
        <f t="shared" si="171"/>
        <v>7.1902649656526005</v>
      </c>
      <c r="S2726" t="s">
        <v>8319</v>
      </c>
      <c r="T2726" t="s">
        <v>8349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 s="8">
        <f t="shared" si="168"/>
        <v>42795.41128472222</v>
      </c>
      <c r="J2727" s="8">
        <f t="shared" si="169"/>
        <v>42745.41128472222</v>
      </c>
      <c r="K2727" s="10">
        <v>1488390735</v>
      </c>
      <c r="L2727" s="10">
        <v>1484070735</v>
      </c>
      <c r="M2727" t="b">
        <v>0</v>
      </c>
      <c r="N2727">
        <v>113</v>
      </c>
      <c r="O2727" t="b">
        <v>1</v>
      </c>
      <c r="P2727" t="s">
        <v>8295</v>
      </c>
      <c r="Q2727" s="13">
        <f t="shared" si="170"/>
        <v>144.54249999999999</v>
      </c>
      <c r="R2727" s="14">
        <f t="shared" si="171"/>
        <v>511.65486725663715</v>
      </c>
      <c r="S2727" t="s">
        <v>8319</v>
      </c>
      <c r="T2727" t="s">
        <v>8349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 s="8">
        <f t="shared" si="168"/>
        <v>42482.246655092589</v>
      </c>
      <c r="J2728" s="8">
        <f t="shared" si="169"/>
        <v>42452.246655092589</v>
      </c>
      <c r="K2728" s="10">
        <v>1461333311</v>
      </c>
      <c r="L2728" s="10">
        <v>1458741311</v>
      </c>
      <c r="M2728" t="b">
        <v>0</v>
      </c>
      <c r="N2728">
        <v>404</v>
      </c>
      <c r="O2728" t="b">
        <v>1</v>
      </c>
      <c r="P2728" t="s">
        <v>8295</v>
      </c>
      <c r="Q2728" s="13">
        <f t="shared" si="170"/>
        <v>105.745</v>
      </c>
      <c r="R2728" s="14">
        <f t="shared" si="171"/>
        <v>261.74504950495049</v>
      </c>
      <c r="S2728" t="s">
        <v>8319</v>
      </c>
      <c r="T2728" t="s">
        <v>8349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 s="8">
        <f t="shared" si="168"/>
        <v>42223.343321759261</v>
      </c>
      <c r="J2729" s="8">
        <f t="shared" si="169"/>
        <v>42198.343321759261</v>
      </c>
      <c r="K2729" s="10">
        <v>1438964063</v>
      </c>
      <c r="L2729" s="10">
        <v>1436804063</v>
      </c>
      <c r="M2729" t="b">
        <v>0</v>
      </c>
      <c r="N2729">
        <v>707</v>
      </c>
      <c r="O2729" t="b">
        <v>1</v>
      </c>
      <c r="P2729" t="s">
        <v>8295</v>
      </c>
      <c r="Q2729" s="13">
        <f t="shared" si="170"/>
        <v>493.21000000000004</v>
      </c>
      <c r="R2729" s="14">
        <f t="shared" si="171"/>
        <v>69.760961810466767</v>
      </c>
      <c r="S2729" t="s">
        <v>8319</v>
      </c>
      <c r="T2729" t="s">
        <v>8349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 s="8">
        <f t="shared" si="168"/>
        <v>42368.266597222224</v>
      </c>
      <c r="J2730" s="8">
        <f t="shared" si="169"/>
        <v>42333.266597222224</v>
      </c>
      <c r="K2730" s="10">
        <v>1451485434</v>
      </c>
      <c r="L2730" s="10">
        <v>1448461434</v>
      </c>
      <c r="M2730" t="b">
        <v>0</v>
      </c>
      <c r="N2730">
        <v>392</v>
      </c>
      <c r="O2730" t="b">
        <v>1</v>
      </c>
      <c r="P2730" t="s">
        <v>8295</v>
      </c>
      <c r="Q2730" s="13">
        <f t="shared" si="170"/>
        <v>201.82666666666668</v>
      </c>
      <c r="R2730" s="14">
        <f t="shared" si="171"/>
        <v>77.229591836734699</v>
      </c>
      <c r="S2730" t="s">
        <v>8319</v>
      </c>
      <c r="T2730" t="s">
        <v>8349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 s="8">
        <f t="shared" si="168"/>
        <v>42124.907372685186</v>
      </c>
      <c r="J2731" s="8">
        <f t="shared" si="169"/>
        <v>42094.907372685186</v>
      </c>
      <c r="K2731" s="10">
        <v>1430459197</v>
      </c>
      <c r="L2731" s="10">
        <v>1427867197</v>
      </c>
      <c r="M2731" t="b">
        <v>0</v>
      </c>
      <c r="N2731">
        <v>23</v>
      </c>
      <c r="O2731" t="b">
        <v>1</v>
      </c>
      <c r="P2731" t="s">
        <v>8295</v>
      </c>
      <c r="Q2731" s="13">
        <f t="shared" si="170"/>
        <v>104.44</v>
      </c>
      <c r="R2731" s="14">
        <f t="shared" si="171"/>
        <v>340.56521739130437</v>
      </c>
      <c r="S2731" t="s">
        <v>8319</v>
      </c>
      <c r="T2731" t="s">
        <v>8349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 s="8">
        <f t="shared" si="168"/>
        <v>41386.208043981482</v>
      </c>
      <c r="J2732" s="8">
        <f t="shared" si="169"/>
        <v>41351.208043981482</v>
      </c>
      <c r="K2732" s="10">
        <v>1366635575</v>
      </c>
      <c r="L2732" s="10">
        <v>1363611575</v>
      </c>
      <c r="M2732" t="b">
        <v>0</v>
      </c>
      <c r="N2732">
        <v>682</v>
      </c>
      <c r="O2732" t="b">
        <v>1</v>
      </c>
      <c r="P2732" t="s">
        <v>8295</v>
      </c>
      <c r="Q2732" s="13">
        <f t="shared" si="170"/>
        <v>170.29262962962963</v>
      </c>
      <c r="R2732" s="14">
        <f t="shared" si="171"/>
        <v>67.417903225806455</v>
      </c>
      <c r="S2732" t="s">
        <v>8319</v>
      </c>
      <c r="T2732" t="s">
        <v>8349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 s="8">
        <f t="shared" si="168"/>
        <v>41929.833333333328</v>
      </c>
      <c r="J2733" s="8">
        <f t="shared" si="169"/>
        <v>41872.192384259259</v>
      </c>
      <c r="K2733" s="10">
        <v>1413604800</v>
      </c>
      <c r="L2733" s="10">
        <v>1408624622</v>
      </c>
      <c r="M2733" t="b">
        <v>0</v>
      </c>
      <c r="N2733">
        <v>37</v>
      </c>
      <c r="O2733" t="b">
        <v>1</v>
      </c>
      <c r="P2733" t="s">
        <v>8295</v>
      </c>
      <c r="Q2733" s="13">
        <f t="shared" si="170"/>
        <v>104.30333333333333</v>
      </c>
      <c r="R2733" s="14">
        <f t="shared" si="171"/>
        <v>845.70270270270271</v>
      </c>
      <c r="S2733" t="s">
        <v>8319</v>
      </c>
      <c r="T2733" t="s">
        <v>8349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 s="8">
        <f t="shared" si="168"/>
        <v>41421.666666666664</v>
      </c>
      <c r="J2734" s="8">
        <f t="shared" si="169"/>
        <v>41389.474861111106</v>
      </c>
      <c r="K2734" s="10">
        <v>1369699200</v>
      </c>
      <c r="L2734" s="10">
        <v>1366917828</v>
      </c>
      <c r="M2734" t="b">
        <v>0</v>
      </c>
      <c r="N2734">
        <v>146</v>
      </c>
      <c r="O2734" t="b">
        <v>1</v>
      </c>
      <c r="P2734" t="s">
        <v>8295</v>
      </c>
      <c r="Q2734" s="13">
        <f t="shared" si="170"/>
        <v>118.25000000000001</v>
      </c>
      <c r="R2734" s="14">
        <f t="shared" si="171"/>
        <v>97.191780821917803</v>
      </c>
      <c r="S2734" t="s">
        <v>8319</v>
      </c>
      <c r="T2734" t="s">
        <v>8349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 s="8">
        <f t="shared" si="168"/>
        <v>42103.897847222215</v>
      </c>
      <c r="J2735" s="8">
        <f t="shared" si="169"/>
        <v>42043.939513888887</v>
      </c>
      <c r="K2735" s="10">
        <v>1428643974</v>
      </c>
      <c r="L2735" s="10">
        <v>1423463574</v>
      </c>
      <c r="M2735" t="b">
        <v>0</v>
      </c>
      <c r="N2735">
        <v>119</v>
      </c>
      <c r="O2735" t="b">
        <v>1</v>
      </c>
      <c r="P2735" t="s">
        <v>8295</v>
      </c>
      <c r="Q2735" s="13">
        <f t="shared" si="170"/>
        <v>107.538</v>
      </c>
      <c r="R2735" s="14">
        <f t="shared" si="171"/>
        <v>451.84033613445376</v>
      </c>
      <c r="S2735" t="s">
        <v>8319</v>
      </c>
      <c r="T2735" t="s">
        <v>8349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 s="8">
        <f t="shared" si="168"/>
        <v>42656.582638888889</v>
      </c>
      <c r="J2736" s="8">
        <f t="shared" si="169"/>
        <v>42626.335555555554</v>
      </c>
      <c r="K2736" s="10">
        <v>1476395940</v>
      </c>
      <c r="L2736" s="10">
        <v>1473782592</v>
      </c>
      <c r="M2736" t="b">
        <v>0</v>
      </c>
      <c r="N2736">
        <v>163</v>
      </c>
      <c r="O2736" t="b">
        <v>1</v>
      </c>
      <c r="P2736" t="s">
        <v>8295</v>
      </c>
      <c r="Q2736" s="13">
        <f t="shared" si="170"/>
        <v>2260300</v>
      </c>
      <c r="R2736" s="14">
        <f t="shared" si="171"/>
        <v>138.66871165644173</v>
      </c>
      <c r="S2736" t="s">
        <v>8319</v>
      </c>
      <c r="T2736" t="s">
        <v>8349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 s="8">
        <f t="shared" si="168"/>
        <v>41346.5</v>
      </c>
      <c r="J2737" s="8">
        <f t="shared" si="169"/>
        <v>41315.787615740737</v>
      </c>
      <c r="K2737" s="10">
        <v>1363204800</v>
      </c>
      <c r="L2737" s="10">
        <v>1360551250</v>
      </c>
      <c r="M2737" t="b">
        <v>0</v>
      </c>
      <c r="N2737">
        <v>339</v>
      </c>
      <c r="O2737" t="b">
        <v>1</v>
      </c>
      <c r="P2737" t="s">
        <v>8295</v>
      </c>
      <c r="Q2737" s="13">
        <f t="shared" si="170"/>
        <v>978.13466666666682</v>
      </c>
      <c r="R2737" s="14">
        <f t="shared" si="171"/>
        <v>21.640147492625371</v>
      </c>
      <c r="S2737" t="s">
        <v>8319</v>
      </c>
      <c r="T2737" t="s">
        <v>8349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 s="8">
        <f t="shared" si="168"/>
        <v>41752.333020833328</v>
      </c>
      <c r="J2738" s="8">
        <f t="shared" si="169"/>
        <v>41722.333020833328</v>
      </c>
      <c r="K2738" s="10">
        <v>1398268773</v>
      </c>
      <c r="L2738" s="10">
        <v>1395676773</v>
      </c>
      <c r="M2738" t="b">
        <v>0</v>
      </c>
      <c r="N2738">
        <v>58</v>
      </c>
      <c r="O2738" t="b">
        <v>1</v>
      </c>
      <c r="P2738" t="s">
        <v>8295</v>
      </c>
      <c r="Q2738" s="13">
        <f t="shared" si="170"/>
        <v>122.9</v>
      </c>
      <c r="R2738" s="14">
        <f t="shared" si="171"/>
        <v>169.51724137931035</v>
      </c>
      <c r="S2738" t="s">
        <v>8319</v>
      </c>
      <c r="T2738" t="s">
        <v>8349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 s="8">
        <f t="shared" si="168"/>
        <v>41654.458333333328</v>
      </c>
      <c r="J2739" s="8">
        <f t="shared" si="169"/>
        <v>41611.584340277775</v>
      </c>
      <c r="K2739" s="10">
        <v>1389812400</v>
      </c>
      <c r="L2739" s="10">
        <v>1386108087</v>
      </c>
      <c r="M2739" t="b">
        <v>0</v>
      </c>
      <c r="N2739">
        <v>456</v>
      </c>
      <c r="O2739" t="b">
        <v>1</v>
      </c>
      <c r="P2739" t="s">
        <v>8295</v>
      </c>
      <c r="Q2739" s="13">
        <f t="shared" si="170"/>
        <v>246.0608</v>
      </c>
      <c r="R2739" s="14">
        <f t="shared" si="171"/>
        <v>161.88210526315791</v>
      </c>
      <c r="S2739" t="s">
        <v>8319</v>
      </c>
      <c r="T2739" t="s">
        <v>8349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 s="8">
        <f t="shared" si="168"/>
        <v>42679.810231481482</v>
      </c>
      <c r="J2740" s="8">
        <f t="shared" si="169"/>
        <v>42619.810231481482</v>
      </c>
      <c r="K2740" s="10">
        <v>1478402804</v>
      </c>
      <c r="L2740" s="10">
        <v>1473218804</v>
      </c>
      <c r="M2740" t="b">
        <v>0</v>
      </c>
      <c r="N2740">
        <v>15</v>
      </c>
      <c r="O2740" t="b">
        <v>1</v>
      </c>
      <c r="P2740" t="s">
        <v>8295</v>
      </c>
      <c r="Q2740" s="13">
        <f t="shared" si="170"/>
        <v>147.94</v>
      </c>
      <c r="R2740" s="14">
        <f t="shared" si="171"/>
        <v>493.13333333333333</v>
      </c>
      <c r="S2740" t="s">
        <v>8319</v>
      </c>
      <c r="T2740" t="s">
        <v>8349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 s="8">
        <f t="shared" si="168"/>
        <v>41764.554594907408</v>
      </c>
      <c r="J2741" s="8">
        <f t="shared" si="169"/>
        <v>41719.554594907408</v>
      </c>
      <c r="K2741" s="10">
        <v>1399324717</v>
      </c>
      <c r="L2741" s="10">
        <v>1395436717</v>
      </c>
      <c r="M2741" t="b">
        <v>0</v>
      </c>
      <c r="N2741">
        <v>191</v>
      </c>
      <c r="O2741" t="b">
        <v>1</v>
      </c>
      <c r="P2741" t="s">
        <v>8295</v>
      </c>
      <c r="Q2741" s="13">
        <f t="shared" si="170"/>
        <v>384.09090909090907</v>
      </c>
      <c r="R2741" s="14">
        <f t="shared" si="171"/>
        <v>22.120418848167539</v>
      </c>
      <c r="S2741" t="s">
        <v>8319</v>
      </c>
      <c r="T2741" t="s">
        <v>8349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 s="8">
        <f t="shared" si="168"/>
        <v>42074.656851851854</v>
      </c>
      <c r="J2742" s="8">
        <f t="shared" si="169"/>
        <v>42044.698518518511</v>
      </c>
      <c r="K2742" s="10">
        <v>1426117552</v>
      </c>
      <c r="L2742" s="10">
        <v>1423529152</v>
      </c>
      <c r="M2742" t="b">
        <v>0</v>
      </c>
      <c r="N2742">
        <v>17</v>
      </c>
      <c r="O2742" t="b">
        <v>1</v>
      </c>
      <c r="P2742" t="s">
        <v>8295</v>
      </c>
      <c r="Q2742" s="13">
        <f t="shared" si="170"/>
        <v>103.33333333333334</v>
      </c>
      <c r="R2742" s="14">
        <f t="shared" si="171"/>
        <v>18.235294117647058</v>
      </c>
      <c r="S2742" t="s">
        <v>8319</v>
      </c>
      <c r="T2742" t="s">
        <v>8349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 s="8">
        <f t="shared" si="168"/>
        <v>41931.754861111105</v>
      </c>
      <c r="J2743" s="8">
        <f t="shared" si="169"/>
        <v>41911.324097222219</v>
      </c>
      <c r="K2743" s="10">
        <v>1413770820</v>
      </c>
      <c r="L2743" s="10">
        <v>1412005602</v>
      </c>
      <c r="M2743" t="b">
        <v>0</v>
      </c>
      <c r="N2743">
        <v>4</v>
      </c>
      <c r="O2743" t="b">
        <v>0</v>
      </c>
      <c r="P2743" t="s">
        <v>8304</v>
      </c>
      <c r="Q2743" s="13">
        <f t="shared" si="170"/>
        <v>0.43750000000000006</v>
      </c>
      <c r="R2743" s="14">
        <f t="shared" si="171"/>
        <v>8.75</v>
      </c>
      <c r="S2743" t="s">
        <v>8322</v>
      </c>
      <c r="T2743" t="s">
        <v>8358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 s="8">
        <f t="shared" si="168"/>
        <v>41044.386423611111</v>
      </c>
      <c r="J2744" s="8">
        <f t="shared" si="169"/>
        <v>41030.386423611111</v>
      </c>
      <c r="K2744" s="10">
        <v>1337102187</v>
      </c>
      <c r="L2744" s="10">
        <v>1335892587</v>
      </c>
      <c r="M2744" t="b">
        <v>0</v>
      </c>
      <c r="N2744">
        <v>18</v>
      </c>
      <c r="O2744" t="b">
        <v>0</v>
      </c>
      <c r="P2744" t="s">
        <v>8304</v>
      </c>
      <c r="Q2744" s="13">
        <f t="shared" si="170"/>
        <v>29.24</v>
      </c>
      <c r="R2744" s="14">
        <f t="shared" si="171"/>
        <v>40.611111111111114</v>
      </c>
      <c r="S2744" t="s">
        <v>8322</v>
      </c>
      <c r="T2744" t="s">
        <v>8358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 s="8">
        <f t="shared" si="168"/>
        <v>42661.995451388888</v>
      </c>
      <c r="J2745" s="8">
        <f t="shared" si="169"/>
        <v>42631.995451388888</v>
      </c>
      <c r="K2745" s="10">
        <v>1476863607</v>
      </c>
      <c r="L2745" s="10">
        <v>1474271607</v>
      </c>
      <c r="M2745" t="b">
        <v>0</v>
      </c>
      <c r="N2745">
        <v>0</v>
      </c>
      <c r="O2745" t="b">
        <v>0</v>
      </c>
      <c r="P2745" t="s">
        <v>8304</v>
      </c>
      <c r="Q2745" s="13">
        <f t="shared" si="170"/>
        <v>0</v>
      </c>
      <c r="R2745" s="14" t="e">
        <f t="shared" si="171"/>
        <v>#DIV/0!</v>
      </c>
      <c r="S2745" t="s">
        <v>8322</v>
      </c>
      <c r="T2745" t="s">
        <v>8358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 s="8">
        <f t="shared" si="168"/>
        <v>40967.729143518518</v>
      </c>
      <c r="J2746" s="8">
        <f t="shared" si="169"/>
        <v>40937.729143518518</v>
      </c>
      <c r="K2746" s="10">
        <v>1330478998</v>
      </c>
      <c r="L2746" s="10">
        <v>1327886998</v>
      </c>
      <c r="M2746" t="b">
        <v>0</v>
      </c>
      <c r="N2746">
        <v>22</v>
      </c>
      <c r="O2746" t="b">
        <v>0</v>
      </c>
      <c r="P2746" t="s">
        <v>8304</v>
      </c>
      <c r="Q2746" s="13">
        <f t="shared" si="170"/>
        <v>5.21875</v>
      </c>
      <c r="R2746" s="14">
        <f t="shared" si="171"/>
        <v>37.954545454545453</v>
      </c>
      <c r="S2746" t="s">
        <v>8322</v>
      </c>
      <c r="T2746" t="s">
        <v>8358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 s="8">
        <f t="shared" si="168"/>
        <v>41104.654722222222</v>
      </c>
      <c r="J2747" s="8">
        <f t="shared" si="169"/>
        <v>41044.654722222222</v>
      </c>
      <c r="K2747" s="10">
        <v>1342309368</v>
      </c>
      <c r="L2747" s="10">
        <v>1337125368</v>
      </c>
      <c r="M2747" t="b">
        <v>0</v>
      </c>
      <c r="N2747">
        <v>49</v>
      </c>
      <c r="O2747" t="b">
        <v>0</v>
      </c>
      <c r="P2747" t="s">
        <v>8304</v>
      </c>
      <c r="Q2747" s="13">
        <f t="shared" si="170"/>
        <v>21.887499999999999</v>
      </c>
      <c r="R2747" s="14">
        <f t="shared" si="171"/>
        <v>35.734693877551024</v>
      </c>
      <c r="S2747" t="s">
        <v>8322</v>
      </c>
      <c r="T2747" t="s">
        <v>8358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 s="8">
        <f t="shared" si="168"/>
        <v>41880.44804398148</v>
      </c>
      <c r="J2748" s="8">
        <f t="shared" si="169"/>
        <v>41850.44804398148</v>
      </c>
      <c r="K2748" s="10">
        <v>1409337911</v>
      </c>
      <c r="L2748" s="10">
        <v>1406745911</v>
      </c>
      <c r="M2748" t="b">
        <v>0</v>
      </c>
      <c r="N2748">
        <v>19</v>
      </c>
      <c r="O2748" t="b">
        <v>0</v>
      </c>
      <c r="P2748" t="s">
        <v>8304</v>
      </c>
      <c r="Q2748" s="13">
        <f t="shared" si="170"/>
        <v>26.700000000000003</v>
      </c>
      <c r="R2748" s="14">
        <f t="shared" si="171"/>
        <v>42.157894736842103</v>
      </c>
      <c r="S2748" t="s">
        <v>8322</v>
      </c>
      <c r="T2748" t="s">
        <v>8358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 s="8">
        <f t="shared" si="168"/>
        <v>41075.798611111109</v>
      </c>
      <c r="J2749" s="8">
        <f t="shared" si="169"/>
        <v>41044.314780092594</v>
      </c>
      <c r="K2749" s="10">
        <v>1339816200</v>
      </c>
      <c r="L2749" s="10">
        <v>1337095997</v>
      </c>
      <c r="M2749" t="b">
        <v>0</v>
      </c>
      <c r="N2749">
        <v>4</v>
      </c>
      <c r="O2749" t="b">
        <v>0</v>
      </c>
      <c r="P2749" t="s">
        <v>8304</v>
      </c>
      <c r="Q2749" s="13">
        <f t="shared" si="170"/>
        <v>28.000000000000004</v>
      </c>
      <c r="R2749" s="14">
        <f t="shared" si="171"/>
        <v>35</v>
      </c>
      <c r="S2749" t="s">
        <v>8322</v>
      </c>
      <c r="T2749" t="s">
        <v>8358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 s="8">
        <f t="shared" si="168"/>
        <v>42615.377337962964</v>
      </c>
      <c r="J2750" s="8">
        <f t="shared" si="169"/>
        <v>42585.377337962964</v>
      </c>
      <c r="K2750" s="10">
        <v>1472835802</v>
      </c>
      <c r="L2750" s="10">
        <v>1470243802</v>
      </c>
      <c r="M2750" t="b">
        <v>0</v>
      </c>
      <c r="N2750">
        <v>4</v>
      </c>
      <c r="O2750" t="b">
        <v>0</v>
      </c>
      <c r="P2750" t="s">
        <v>8304</v>
      </c>
      <c r="Q2750" s="13">
        <f t="shared" si="170"/>
        <v>1.06</v>
      </c>
      <c r="R2750" s="14">
        <f t="shared" si="171"/>
        <v>13.25</v>
      </c>
      <c r="S2750" t="s">
        <v>8322</v>
      </c>
      <c r="T2750" t="s">
        <v>8358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 s="8">
        <f t="shared" si="168"/>
        <v>42098.424039351848</v>
      </c>
      <c r="J2751" s="8">
        <f t="shared" si="169"/>
        <v>42068.46570601852</v>
      </c>
      <c r="K2751" s="10">
        <v>1428171037</v>
      </c>
      <c r="L2751" s="10">
        <v>1425582637</v>
      </c>
      <c r="M2751" t="b">
        <v>0</v>
      </c>
      <c r="N2751">
        <v>2</v>
      </c>
      <c r="O2751" t="b">
        <v>0</v>
      </c>
      <c r="P2751" t="s">
        <v>8304</v>
      </c>
      <c r="Q2751" s="13">
        <f t="shared" si="170"/>
        <v>1.0999999999999999</v>
      </c>
      <c r="R2751" s="14">
        <f t="shared" si="171"/>
        <v>55</v>
      </c>
      <c r="S2751" t="s">
        <v>8322</v>
      </c>
      <c r="T2751" t="s">
        <v>8358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 s="8">
        <f t="shared" si="168"/>
        <v>41090.5</v>
      </c>
      <c r="J2752" s="8">
        <f t="shared" si="169"/>
        <v>41078.56649305555</v>
      </c>
      <c r="K2752" s="10">
        <v>1341086400</v>
      </c>
      <c r="L2752" s="10">
        <v>1340055345</v>
      </c>
      <c r="M2752" t="b">
        <v>0</v>
      </c>
      <c r="N2752">
        <v>0</v>
      </c>
      <c r="O2752" t="b">
        <v>0</v>
      </c>
      <c r="P2752" t="s">
        <v>8304</v>
      </c>
      <c r="Q2752" s="13">
        <f t="shared" si="170"/>
        <v>0</v>
      </c>
      <c r="R2752" s="14" t="e">
        <f t="shared" si="171"/>
        <v>#DIV/0!</v>
      </c>
      <c r="S2752" t="s">
        <v>8322</v>
      </c>
      <c r="T2752" t="s">
        <v>8358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 s="8">
        <f t="shared" si="168"/>
        <v>41807.553726851853</v>
      </c>
      <c r="J2753" s="8">
        <f t="shared" si="169"/>
        <v>41747.553726851853</v>
      </c>
      <c r="K2753" s="10">
        <v>1403039842</v>
      </c>
      <c r="L2753" s="10">
        <v>1397855842</v>
      </c>
      <c r="M2753" t="b">
        <v>0</v>
      </c>
      <c r="N2753">
        <v>0</v>
      </c>
      <c r="O2753" t="b">
        <v>0</v>
      </c>
      <c r="P2753" t="s">
        <v>8304</v>
      </c>
      <c r="Q2753" s="13">
        <f t="shared" si="170"/>
        <v>0</v>
      </c>
      <c r="R2753" s="14" t="e">
        <f t="shared" si="171"/>
        <v>#DIV/0!</v>
      </c>
      <c r="S2753" t="s">
        <v>8322</v>
      </c>
      <c r="T2753" t="s">
        <v>8358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 s="8">
        <f t="shared" si="168"/>
        <v>40895.431759259256</v>
      </c>
      <c r="J2754" s="8">
        <f t="shared" si="169"/>
        <v>40855.431759259256</v>
      </c>
      <c r="K2754" s="10">
        <v>1324232504</v>
      </c>
      <c r="L2754" s="10">
        <v>1320776504</v>
      </c>
      <c r="M2754" t="b">
        <v>0</v>
      </c>
      <c r="N2754">
        <v>14</v>
      </c>
      <c r="O2754" t="b">
        <v>0</v>
      </c>
      <c r="P2754" t="s">
        <v>8304</v>
      </c>
      <c r="Q2754" s="13">
        <f t="shared" si="170"/>
        <v>11.458333333333332</v>
      </c>
      <c r="R2754" s="14">
        <f t="shared" si="171"/>
        <v>39.285714285714285</v>
      </c>
      <c r="S2754" t="s">
        <v>8322</v>
      </c>
      <c r="T2754" t="s">
        <v>8358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 s="8">
        <f t="shared" ref="I2755:I2818" si="172">(((K2755/60)/60)/24)+DATE(1970,1,1)+(-8/24)</f>
        <v>41147.567395833328</v>
      </c>
      <c r="J2755" s="8">
        <f t="shared" ref="J2755:J2818" si="173">(((L2755/60)/60)/24)+DATE(1970,1,1)+(-8/24)</f>
        <v>41117.567395833328</v>
      </c>
      <c r="K2755" s="10">
        <v>1346017023</v>
      </c>
      <c r="L2755" s="10">
        <v>1343425023</v>
      </c>
      <c r="M2755" t="b">
        <v>0</v>
      </c>
      <c r="N2755">
        <v>8</v>
      </c>
      <c r="O2755" t="b">
        <v>0</v>
      </c>
      <c r="P2755" t="s">
        <v>8304</v>
      </c>
      <c r="Q2755" s="13">
        <f t="shared" ref="Q2755:Q2818" si="174">(E2755/D2755)*100</f>
        <v>19</v>
      </c>
      <c r="R2755" s="14">
        <f t="shared" ref="R2755:R2818" si="175">E2755/N2755</f>
        <v>47.5</v>
      </c>
      <c r="S2755" t="s">
        <v>8322</v>
      </c>
      <c r="T2755" t="s">
        <v>8358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 s="8">
        <f t="shared" si="172"/>
        <v>41893.302673611113</v>
      </c>
      <c r="J2756" s="8">
        <f t="shared" si="173"/>
        <v>41863.302673611113</v>
      </c>
      <c r="K2756" s="10">
        <v>1410448551</v>
      </c>
      <c r="L2756" s="10">
        <v>1407856551</v>
      </c>
      <c r="M2756" t="b">
        <v>0</v>
      </c>
      <c r="N2756">
        <v>0</v>
      </c>
      <c r="O2756" t="b">
        <v>0</v>
      </c>
      <c r="P2756" t="s">
        <v>8304</v>
      </c>
      <c r="Q2756" s="13">
        <f t="shared" si="174"/>
        <v>0</v>
      </c>
      <c r="R2756" s="14" t="e">
        <f t="shared" si="175"/>
        <v>#DIV/0!</v>
      </c>
      <c r="S2756" t="s">
        <v>8322</v>
      </c>
      <c r="T2756" t="s">
        <v>8358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 s="8">
        <f t="shared" si="172"/>
        <v>42102.457488425927</v>
      </c>
      <c r="J2757" s="8">
        <f t="shared" si="173"/>
        <v>42072.457488425927</v>
      </c>
      <c r="K2757" s="10">
        <v>1428519527</v>
      </c>
      <c r="L2757" s="10">
        <v>1425927527</v>
      </c>
      <c r="M2757" t="b">
        <v>0</v>
      </c>
      <c r="N2757">
        <v>15</v>
      </c>
      <c r="O2757" t="b">
        <v>0</v>
      </c>
      <c r="P2757" t="s">
        <v>8304</v>
      </c>
      <c r="Q2757" s="13">
        <f t="shared" si="174"/>
        <v>52</v>
      </c>
      <c r="R2757" s="14">
        <f t="shared" si="175"/>
        <v>17.333333333333332</v>
      </c>
      <c r="S2757" t="s">
        <v>8322</v>
      </c>
      <c r="T2757" t="s">
        <v>8358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 s="8">
        <f t="shared" si="172"/>
        <v>41650.567141203705</v>
      </c>
      <c r="J2758" s="8">
        <f t="shared" si="173"/>
        <v>41620.567141203705</v>
      </c>
      <c r="K2758" s="10">
        <v>1389476201</v>
      </c>
      <c r="L2758" s="10">
        <v>1386884201</v>
      </c>
      <c r="M2758" t="b">
        <v>0</v>
      </c>
      <c r="N2758">
        <v>33</v>
      </c>
      <c r="O2758" t="b">
        <v>0</v>
      </c>
      <c r="P2758" t="s">
        <v>8304</v>
      </c>
      <c r="Q2758" s="13">
        <f t="shared" si="174"/>
        <v>10.48</v>
      </c>
      <c r="R2758" s="14">
        <f t="shared" si="175"/>
        <v>31.757575757575758</v>
      </c>
      <c r="S2758" t="s">
        <v>8322</v>
      </c>
      <c r="T2758" t="s">
        <v>8358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 s="8">
        <f t="shared" si="172"/>
        <v>42588.323287037034</v>
      </c>
      <c r="J2759" s="8">
        <f t="shared" si="173"/>
        <v>42573.323287037034</v>
      </c>
      <c r="K2759" s="10">
        <v>1470498332</v>
      </c>
      <c r="L2759" s="10">
        <v>1469202332</v>
      </c>
      <c r="M2759" t="b">
        <v>0</v>
      </c>
      <c r="N2759">
        <v>2</v>
      </c>
      <c r="O2759" t="b">
        <v>0</v>
      </c>
      <c r="P2759" t="s">
        <v>8304</v>
      </c>
      <c r="Q2759" s="13">
        <f t="shared" si="174"/>
        <v>0.66666666666666674</v>
      </c>
      <c r="R2759" s="14">
        <f t="shared" si="175"/>
        <v>5</v>
      </c>
      <c r="S2759" t="s">
        <v>8322</v>
      </c>
      <c r="T2759" t="s">
        <v>8358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 s="8">
        <f t="shared" si="172"/>
        <v>42653.10859953703</v>
      </c>
      <c r="J2760" s="8">
        <f t="shared" si="173"/>
        <v>42639.10859953703</v>
      </c>
      <c r="K2760" s="10">
        <v>1476095783</v>
      </c>
      <c r="L2760" s="10">
        <v>1474886183</v>
      </c>
      <c r="M2760" t="b">
        <v>0</v>
      </c>
      <c r="N2760">
        <v>6</v>
      </c>
      <c r="O2760" t="b">
        <v>0</v>
      </c>
      <c r="P2760" t="s">
        <v>8304</v>
      </c>
      <c r="Q2760" s="13">
        <f t="shared" si="174"/>
        <v>11.700000000000001</v>
      </c>
      <c r="R2760" s="14">
        <f t="shared" si="175"/>
        <v>39</v>
      </c>
      <c r="S2760" t="s">
        <v>8322</v>
      </c>
      <c r="T2760" t="s">
        <v>8358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 s="8">
        <f t="shared" si="172"/>
        <v>42567.033171296294</v>
      </c>
      <c r="J2761" s="8">
        <f t="shared" si="173"/>
        <v>42524.033171296294</v>
      </c>
      <c r="K2761" s="10">
        <v>1468658866</v>
      </c>
      <c r="L2761" s="10">
        <v>1464943666</v>
      </c>
      <c r="M2761" t="b">
        <v>0</v>
      </c>
      <c r="N2761">
        <v>2</v>
      </c>
      <c r="O2761" t="b">
        <v>0</v>
      </c>
      <c r="P2761" t="s">
        <v>8304</v>
      </c>
      <c r="Q2761" s="13">
        <f t="shared" si="174"/>
        <v>10.5</v>
      </c>
      <c r="R2761" s="14">
        <f t="shared" si="175"/>
        <v>52.5</v>
      </c>
      <c r="S2761" t="s">
        <v>8322</v>
      </c>
      <c r="T2761" t="s">
        <v>8358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 s="8">
        <f t="shared" si="172"/>
        <v>41445.127986111111</v>
      </c>
      <c r="J2762" s="8">
        <f t="shared" si="173"/>
        <v>41415.127986111111</v>
      </c>
      <c r="K2762" s="10">
        <v>1371726258</v>
      </c>
      <c r="L2762" s="10">
        <v>1369134258</v>
      </c>
      <c r="M2762" t="b">
        <v>0</v>
      </c>
      <c r="N2762">
        <v>0</v>
      </c>
      <c r="O2762" t="b">
        <v>0</v>
      </c>
      <c r="P2762" t="s">
        <v>8304</v>
      </c>
      <c r="Q2762" s="13">
        <f t="shared" si="174"/>
        <v>0</v>
      </c>
      <c r="R2762" s="14" t="e">
        <f t="shared" si="175"/>
        <v>#DIV/0!</v>
      </c>
      <c r="S2762" t="s">
        <v>8322</v>
      </c>
      <c r="T2762" t="s">
        <v>8358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 s="8">
        <f t="shared" si="172"/>
        <v>41276.73024305555</v>
      </c>
      <c r="J2763" s="8">
        <f t="shared" si="173"/>
        <v>41246.73024305555</v>
      </c>
      <c r="K2763" s="10">
        <v>1357176693</v>
      </c>
      <c r="L2763" s="10">
        <v>1354584693</v>
      </c>
      <c r="M2763" t="b">
        <v>0</v>
      </c>
      <c r="N2763">
        <v>4</v>
      </c>
      <c r="O2763" t="b">
        <v>0</v>
      </c>
      <c r="P2763" t="s">
        <v>8304</v>
      </c>
      <c r="Q2763" s="13">
        <f t="shared" si="174"/>
        <v>0.72</v>
      </c>
      <c r="R2763" s="14">
        <f t="shared" si="175"/>
        <v>9</v>
      </c>
      <c r="S2763" t="s">
        <v>8322</v>
      </c>
      <c r="T2763" t="s">
        <v>8358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 s="8">
        <f t="shared" si="172"/>
        <v>40986.661979166667</v>
      </c>
      <c r="J2764" s="8">
        <f t="shared" si="173"/>
        <v>40926.703645833331</v>
      </c>
      <c r="K2764" s="10">
        <v>1332114795</v>
      </c>
      <c r="L2764" s="10">
        <v>1326934395</v>
      </c>
      <c r="M2764" t="b">
        <v>0</v>
      </c>
      <c r="N2764">
        <v>1</v>
      </c>
      <c r="O2764" t="b">
        <v>0</v>
      </c>
      <c r="P2764" t="s">
        <v>8304</v>
      </c>
      <c r="Q2764" s="13">
        <f t="shared" si="174"/>
        <v>0.76923076923076927</v>
      </c>
      <c r="R2764" s="14">
        <f t="shared" si="175"/>
        <v>25</v>
      </c>
      <c r="S2764" t="s">
        <v>8322</v>
      </c>
      <c r="T2764" t="s">
        <v>8358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 s="8">
        <f t="shared" si="172"/>
        <v>41418.246342592589</v>
      </c>
      <c r="J2765" s="8">
        <f t="shared" si="173"/>
        <v>41373.246342592589</v>
      </c>
      <c r="K2765" s="10">
        <v>1369403684</v>
      </c>
      <c r="L2765" s="10">
        <v>1365515684</v>
      </c>
      <c r="M2765" t="b">
        <v>0</v>
      </c>
      <c r="N2765">
        <v>3</v>
      </c>
      <c r="O2765" t="b">
        <v>0</v>
      </c>
      <c r="P2765" t="s">
        <v>8304</v>
      </c>
      <c r="Q2765" s="13">
        <f t="shared" si="174"/>
        <v>0.22842639593908631</v>
      </c>
      <c r="R2765" s="14">
        <f t="shared" si="175"/>
        <v>30</v>
      </c>
      <c r="S2765" t="s">
        <v>8322</v>
      </c>
      <c r="T2765" t="s">
        <v>8358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 s="8">
        <f t="shared" si="172"/>
        <v>41059.458333333328</v>
      </c>
      <c r="J2766" s="8">
        <f t="shared" si="173"/>
        <v>41029.958692129629</v>
      </c>
      <c r="K2766" s="10">
        <v>1338404400</v>
      </c>
      <c r="L2766" s="10">
        <v>1335855631</v>
      </c>
      <c r="M2766" t="b">
        <v>0</v>
      </c>
      <c r="N2766">
        <v>4</v>
      </c>
      <c r="O2766" t="b">
        <v>0</v>
      </c>
      <c r="P2766" t="s">
        <v>8304</v>
      </c>
      <c r="Q2766" s="13">
        <f t="shared" si="174"/>
        <v>1.125</v>
      </c>
      <c r="R2766" s="14">
        <f t="shared" si="175"/>
        <v>11.25</v>
      </c>
      <c r="S2766" t="s">
        <v>8322</v>
      </c>
      <c r="T2766" t="s">
        <v>8358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 s="8">
        <f t="shared" si="172"/>
        <v>41210.245694444442</v>
      </c>
      <c r="J2767" s="8">
        <f t="shared" si="173"/>
        <v>41194.245694444442</v>
      </c>
      <c r="K2767" s="10">
        <v>1351432428</v>
      </c>
      <c r="L2767" s="10">
        <v>1350050028</v>
      </c>
      <c r="M2767" t="b">
        <v>0</v>
      </c>
      <c r="N2767">
        <v>0</v>
      </c>
      <c r="O2767" t="b">
        <v>0</v>
      </c>
      <c r="P2767" t="s">
        <v>8304</v>
      </c>
      <c r="Q2767" s="13">
        <f t="shared" si="174"/>
        <v>0</v>
      </c>
      <c r="R2767" s="14" t="e">
        <f t="shared" si="175"/>
        <v>#DIV/0!</v>
      </c>
      <c r="S2767" t="s">
        <v>8322</v>
      </c>
      <c r="T2767" t="s">
        <v>8358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 s="8">
        <f t="shared" si="172"/>
        <v>40766.334699074068</v>
      </c>
      <c r="J2768" s="8">
        <f t="shared" si="173"/>
        <v>40736.334699074068</v>
      </c>
      <c r="K2768" s="10">
        <v>1313078518</v>
      </c>
      <c r="L2768" s="10">
        <v>1310486518</v>
      </c>
      <c r="M2768" t="b">
        <v>0</v>
      </c>
      <c r="N2768">
        <v>4</v>
      </c>
      <c r="O2768" t="b">
        <v>0</v>
      </c>
      <c r="P2768" t="s">
        <v>8304</v>
      </c>
      <c r="Q2768" s="13">
        <f t="shared" si="174"/>
        <v>2</v>
      </c>
      <c r="R2768" s="14">
        <f t="shared" si="175"/>
        <v>25</v>
      </c>
      <c r="S2768" t="s">
        <v>8322</v>
      </c>
      <c r="T2768" t="s">
        <v>8358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 s="8">
        <f t="shared" si="172"/>
        <v>42232.625578703701</v>
      </c>
      <c r="J2769" s="8">
        <f t="shared" si="173"/>
        <v>42172.625578703701</v>
      </c>
      <c r="K2769" s="10">
        <v>1439766050</v>
      </c>
      <c r="L2769" s="10">
        <v>1434582050</v>
      </c>
      <c r="M2769" t="b">
        <v>0</v>
      </c>
      <c r="N2769">
        <v>3</v>
      </c>
      <c r="O2769" t="b">
        <v>0</v>
      </c>
      <c r="P2769" t="s">
        <v>8304</v>
      </c>
      <c r="Q2769" s="13">
        <f t="shared" si="174"/>
        <v>0.85000000000000009</v>
      </c>
      <c r="R2769" s="14">
        <f t="shared" si="175"/>
        <v>11.333333333333334</v>
      </c>
      <c r="S2769" t="s">
        <v>8322</v>
      </c>
      <c r="T2769" t="s">
        <v>8358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 s="8">
        <f t="shared" si="172"/>
        <v>40997.239849537036</v>
      </c>
      <c r="J2770" s="8">
        <f t="shared" si="173"/>
        <v>40967.2815162037</v>
      </c>
      <c r="K2770" s="10">
        <v>1333028723</v>
      </c>
      <c r="L2770" s="10">
        <v>1330440323</v>
      </c>
      <c r="M2770" t="b">
        <v>0</v>
      </c>
      <c r="N2770">
        <v>34</v>
      </c>
      <c r="O2770" t="b">
        <v>0</v>
      </c>
      <c r="P2770" t="s">
        <v>8304</v>
      </c>
      <c r="Q2770" s="13">
        <f t="shared" si="174"/>
        <v>14.314285714285715</v>
      </c>
      <c r="R2770" s="14">
        <f t="shared" si="175"/>
        <v>29.470588235294116</v>
      </c>
      <c r="S2770" t="s">
        <v>8322</v>
      </c>
      <c r="T2770" t="s">
        <v>8358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 s="8">
        <f t="shared" si="172"/>
        <v>41795.492939814809</v>
      </c>
      <c r="J2771" s="8">
        <f t="shared" si="173"/>
        <v>41745.492939814809</v>
      </c>
      <c r="K2771" s="10">
        <v>1401997790</v>
      </c>
      <c r="L2771" s="10">
        <v>1397677790</v>
      </c>
      <c r="M2771" t="b">
        <v>0</v>
      </c>
      <c r="N2771">
        <v>2</v>
      </c>
      <c r="O2771" t="b">
        <v>0</v>
      </c>
      <c r="P2771" t="s">
        <v>8304</v>
      </c>
      <c r="Q2771" s="13">
        <f t="shared" si="174"/>
        <v>0.25</v>
      </c>
      <c r="R2771" s="14">
        <f t="shared" si="175"/>
        <v>1</v>
      </c>
      <c r="S2771" t="s">
        <v>8322</v>
      </c>
      <c r="T2771" t="s">
        <v>8358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 s="8">
        <f t="shared" si="172"/>
        <v>41716.330208333333</v>
      </c>
      <c r="J2772" s="8">
        <f t="shared" si="173"/>
        <v>41686.371874999997</v>
      </c>
      <c r="K2772" s="10">
        <v>1395158130</v>
      </c>
      <c r="L2772" s="10">
        <v>1392569730</v>
      </c>
      <c r="M2772" t="b">
        <v>0</v>
      </c>
      <c r="N2772">
        <v>33</v>
      </c>
      <c r="O2772" t="b">
        <v>0</v>
      </c>
      <c r="P2772" t="s">
        <v>8304</v>
      </c>
      <c r="Q2772" s="13">
        <f t="shared" si="174"/>
        <v>10.411249999999999</v>
      </c>
      <c r="R2772" s="14">
        <f t="shared" si="175"/>
        <v>63.098484848484851</v>
      </c>
      <c r="S2772" t="s">
        <v>8322</v>
      </c>
      <c r="T2772" t="s">
        <v>8358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 s="8">
        <f t="shared" si="172"/>
        <v>41306.375</v>
      </c>
      <c r="J2773" s="8">
        <f t="shared" si="173"/>
        <v>41257.198379629626</v>
      </c>
      <c r="K2773" s="10">
        <v>1359738000</v>
      </c>
      <c r="L2773" s="10">
        <v>1355489140</v>
      </c>
      <c r="M2773" t="b">
        <v>0</v>
      </c>
      <c r="N2773">
        <v>0</v>
      </c>
      <c r="O2773" t="b">
        <v>0</v>
      </c>
      <c r="P2773" t="s">
        <v>8304</v>
      </c>
      <c r="Q2773" s="13">
        <f t="shared" si="174"/>
        <v>0</v>
      </c>
      <c r="R2773" s="14" t="e">
        <f t="shared" si="175"/>
        <v>#DIV/0!</v>
      </c>
      <c r="S2773" t="s">
        <v>8322</v>
      </c>
      <c r="T2773" t="s">
        <v>8358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 s="8">
        <f t="shared" si="172"/>
        <v>41552.535810185182</v>
      </c>
      <c r="J2774" s="8">
        <f t="shared" si="173"/>
        <v>41537.535810185182</v>
      </c>
      <c r="K2774" s="10">
        <v>1381006294</v>
      </c>
      <c r="L2774" s="10">
        <v>1379710294</v>
      </c>
      <c r="M2774" t="b">
        <v>0</v>
      </c>
      <c r="N2774">
        <v>0</v>
      </c>
      <c r="O2774" t="b">
        <v>0</v>
      </c>
      <c r="P2774" t="s">
        <v>8304</v>
      </c>
      <c r="Q2774" s="13">
        <f t="shared" si="174"/>
        <v>0</v>
      </c>
      <c r="R2774" s="14" t="e">
        <f t="shared" si="175"/>
        <v>#DIV/0!</v>
      </c>
      <c r="S2774" t="s">
        <v>8322</v>
      </c>
      <c r="T2774" t="s">
        <v>8358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 s="8">
        <f t="shared" si="172"/>
        <v>42484.531493055554</v>
      </c>
      <c r="J2775" s="8">
        <f t="shared" si="173"/>
        <v>42474.531493055554</v>
      </c>
      <c r="K2775" s="10">
        <v>1461530721</v>
      </c>
      <c r="L2775" s="10">
        <v>1460666721</v>
      </c>
      <c r="M2775" t="b">
        <v>0</v>
      </c>
      <c r="N2775">
        <v>1</v>
      </c>
      <c r="O2775" t="b">
        <v>0</v>
      </c>
      <c r="P2775" t="s">
        <v>8304</v>
      </c>
      <c r="Q2775" s="13">
        <f t="shared" si="174"/>
        <v>0.18867924528301888</v>
      </c>
      <c r="R2775" s="14">
        <f t="shared" si="175"/>
        <v>1</v>
      </c>
      <c r="S2775" t="s">
        <v>8322</v>
      </c>
      <c r="T2775" t="s">
        <v>8358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 s="8">
        <f t="shared" si="172"/>
        <v>41340.793148148143</v>
      </c>
      <c r="J2776" s="8">
        <f t="shared" si="173"/>
        <v>41310.793148148143</v>
      </c>
      <c r="K2776" s="10">
        <v>1362711728</v>
      </c>
      <c r="L2776" s="10">
        <v>1360119728</v>
      </c>
      <c r="M2776" t="b">
        <v>0</v>
      </c>
      <c r="N2776">
        <v>13</v>
      </c>
      <c r="O2776" t="b">
        <v>0</v>
      </c>
      <c r="P2776" t="s">
        <v>8304</v>
      </c>
      <c r="Q2776" s="13">
        <f t="shared" si="174"/>
        <v>14.249999999999998</v>
      </c>
      <c r="R2776" s="14">
        <f t="shared" si="175"/>
        <v>43.846153846153847</v>
      </c>
      <c r="S2776" t="s">
        <v>8322</v>
      </c>
      <c r="T2776" t="s">
        <v>8358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 s="8">
        <f t="shared" si="172"/>
        <v>40892.680023148147</v>
      </c>
      <c r="J2777" s="8">
        <f t="shared" si="173"/>
        <v>40862.680023148147</v>
      </c>
      <c r="K2777" s="10">
        <v>1323994754</v>
      </c>
      <c r="L2777" s="10">
        <v>1321402754</v>
      </c>
      <c r="M2777" t="b">
        <v>0</v>
      </c>
      <c r="N2777">
        <v>2</v>
      </c>
      <c r="O2777" t="b">
        <v>0</v>
      </c>
      <c r="P2777" t="s">
        <v>8304</v>
      </c>
      <c r="Q2777" s="13">
        <f t="shared" si="174"/>
        <v>3</v>
      </c>
      <c r="R2777" s="14">
        <f t="shared" si="175"/>
        <v>75</v>
      </c>
      <c r="S2777" t="s">
        <v>8322</v>
      </c>
      <c r="T2777" t="s">
        <v>8358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 s="8">
        <f t="shared" si="172"/>
        <v>42166.963842592588</v>
      </c>
      <c r="J2778" s="8">
        <f t="shared" si="173"/>
        <v>42135.963842592588</v>
      </c>
      <c r="K2778" s="10">
        <v>1434092876</v>
      </c>
      <c r="L2778" s="10">
        <v>1431414476</v>
      </c>
      <c r="M2778" t="b">
        <v>0</v>
      </c>
      <c r="N2778">
        <v>36</v>
      </c>
      <c r="O2778" t="b">
        <v>0</v>
      </c>
      <c r="P2778" t="s">
        <v>8304</v>
      </c>
      <c r="Q2778" s="13">
        <f t="shared" si="174"/>
        <v>7.8809523809523814</v>
      </c>
      <c r="R2778" s="14">
        <f t="shared" si="175"/>
        <v>45.972222222222221</v>
      </c>
      <c r="S2778" t="s">
        <v>8322</v>
      </c>
      <c r="T2778" t="s">
        <v>8358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 s="8">
        <f t="shared" si="172"/>
        <v>42202.335694444446</v>
      </c>
      <c r="J2779" s="8">
        <f t="shared" si="173"/>
        <v>42172.335694444446</v>
      </c>
      <c r="K2779" s="10">
        <v>1437149004</v>
      </c>
      <c r="L2779" s="10">
        <v>1434557004</v>
      </c>
      <c r="M2779" t="b">
        <v>0</v>
      </c>
      <c r="N2779">
        <v>1</v>
      </c>
      <c r="O2779" t="b">
        <v>0</v>
      </c>
      <c r="P2779" t="s">
        <v>8304</v>
      </c>
      <c r="Q2779" s="13">
        <f t="shared" si="174"/>
        <v>0.33333333333333337</v>
      </c>
      <c r="R2779" s="14">
        <f t="shared" si="175"/>
        <v>10</v>
      </c>
      <c r="S2779" t="s">
        <v>8322</v>
      </c>
      <c r="T2779" t="s">
        <v>8358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 s="8">
        <f t="shared" si="172"/>
        <v>41876.644745370366</v>
      </c>
      <c r="J2780" s="8">
        <f t="shared" si="173"/>
        <v>41846.644745370366</v>
      </c>
      <c r="K2780" s="10">
        <v>1409009306</v>
      </c>
      <c r="L2780" s="10">
        <v>1406417306</v>
      </c>
      <c r="M2780" t="b">
        <v>0</v>
      </c>
      <c r="N2780">
        <v>15</v>
      </c>
      <c r="O2780" t="b">
        <v>0</v>
      </c>
      <c r="P2780" t="s">
        <v>8304</v>
      </c>
      <c r="Q2780" s="13">
        <f t="shared" si="174"/>
        <v>25.545454545454543</v>
      </c>
      <c r="R2780" s="14">
        <f t="shared" si="175"/>
        <v>93.666666666666671</v>
      </c>
      <c r="S2780" t="s">
        <v>8322</v>
      </c>
      <c r="T2780" t="s">
        <v>8358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 s="8">
        <f t="shared" si="172"/>
        <v>42330.294224537036</v>
      </c>
      <c r="J2781" s="8">
        <f t="shared" si="173"/>
        <v>42300.252557870372</v>
      </c>
      <c r="K2781" s="10">
        <v>1448204621</v>
      </c>
      <c r="L2781" s="10">
        <v>1445609021</v>
      </c>
      <c r="M2781" t="b">
        <v>0</v>
      </c>
      <c r="N2781">
        <v>1</v>
      </c>
      <c r="O2781" t="b">
        <v>0</v>
      </c>
      <c r="P2781" t="s">
        <v>8304</v>
      </c>
      <c r="Q2781" s="13">
        <f t="shared" si="174"/>
        <v>2.12</v>
      </c>
      <c r="R2781" s="14">
        <f t="shared" si="175"/>
        <v>53</v>
      </c>
      <c r="S2781" t="s">
        <v>8322</v>
      </c>
      <c r="T2781" t="s">
        <v>8358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 s="8">
        <f t="shared" si="172"/>
        <v>42804.114444444444</v>
      </c>
      <c r="J2782" s="8">
        <f t="shared" si="173"/>
        <v>42774.114444444444</v>
      </c>
      <c r="K2782" s="10">
        <v>1489142688</v>
      </c>
      <c r="L2782" s="10">
        <v>1486550688</v>
      </c>
      <c r="M2782" t="b">
        <v>0</v>
      </c>
      <c r="N2782">
        <v>0</v>
      </c>
      <c r="O2782" t="b">
        <v>0</v>
      </c>
      <c r="P2782" t="s">
        <v>8304</v>
      </c>
      <c r="Q2782" s="13">
        <f t="shared" si="174"/>
        <v>0</v>
      </c>
      <c r="R2782" s="14" t="e">
        <f t="shared" si="175"/>
        <v>#DIV/0!</v>
      </c>
      <c r="S2782" t="s">
        <v>8322</v>
      </c>
      <c r="T2782" t="s">
        <v>8358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 s="8">
        <f t="shared" si="172"/>
        <v>42046.958333333336</v>
      </c>
      <c r="J2783" s="8">
        <f t="shared" si="173"/>
        <v>42018.608263888884</v>
      </c>
      <c r="K2783" s="10">
        <v>1423724400</v>
      </c>
      <c r="L2783" s="10">
        <v>1421274954</v>
      </c>
      <c r="M2783" t="b">
        <v>0</v>
      </c>
      <c r="N2783">
        <v>28</v>
      </c>
      <c r="O2783" t="b">
        <v>1</v>
      </c>
      <c r="P2783" t="s">
        <v>8271</v>
      </c>
      <c r="Q2783" s="13">
        <f t="shared" si="174"/>
        <v>105.28</v>
      </c>
      <c r="R2783" s="14">
        <f t="shared" si="175"/>
        <v>47</v>
      </c>
      <c r="S2783" t="s">
        <v>8317</v>
      </c>
      <c r="T2783" t="s">
        <v>8318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 s="8">
        <f t="shared" si="172"/>
        <v>42051.874305555553</v>
      </c>
      <c r="J2784" s="8">
        <f t="shared" si="173"/>
        <v>42026.591643518514</v>
      </c>
      <c r="K2784" s="10">
        <v>1424149140</v>
      </c>
      <c r="L2784" s="10">
        <v>1421964718</v>
      </c>
      <c r="M2784" t="b">
        <v>0</v>
      </c>
      <c r="N2784">
        <v>18</v>
      </c>
      <c r="O2784" t="b">
        <v>1</v>
      </c>
      <c r="P2784" t="s">
        <v>8271</v>
      </c>
      <c r="Q2784" s="13">
        <f t="shared" si="174"/>
        <v>120</v>
      </c>
      <c r="R2784" s="14">
        <f t="shared" si="175"/>
        <v>66.666666666666671</v>
      </c>
      <c r="S2784" t="s">
        <v>8317</v>
      </c>
      <c r="T2784" t="s">
        <v>8318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 s="8">
        <f t="shared" si="172"/>
        <v>42117.201921296299</v>
      </c>
      <c r="J2785" s="8">
        <f t="shared" si="173"/>
        <v>42103.201921296299</v>
      </c>
      <c r="K2785" s="10">
        <v>1429793446</v>
      </c>
      <c r="L2785" s="10">
        <v>1428583846</v>
      </c>
      <c r="M2785" t="b">
        <v>0</v>
      </c>
      <c r="N2785">
        <v>61</v>
      </c>
      <c r="O2785" t="b">
        <v>1</v>
      </c>
      <c r="P2785" t="s">
        <v>8271</v>
      </c>
      <c r="Q2785" s="13">
        <f t="shared" si="174"/>
        <v>114.5</v>
      </c>
      <c r="R2785" s="14">
        <f t="shared" si="175"/>
        <v>18.770491803278688</v>
      </c>
      <c r="S2785" t="s">
        <v>8317</v>
      </c>
      <c r="T2785" t="s">
        <v>8318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 s="8">
        <f t="shared" si="172"/>
        <v>41941.454201388886</v>
      </c>
      <c r="J2786" s="8">
        <f t="shared" si="173"/>
        <v>41920.454201388886</v>
      </c>
      <c r="K2786" s="10">
        <v>1414608843</v>
      </c>
      <c r="L2786" s="10">
        <v>1412794443</v>
      </c>
      <c r="M2786" t="b">
        <v>0</v>
      </c>
      <c r="N2786">
        <v>108</v>
      </c>
      <c r="O2786" t="b">
        <v>1</v>
      </c>
      <c r="P2786" t="s">
        <v>8271</v>
      </c>
      <c r="Q2786" s="13">
        <f t="shared" si="174"/>
        <v>119</v>
      </c>
      <c r="R2786" s="14">
        <f t="shared" si="175"/>
        <v>66.111111111111114</v>
      </c>
      <c r="S2786" t="s">
        <v>8317</v>
      </c>
      <c r="T2786" t="s">
        <v>8318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 s="8">
        <f t="shared" si="172"/>
        <v>42587.541666666664</v>
      </c>
      <c r="J2787" s="8">
        <f t="shared" si="173"/>
        <v>42557.856099537035</v>
      </c>
      <c r="K2787" s="10">
        <v>1470430800</v>
      </c>
      <c r="L2787" s="10">
        <v>1467865967</v>
      </c>
      <c r="M2787" t="b">
        <v>0</v>
      </c>
      <c r="N2787">
        <v>142</v>
      </c>
      <c r="O2787" t="b">
        <v>1</v>
      </c>
      <c r="P2787" t="s">
        <v>8271</v>
      </c>
      <c r="Q2787" s="13">
        <f t="shared" si="174"/>
        <v>104.67999999999999</v>
      </c>
      <c r="R2787" s="14">
        <f t="shared" si="175"/>
        <v>36.859154929577464</v>
      </c>
      <c r="S2787" t="s">
        <v>8317</v>
      </c>
      <c r="T2787" t="s">
        <v>8318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 s="8">
        <f t="shared" si="172"/>
        <v>41829.235879629625</v>
      </c>
      <c r="J2788" s="8">
        <f t="shared" si="173"/>
        <v>41815.235879629625</v>
      </c>
      <c r="K2788" s="10">
        <v>1404913180</v>
      </c>
      <c r="L2788" s="10">
        <v>1403703580</v>
      </c>
      <c r="M2788" t="b">
        <v>0</v>
      </c>
      <c r="N2788">
        <v>74</v>
      </c>
      <c r="O2788" t="b">
        <v>1</v>
      </c>
      <c r="P2788" t="s">
        <v>8271</v>
      </c>
      <c r="Q2788" s="13">
        <f t="shared" si="174"/>
        <v>117.83999999999999</v>
      </c>
      <c r="R2788" s="14">
        <f t="shared" si="175"/>
        <v>39.810810810810814</v>
      </c>
      <c r="S2788" t="s">
        <v>8317</v>
      </c>
      <c r="T2788" t="s">
        <v>8318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 s="8">
        <f t="shared" si="172"/>
        <v>41837.865185185183</v>
      </c>
      <c r="J2789" s="8">
        <f t="shared" si="173"/>
        <v>41807.865185185183</v>
      </c>
      <c r="K2789" s="10">
        <v>1405658752</v>
      </c>
      <c r="L2789" s="10">
        <v>1403066752</v>
      </c>
      <c r="M2789" t="b">
        <v>0</v>
      </c>
      <c r="N2789">
        <v>38</v>
      </c>
      <c r="O2789" t="b">
        <v>1</v>
      </c>
      <c r="P2789" t="s">
        <v>8271</v>
      </c>
      <c r="Q2789" s="13">
        <f t="shared" si="174"/>
        <v>119.7</v>
      </c>
      <c r="R2789" s="14">
        <f t="shared" si="175"/>
        <v>31.5</v>
      </c>
      <c r="S2789" t="s">
        <v>8317</v>
      </c>
      <c r="T2789" t="s">
        <v>8318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 s="8">
        <f t="shared" si="172"/>
        <v>42580.368553240733</v>
      </c>
      <c r="J2790" s="8">
        <f t="shared" si="173"/>
        <v>42550.368553240733</v>
      </c>
      <c r="K2790" s="10">
        <v>1469811043</v>
      </c>
      <c r="L2790" s="10">
        <v>1467219043</v>
      </c>
      <c r="M2790" t="b">
        <v>0</v>
      </c>
      <c r="N2790">
        <v>20</v>
      </c>
      <c r="O2790" t="b">
        <v>1</v>
      </c>
      <c r="P2790" t="s">
        <v>8271</v>
      </c>
      <c r="Q2790" s="13">
        <f t="shared" si="174"/>
        <v>102.49999999999999</v>
      </c>
      <c r="R2790" s="14">
        <f t="shared" si="175"/>
        <v>102.5</v>
      </c>
      <c r="S2790" t="s">
        <v>8317</v>
      </c>
      <c r="T2790" t="s">
        <v>8318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 s="8">
        <f t="shared" si="172"/>
        <v>42074.833333333336</v>
      </c>
      <c r="J2791" s="8">
        <f t="shared" si="173"/>
        <v>42055.679791666662</v>
      </c>
      <c r="K2791" s="10">
        <v>1426132800</v>
      </c>
      <c r="L2791" s="10">
        <v>1424477934</v>
      </c>
      <c r="M2791" t="b">
        <v>0</v>
      </c>
      <c r="N2791">
        <v>24</v>
      </c>
      <c r="O2791" t="b">
        <v>1</v>
      </c>
      <c r="P2791" t="s">
        <v>8271</v>
      </c>
      <c r="Q2791" s="13">
        <f t="shared" si="174"/>
        <v>101.16666666666667</v>
      </c>
      <c r="R2791" s="14">
        <f t="shared" si="175"/>
        <v>126.45833333333333</v>
      </c>
      <c r="S2791" t="s">
        <v>8317</v>
      </c>
      <c r="T2791" t="s">
        <v>8318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 s="8">
        <f t="shared" si="172"/>
        <v>42046.605358796289</v>
      </c>
      <c r="J2792" s="8">
        <f t="shared" si="173"/>
        <v>42016.605358796289</v>
      </c>
      <c r="K2792" s="10">
        <v>1423693903</v>
      </c>
      <c r="L2792" s="10">
        <v>1421101903</v>
      </c>
      <c r="M2792" t="b">
        <v>0</v>
      </c>
      <c r="N2792">
        <v>66</v>
      </c>
      <c r="O2792" t="b">
        <v>1</v>
      </c>
      <c r="P2792" t="s">
        <v>8271</v>
      </c>
      <c r="Q2792" s="13">
        <f t="shared" si="174"/>
        <v>105.33333333333333</v>
      </c>
      <c r="R2792" s="14">
        <f t="shared" si="175"/>
        <v>47.878787878787875</v>
      </c>
      <c r="S2792" t="s">
        <v>8317</v>
      </c>
      <c r="T2792" t="s">
        <v>8318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 s="8">
        <f t="shared" si="172"/>
        <v>42621.833333333336</v>
      </c>
      <c r="J2793" s="8">
        <f t="shared" si="173"/>
        <v>42591.566655092589</v>
      </c>
      <c r="K2793" s="10">
        <v>1473393600</v>
      </c>
      <c r="L2793" s="10">
        <v>1470778559</v>
      </c>
      <c r="M2793" t="b">
        <v>0</v>
      </c>
      <c r="N2793">
        <v>28</v>
      </c>
      <c r="O2793" t="b">
        <v>1</v>
      </c>
      <c r="P2793" t="s">
        <v>8271</v>
      </c>
      <c r="Q2793" s="13">
        <f t="shared" si="174"/>
        <v>102.49999999999999</v>
      </c>
      <c r="R2793" s="14">
        <f t="shared" si="175"/>
        <v>73.214285714285708</v>
      </c>
      <c r="S2793" t="s">
        <v>8317</v>
      </c>
      <c r="T2793" t="s">
        <v>8318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 s="8">
        <f t="shared" si="172"/>
        <v>42227.897673611107</v>
      </c>
      <c r="J2794" s="8">
        <f t="shared" si="173"/>
        <v>42182.897673611107</v>
      </c>
      <c r="K2794" s="10">
        <v>1439357559</v>
      </c>
      <c r="L2794" s="10">
        <v>1435469559</v>
      </c>
      <c r="M2794" t="b">
        <v>0</v>
      </c>
      <c r="N2794">
        <v>24</v>
      </c>
      <c r="O2794" t="b">
        <v>1</v>
      </c>
      <c r="P2794" t="s">
        <v>8271</v>
      </c>
      <c r="Q2794" s="13">
        <f t="shared" si="174"/>
        <v>107.60000000000001</v>
      </c>
      <c r="R2794" s="14">
        <f t="shared" si="175"/>
        <v>89.666666666666671</v>
      </c>
      <c r="S2794" t="s">
        <v>8317</v>
      </c>
      <c r="T2794" t="s">
        <v>8318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 s="8">
        <f t="shared" si="172"/>
        <v>42206.085706018515</v>
      </c>
      <c r="J2795" s="8">
        <f t="shared" si="173"/>
        <v>42176.085706018515</v>
      </c>
      <c r="K2795" s="10">
        <v>1437473005</v>
      </c>
      <c r="L2795" s="10">
        <v>1434881005</v>
      </c>
      <c r="M2795" t="b">
        <v>0</v>
      </c>
      <c r="N2795">
        <v>73</v>
      </c>
      <c r="O2795" t="b">
        <v>1</v>
      </c>
      <c r="P2795" t="s">
        <v>8271</v>
      </c>
      <c r="Q2795" s="13">
        <f t="shared" si="174"/>
        <v>110.5675</v>
      </c>
      <c r="R2795" s="14">
        <f t="shared" si="175"/>
        <v>151.4623287671233</v>
      </c>
      <c r="S2795" t="s">
        <v>8317</v>
      </c>
      <c r="T2795" t="s">
        <v>8318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 s="8">
        <f t="shared" si="172"/>
        <v>42432.458333333336</v>
      </c>
      <c r="J2796" s="8">
        <f t="shared" si="173"/>
        <v>42416.35832175926</v>
      </c>
      <c r="K2796" s="10">
        <v>1457031600</v>
      </c>
      <c r="L2796" s="10">
        <v>1455640559</v>
      </c>
      <c r="M2796" t="b">
        <v>0</v>
      </c>
      <c r="N2796">
        <v>3</v>
      </c>
      <c r="O2796" t="b">
        <v>1</v>
      </c>
      <c r="P2796" t="s">
        <v>8271</v>
      </c>
      <c r="Q2796" s="13">
        <f t="shared" si="174"/>
        <v>150</v>
      </c>
      <c r="R2796" s="14">
        <f t="shared" si="175"/>
        <v>25</v>
      </c>
      <c r="S2796" t="s">
        <v>8317</v>
      </c>
      <c r="T2796" t="s">
        <v>8318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 s="8">
        <f t="shared" si="172"/>
        <v>41796.625</v>
      </c>
      <c r="J2797" s="8">
        <f t="shared" si="173"/>
        <v>41780.192604166667</v>
      </c>
      <c r="K2797" s="10">
        <v>1402095600</v>
      </c>
      <c r="L2797" s="10">
        <v>1400675841</v>
      </c>
      <c r="M2797" t="b">
        <v>0</v>
      </c>
      <c r="N2797">
        <v>20</v>
      </c>
      <c r="O2797" t="b">
        <v>1</v>
      </c>
      <c r="P2797" t="s">
        <v>8271</v>
      </c>
      <c r="Q2797" s="13">
        <f t="shared" si="174"/>
        <v>104.28571428571429</v>
      </c>
      <c r="R2797" s="14">
        <f t="shared" si="175"/>
        <v>36.5</v>
      </c>
      <c r="S2797" t="s">
        <v>8317</v>
      </c>
      <c r="T2797" t="s">
        <v>8318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 s="8">
        <f t="shared" si="172"/>
        <v>41825.194768518515</v>
      </c>
      <c r="J2798" s="8">
        <f t="shared" si="173"/>
        <v>41795.194768518515</v>
      </c>
      <c r="K2798" s="10">
        <v>1404564028</v>
      </c>
      <c r="L2798" s="10">
        <v>1401972028</v>
      </c>
      <c r="M2798" t="b">
        <v>0</v>
      </c>
      <c r="N2798">
        <v>21</v>
      </c>
      <c r="O2798" t="b">
        <v>1</v>
      </c>
      <c r="P2798" t="s">
        <v>8271</v>
      </c>
      <c r="Q2798" s="13">
        <f t="shared" si="174"/>
        <v>115.5</v>
      </c>
      <c r="R2798" s="14">
        <f t="shared" si="175"/>
        <v>44</v>
      </c>
      <c r="S2798" t="s">
        <v>8317</v>
      </c>
      <c r="T2798" t="s">
        <v>8318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 s="8">
        <f t="shared" si="172"/>
        <v>41828.606944444444</v>
      </c>
      <c r="J2799" s="8">
        <f t="shared" si="173"/>
        <v>41798.606944444444</v>
      </c>
      <c r="K2799" s="10">
        <v>1404858840</v>
      </c>
      <c r="L2799" s="10">
        <v>1402266840</v>
      </c>
      <c r="M2799" t="b">
        <v>0</v>
      </c>
      <c r="N2799">
        <v>94</v>
      </c>
      <c r="O2799" t="b">
        <v>1</v>
      </c>
      <c r="P2799" t="s">
        <v>8271</v>
      </c>
      <c r="Q2799" s="13">
        <f t="shared" si="174"/>
        <v>102.64512500000001</v>
      </c>
      <c r="R2799" s="14">
        <f t="shared" si="175"/>
        <v>87.357553191489373</v>
      </c>
      <c r="S2799" t="s">
        <v>8317</v>
      </c>
      <c r="T2799" t="s">
        <v>8318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 s="8">
        <f t="shared" si="172"/>
        <v>42216.333333333336</v>
      </c>
      <c r="J2800" s="8">
        <f t="shared" si="173"/>
        <v>42201.341678240737</v>
      </c>
      <c r="K2800" s="10">
        <v>1438358400</v>
      </c>
      <c r="L2800" s="10">
        <v>1437063121</v>
      </c>
      <c r="M2800" t="b">
        <v>0</v>
      </c>
      <c r="N2800">
        <v>139</v>
      </c>
      <c r="O2800" t="b">
        <v>1</v>
      </c>
      <c r="P2800" t="s">
        <v>8271</v>
      </c>
      <c r="Q2800" s="13">
        <f t="shared" si="174"/>
        <v>101.4</v>
      </c>
      <c r="R2800" s="14">
        <f t="shared" si="175"/>
        <v>36.474820143884891</v>
      </c>
      <c r="S2800" t="s">
        <v>8317</v>
      </c>
      <c r="T2800" t="s">
        <v>8318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 s="8">
        <f t="shared" si="172"/>
        <v>42538.333333333336</v>
      </c>
      <c r="J2801" s="8">
        <f t="shared" si="173"/>
        <v>42506.93136574074</v>
      </c>
      <c r="K2801" s="10">
        <v>1466179200</v>
      </c>
      <c r="L2801" s="10">
        <v>1463466070</v>
      </c>
      <c r="M2801" t="b">
        <v>0</v>
      </c>
      <c r="N2801">
        <v>130</v>
      </c>
      <c r="O2801" t="b">
        <v>1</v>
      </c>
      <c r="P2801" t="s">
        <v>8271</v>
      </c>
      <c r="Q2801" s="13">
        <f t="shared" si="174"/>
        <v>116.6348</v>
      </c>
      <c r="R2801" s="14">
        <f t="shared" si="175"/>
        <v>44.859538461538463</v>
      </c>
      <c r="S2801" t="s">
        <v>8317</v>
      </c>
      <c r="T2801" t="s">
        <v>8318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 s="8">
        <f t="shared" si="172"/>
        <v>42008.219513888886</v>
      </c>
      <c r="J2802" s="8">
        <f t="shared" si="173"/>
        <v>41948.219513888886</v>
      </c>
      <c r="K2802" s="10">
        <v>1420377366</v>
      </c>
      <c r="L2802" s="10">
        <v>1415193366</v>
      </c>
      <c r="M2802" t="b">
        <v>0</v>
      </c>
      <c r="N2802">
        <v>31</v>
      </c>
      <c r="O2802" t="b">
        <v>1</v>
      </c>
      <c r="P2802" t="s">
        <v>8271</v>
      </c>
      <c r="Q2802" s="13">
        <f t="shared" si="174"/>
        <v>133</v>
      </c>
      <c r="R2802" s="14">
        <f t="shared" si="175"/>
        <v>42.903225806451616</v>
      </c>
      <c r="S2802" t="s">
        <v>8317</v>
      </c>
      <c r="T2802" t="s">
        <v>8318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 s="8">
        <f t="shared" si="172"/>
        <v>41922.125</v>
      </c>
      <c r="J2803" s="8">
        <f t="shared" si="173"/>
        <v>41899.909826388888</v>
      </c>
      <c r="K2803" s="10">
        <v>1412938800</v>
      </c>
      <c r="L2803" s="10">
        <v>1411019409</v>
      </c>
      <c r="M2803" t="b">
        <v>0</v>
      </c>
      <c r="N2803">
        <v>13</v>
      </c>
      <c r="O2803" t="b">
        <v>1</v>
      </c>
      <c r="P2803" t="s">
        <v>8271</v>
      </c>
      <c r="Q2803" s="13">
        <f t="shared" si="174"/>
        <v>133.20000000000002</v>
      </c>
      <c r="R2803" s="14">
        <f t="shared" si="175"/>
        <v>51.230769230769234</v>
      </c>
      <c r="S2803" t="s">
        <v>8317</v>
      </c>
      <c r="T2803" t="s">
        <v>8318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 s="8">
        <f t="shared" si="172"/>
        <v>42222.313738425924</v>
      </c>
      <c r="J2804" s="8">
        <f t="shared" si="173"/>
        <v>42192.313738425924</v>
      </c>
      <c r="K2804" s="10">
        <v>1438875107</v>
      </c>
      <c r="L2804" s="10">
        <v>1436283107</v>
      </c>
      <c r="M2804" t="b">
        <v>0</v>
      </c>
      <c r="N2804">
        <v>90</v>
      </c>
      <c r="O2804" t="b">
        <v>1</v>
      </c>
      <c r="P2804" t="s">
        <v>8271</v>
      </c>
      <c r="Q2804" s="13">
        <f t="shared" si="174"/>
        <v>101.83333333333333</v>
      </c>
      <c r="R2804" s="14">
        <f t="shared" si="175"/>
        <v>33.944444444444443</v>
      </c>
      <c r="S2804" t="s">
        <v>8317</v>
      </c>
      <c r="T2804" t="s">
        <v>8318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 s="8">
        <f t="shared" si="172"/>
        <v>42200.666666666664</v>
      </c>
      <c r="J2805" s="8">
        <f t="shared" si="173"/>
        <v>42157.732361111113</v>
      </c>
      <c r="K2805" s="10">
        <v>1437004800</v>
      </c>
      <c r="L2805" s="10">
        <v>1433295276</v>
      </c>
      <c r="M2805" t="b">
        <v>0</v>
      </c>
      <c r="N2805">
        <v>141</v>
      </c>
      <c r="O2805" t="b">
        <v>1</v>
      </c>
      <c r="P2805" t="s">
        <v>8271</v>
      </c>
      <c r="Q2805" s="13">
        <f t="shared" si="174"/>
        <v>127.95</v>
      </c>
      <c r="R2805" s="14">
        <f t="shared" si="175"/>
        <v>90.744680851063833</v>
      </c>
      <c r="S2805" t="s">
        <v>8317</v>
      </c>
      <c r="T2805" t="s">
        <v>8318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 s="8">
        <f t="shared" si="172"/>
        <v>41911.120254629626</v>
      </c>
      <c r="J2806" s="8">
        <f t="shared" si="173"/>
        <v>41881.120254629626</v>
      </c>
      <c r="K2806" s="10">
        <v>1411987990</v>
      </c>
      <c r="L2806" s="10">
        <v>1409395990</v>
      </c>
      <c r="M2806" t="b">
        <v>0</v>
      </c>
      <c r="N2806">
        <v>23</v>
      </c>
      <c r="O2806" t="b">
        <v>1</v>
      </c>
      <c r="P2806" t="s">
        <v>8271</v>
      </c>
      <c r="Q2806" s="13">
        <f t="shared" si="174"/>
        <v>114.99999999999999</v>
      </c>
      <c r="R2806" s="14">
        <f t="shared" si="175"/>
        <v>50</v>
      </c>
      <c r="S2806" t="s">
        <v>8317</v>
      </c>
      <c r="T2806" t="s">
        <v>8318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 s="8">
        <f t="shared" si="172"/>
        <v>42238.1721412037</v>
      </c>
      <c r="J2807" s="8">
        <f t="shared" si="173"/>
        <v>42213.1721412037</v>
      </c>
      <c r="K2807" s="10">
        <v>1440245273</v>
      </c>
      <c r="L2807" s="10">
        <v>1438085273</v>
      </c>
      <c r="M2807" t="b">
        <v>0</v>
      </c>
      <c r="N2807">
        <v>18</v>
      </c>
      <c r="O2807" t="b">
        <v>1</v>
      </c>
      <c r="P2807" t="s">
        <v>8271</v>
      </c>
      <c r="Q2807" s="13">
        <f t="shared" si="174"/>
        <v>110.00000000000001</v>
      </c>
      <c r="R2807" s="14">
        <f t="shared" si="175"/>
        <v>24.444444444444443</v>
      </c>
      <c r="S2807" t="s">
        <v>8317</v>
      </c>
      <c r="T2807" t="s">
        <v>8318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 s="8">
        <f t="shared" si="172"/>
        <v>42221.124999999993</v>
      </c>
      <c r="J2808" s="8">
        <f t="shared" si="173"/>
        <v>42184.933912037035</v>
      </c>
      <c r="K2808" s="10">
        <v>1438772400</v>
      </c>
      <c r="L2808" s="10">
        <v>1435645490</v>
      </c>
      <c r="M2808" t="b">
        <v>0</v>
      </c>
      <c r="N2808">
        <v>76</v>
      </c>
      <c r="O2808" t="b">
        <v>1</v>
      </c>
      <c r="P2808" t="s">
        <v>8271</v>
      </c>
      <c r="Q2808" s="13">
        <f t="shared" si="174"/>
        <v>112.1</v>
      </c>
      <c r="R2808" s="14">
        <f t="shared" si="175"/>
        <v>44.25</v>
      </c>
      <c r="S2808" t="s">
        <v>8317</v>
      </c>
      <c r="T2808" t="s">
        <v>8318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 s="8">
        <f t="shared" si="172"/>
        <v>42184.539791666662</v>
      </c>
      <c r="J2809" s="8">
        <f t="shared" si="173"/>
        <v>42154.539791666662</v>
      </c>
      <c r="K2809" s="10">
        <v>1435611438</v>
      </c>
      <c r="L2809" s="10">
        <v>1433019438</v>
      </c>
      <c r="M2809" t="b">
        <v>0</v>
      </c>
      <c r="N2809">
        <v>93</v>
      </c>
      <c r="O2809" t="b">
        <v>1</v>
      </c>
      <c r="P2809" t="s">
        <v>8271</v>
      </c>
      <c r="Q2809" s="13">
        <f t="shared" si="174"/>
        <v>126</v>
      </c>
      <c r="R2809" s="14">
        <f t="shared" si="175"/>
        <v>67.741935483870961</v>
      </c>
      <c r="S2809" t="s">
        <v>8317</v>
      </c>
      <c r="T2809" t="s">
        <v>8318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 s="8">
        <f t="shared" si="172"/>
        <v>42238.513136574074</v>
      </c>
      <c r="J2810" s="8">
        <f t="shared" si="173"/>
        <v>42208.513136574074</v>
      </c>
      <c r="K2810" s="10">
        <v>1440274735</v>
      </c>
      <c r="L2810" s="10">
        <v>1437682735</v>
      </c>
      <c r="M2810" t="b">
        <v>0</v>
      </c>
      <c r="N2810">
        <v>69</v>
      </c>
      <c r="O2810" t="b">
        <v>1</v>
      </c>
      <c r="P2810" t="s">
        <v>8271</v>
      </c>
      <c r="Q2810" s="13">
        <f t="shared" si="174"/>
        <v>100.24444444444444</v>
      </c>
      <c r="R2810" s="14">
        <f t="shared" si="175"/>
        <v>65.376811594202906</v>
      </c>
      <c r="S2810" t="s">
        <v>8317</v>
      </c>
      <c r="T2810" t="s">
        <v>8318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 s="8">
        <f t="shared" si="172"/>
        <v>42459.277083333327</v>
      </c>
      <c r="J2811" s="8">
        <f t="shared" si="173"/>
        <v>42451.163483796299</v>
      </c>
      <c r="K2811" s="10">
        <v>1459348740</v>
      </c>
      <c r="L2811" s="10">
        <v>1458647725</v>
      </c>
      <c r="M2811" t="b">
        <v>0</v>
      </c>
      <c r="N2811">
        <v>21</v>
      </c>
      <c r="O2811" t="b">
        <v>1</v>
      </c>
      <c r="P2811" t="s">
        <v>8271</v>
      </c>
      <c r="Q2811" s="13">
        <f t="shared" si="174"/>
        <v>102.4</v>
      </c>
      <c r="R2811" s="14">
        <f t="shared" si="175"/>
        <v>121.9047619047619</v>
      </c>
      <c r="S2811" t="s">
        <v>8317</v>
      </c>
      <c r="T2811" t="s">
        <v>8318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 s="8">
        <f t="shared" si="172"/>
        <v>41790.832638888889</v>
      </c>
      <c r="J2812" s="8">
        <f t="shared" si="173"/>
        <v>41758.806296296294</v>
      </c>
      <c r="K2812" s="10">
        <v>1401595140</v>
      </c>
      <c r="L2812" s="10">
        <v>1398828064</v>
      </c>
      <c r="M2812" t="b">
        <v>0</v>
      </c>
      <c r="N2812">
        <v>57</v>
      </c>
      <c r="O2812" t="b">
        <v>1</v>
      </c>
      <c r="P2812" t="s">
        <v>8271</v>
      </c>
      <c r="Q2812" s="13">
        <f t="shared" si="174"/>
        <v>108.2</v>
      </c>
      <c r="R2812" s="14">
        <f t="shared" si="175"/>
        <v>47.456140350877192</v>
      </c>
      <c r="S2812" t="s">
        <v>8317</v>
      </c>
      <c r="T2812" t="s">
        <v>8318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 s="8">
        <f t="shared" si="172"/>
        <v>42058.163229166668</v>
      </c>
      <c r="J2813" s="8">
        <f t="shared" si="173"/>
        <v>42028.163229166668</v>
      </c>
      <c r="K2813" s="10">
        <v>1424692503</v>
      </c>
      <c r="L2813" s="10">
        <v>1422100503</v>
      </c>
      <c r="M2813" t="b">
        <v>0</v>
      </c>
      <c r="N2813">
        <v>108</v>
      </c>
      <c r="O2813" t="b">
        <v>1</v>
      </c>
      <c r="P2813" t="s">
        <v>8271</v>
      </c>
      <c r="Q2813" s="13">
        <f t="shared" si="174"/>
        <v>100.27</v>
      </c>
      <c r="R2813" s="14">
        <f t="shared" si="175"/>
        <v>92.842592592592595</v>
      </c>
      <c r="S2813" t="s">
        <v>8317</v>
      </c>
      <c r="T2813" t="s">
        <v>8318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 s="8">
        <f t="shared" si="172"/>
        <v>42099.833333333336</v>
      </c>
      <c r="J2814" s="8">
        <f t="shared" si="173"/>
        <v>42054.410856481474</v>
      </c>
      <c r="K2814" s="10">
        <v>1428292800</v>
      </c>
      <c r="L2814" s="10">
        <v>1424368298</v>
      </c>
      <c r="M2814" t="b">
        <v>0</v>
      </c>
      <c r="N2814">
        <v>83</v>
      </c>
      <c r="O2814" t="b">
        <v>1</v>
      </c>
      <c r="P2814" t="s">
        <v>8271</v>
      </c>
      <c r="Q2814" s="13">
        <f t="shared" si="174"/>
        <v>113.3</v>
      </c>
      <c r="R2814" s="14">
        <f t="shared" si="175"/>
        <v>68.253012048192772</v>
      </c>
      <c r="S2814" t="s">
        <v>8317</v>
      </c>
      <c r="T2814" t="s">
        <v>8318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 s="8">
        <f t="shared" si="172"/>
        <v>42718.409270833326</v>
      </c>
      <c r="J2815" s="8">
        <f t="shared" si="173"/>
        <v>42693.409270833326</v>
      </c>
      <c r="K2815" s="10">
        <v>1481737761</v>
      </c>
      <c r="L2815" s="10">
        <v>1479577761</v>
      </c>
      <c r="M2815" t="b">
        <v>0</v>
      </c>
      <c r="N2815">
        <v>96</v>
      </c>
      <c r="O2815" t="b">
        <v>1</v>
      </c>
      <c r="P2815" t="s">
        <v>8271</v>
      </c>
      <c r="Q2815" s="13">
        <f t="shared" si="174"/>
        <v>127.57571428571428</v>
      </c>
      <c r="R2815" s="14">
        <f t="shared" si="175"/>
        <v>37.209583333333335</v>
      </c>
      <c r="S2815" t="s">
        <v>8317</v>
      </c>
      <c r="T2815" t="s">
        <v>8318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 s="8">
        <f t="shared" si="172"/>
        <v>42133.066145833327</v>
      </c>
      <c r="J2816" s="8">
        <f t="shared" si="173"/>
        <v>42103.066145833327</v>
      </c>
      <c r="K2816" s="10">
        <v>1431164115</v>
      </c>
      <c r="L2816" s="10">
        <v>1428572115</v>
      </c>
      <c r="M2816" t="b">
        <v>0</v>
      </c>
      <c r="N2816">
        <v>64</v>
      </c>
      <c r="O2816" t="b">
        <v>1</v>
      </c>
      <c r="P2816" t="s">
        <v>8271</v>
      </c>
      <c r="Q2816" s="13">
        <f t="shared" si="174"/>
        <v>107.73333333333332</v>
      </c>
      <c r="R2816" s="14">
        <f t="shared" si="175"/>
        <v>25.25</v>
      </c>
      <c r="S2816" t="s">
        <v>8317</v>
      </c>
      <c r="T2816" t="s">
        <v>8318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 s="8">
        <f t="shared" si="172"/>
        <v>42589.443391203698</v>
      </c>
      <c r="J2817" s="8">
        <f t="shared" si="173"/>
        <v>42559.443391203698</v>
      </c>
      <c r="K2817" s="10">
        <v>1470595109</v>
      </c>
      <c r="L2817" s="10">
        <v>1468003109</v>
      </c>
      <c r="M2817" t="b">
        <v>0</v>
      </c>
      <c r="N2817">
        <v>14</v>
      </c>
      <c r="O2817" t="b">
        <v>1</v>
      </c>
      <c r="P2817" t="s">
        <v>8271</v>
      </c>
      <c r="Q2817" s="13">
        <f t="shared" si="174"/>
        <v>242</v>
      </c>
      <c r="R2817" s="14">
        <f t="shared" si="175"/>
        <v>43.214285714285715</v>
      </c>
      <c r="S2817" t="s">
        <v>8317</v>
      </c>
      <c r="T2817" t="s">
        <v>8318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 s="8">
        <f t="shared" si="172"/>
        <v>42218.333333333336</v>
      </c>
      <c r="J2818" s="8">
        <f t="shared" si="173"/>
        <v>42188.134166666663</v>
      </c>
      <c r="K2818" s="10">
        <v>1438531200</v>
      </c>
      <c r="L2818" s="10">
        <v>1435921992</v>
      </c>
      <c r="M2818" t="b">
        <v>0</v>
      </c>
      <c r="N2818">
        <v>169</v>
      </c>
      <c r="O2818" t="b">
        <v>1</v>
      </c>
      <c r="P2818" t="s">
        <v>8271</v>
      </c>
      <c r="Q2818" s="13">
        <f t="shared" si="174"/>
        <v>141.56666666666666</v>
      </c>
      <c r="R2818" s="14">
        <f t="shared" si="175"/>
        <v>25.130177514792898</v>
      </c>
      <c r="S2818" t="s">
        <v>8317</v>
      </c>
      <c r="T2818" t="s">
        <v>8318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 s="8">
        <f t="shared" ref="I2819:I2882" si="176">(((K2819/60)/60)/24)+DATE(1970,1,1)+(-8/24)</f>
        <v>42063.30164351852</v>
      </c>
      <c r="J2819" s="8">
        <f t="shared" ref="J2819:J2882" si="177">(((L2819/60)/60)/24)+DATE(1970,1,1)+(-8/24)</f>
        <v>42023.30164351852</v>
      </c>
      <c r="K2819" s="10">
        <v>1425136462</v>
      </c>
      <c r="L2819" s="10">
        <v>1421680462</v>
      </c>
      <c r="M2819" t="b">
        <v>0</v>
      </c>
      <c r="N2819">
        <v>33</v>
      </c>
      <c r="O2819" t="b">
        <v>1</v>
      </c>
      <c r="P2819" t="s">
        <v>8271</v>
      </c>
      <c r="Q2819" s="13">
        <f t="shared" ref="Q2819:Q2882" si="178">(E2819/D2819)*100</f>
        <v>130</v>
      </c>
      <c r="R2819" s="14">
        <f t="shared" ref="R2819:R2882" si="179">E2819/N2819</f>
        <v>23.636363636363637</v>
      </c>
      <c r="S2819" t="s">
        <v>8317</v>
      </c>
      <c r="T2819" t="s">
        <v>8318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 s="8">
        <f t="shared" si="176"/>
        <v>42270.264884259253</v>
      </c>
      <c r="J2820" s="8">
        <f t="shared" si="177"/>
        <v>42250.264884259253</v>
      </c>
      <c r="K2820" s="10">
        <v>1443018086</v>
      </c>
      <c r="L2820" s="10">
        <v>1441290086</v>
      </c>
      <c r="M2820" t="b">
        <v>0</v>
      </c>
      <c r="N2820">
        <v>102</v>
      </c>
      <c r="O2820" t="b">
        <v>1</v>
      </c>
      <c r="P2820" t="s">
        <v>8271</v>
      </c>
      <c r="Q2820" s="13">
        <f t="shared" si="178"/>
        <v>106.03</v>
      </c>
      <c r="R2820" s="14">
        <f t="shared" si="179"/>
        <v>103.95098039215686</v>
      </c>
      <c r="S2820" t="s">
        <v>8317</v>
      </c>
      <c r="T2820" t="s">
        <v>8318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 s="8">
        <f t="shared" si="176"/>
        <v>42169.192233796297</v>
      </c>
      <c r="J2821" s="8">
        <f t="shared" si="177"/>
        <v>42139.192233796297</v>
      </c>
      <c r="K2821" s="10">
        <v>1434285409</v>
      </c>
      <c r="L2821" s="10">
        <v>1431693409</v>
      </c>
      <c r="M2821" t="b">
        <v>0</v>
      </c>
      <c r="N2821">
        <v>104</v>
      </c>
      <c r="O2821" t="b">
        <v>1</v>
      </c>
      <c r="P2821" t="s">
        <v>8271</v>
      </c>
      <c r="Q2821" s="13">
        <f t="shared" si="178"/>
        <v>104.80000000000001</v>
      </c>
      <c r="R2821" s="14">
        <f t="shared" si="179"/>
        <v>50.384615384615387</v>
      </c>
      <c r="S2821" t="s">
        <v>8317</v>
      </c>
      <c r="T2821" t="s">
        <v>8318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 s="8">
        <f t="shared" si="176"/>
        <v>42425.666666666664</v>
      </c>
      <c r="J2822" s="8">
        <f t="shared" si="177"/>
        <v>42401.277650462966</v>
      </c>
      <c r="K2822" s="10">
        <v>1456444800</v>
      </c>
      <c r="L2822" s="10">
        <v>1454337589</v>
      </c>
      <c r="M2822" t="b">
        <v>0</v>
      </c>
      <c r="N2822">
        <v>20</v>
      </c>
      <c r="O2822" t="b">
        <v>1</v>
      </c>
      <c r="P2822" t="s">
        <v>8271</v>
      </c>
      <c r="Q2822" s="13">
        <f t="shared" si="178"/>
        <v>136</v>
      </c>
      <c r="R2822" s="14">
        <f t="shared" si="179"/>
        <v>13.6</v>
      </c>
      <c r="S2822" t="s">
        <v>8317</v>
      </c>
      <c r="T2822" t="s">
        <v>8318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 s="8">
        <f t="shared" si="176"/>
        <v>41905.589525462965</v>
      </c>
      <c r="J2823" s="8">
        <f t="shared" si="177"/>
        <v>41875.589525462965</v>
      </c>
      <c r="K2823" s="10">
        <v>1411510135</v>
      </c>
      <c r="L2823" s="10">
        <v>1408918135</v>
      </c>
      <c r="M2823" t="b">
        <v>0</v>
      </c>
      <c r="N2823">
        <v>35</v>
      </c>
      <c r="O2823" t="b">
        <v>1</v>
      </c>
      <c r="P2823" t="s">
        <v>8271</v>
      </c>
      <c r="Q2823" s="13">
        <f t="shared" si="178"/>
        <v>100</v>
      </c>
      <c r="R2823" s="14">
        <f t="shared" si="179"/>
        <v>28.571428571428573</v>
      </c>
      <c r="S2823" t="s">
        <v>8317</v>
      </c>
      <c r="T2823" t="s">
        <v>8318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 s="8">
        <f t="shared" si="176"/>
        <v>42090.308935185189</v>
      </c>
      <c r="J2824" s="8">
        <f t="shared" si="177"/>
        <v>42060.350601851846</v>
      </c>
      <c r="K2824" s="10">
        <v>1427469892</v>
      </c>
      <c r="L2824" s="10">
        <v>1424881492</v>
      </c>
      <c r="M2824" t="b">
        <v>0</v>
      </c>
      <c r="N2824">
        <v>94</v>
      </c>
      <c r="O2824" t="b">
        <v>1</v>
      </c>
      <c r="P2824" t="s">
        <v>8271</v>
      </c>
      <c r="Q2824" s="13">
        <f t="shared" si="178"/>
        <v>100</v>
      </c>
      <c r="R2824" s="14">
        <f t="shared" si="179"/>
        <v>63.829787234042556</v>
      </c>
      <c r="S2824" t="s">
        <v>8317</v>
      </c>
      <c r="T2824" t="s">
        <v>8318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 s="8">
        <f t="shared" si="176"/>
        <v>42094.624305555553</v>
      </c>
      <c r="J2825" s="8">
        <f t="shared" si="177"/>
        <v>42066.678310185183</v>
      </c>
      <c r="K2825" s="10">
        <v>1427842740</v>
      </c>
      <c r="L2825" s="10">
        <v>1425428206</v>
      </c>
      <c r="M2825" t="b">
        <v>0</v>
      </c>
      <c r="N2825">
        <v>14</v>
      </c>
      <c r="O2825" t="b">
        <v>1</v>
      </c>
      <c r="P2825" t="s">
        <v>8271</v>
      </c>
      <c r="Q2825" s="13">
        <f t="shared" si="178"/>
        <v>124</v>
      </c>
      <c r="R2825" s="14">
        <f t="shared" si="179"/>
        <v>8.8571428571428577</v>
      </c>
      <c r="S2825" t="s">
        <v>8317</v>
      </c>
      <c r="T2825" t="s">
        <v>8318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 s="8">
        <f t="shared" si="176"/>
        <v>42167.738194444442</v>
      </c>
      <c r="J2826" s="8">
        <f t="shared" si="177"/>
        <v>42135.9374537037</v>
      </c>
      <c r="K2826" s="10">
        <v>1434159780</v>
      </c>
      <c r="L2826" s="10">
        <v>1431412196</v>
      </c>
      <c r="M2826" t="b">
        <v>0</v>
      </c>
      <c r="N2826">
        <v>15</v>
      </c>
      <c r="O2826" t="b">
        <v>1</v>
      </c>
      <c r="P2826" t="s">
        <v>8271</v>
      </c>
      <c r="Q2826" s="13">
        <f t="shared" si="178"/>
        <v>116.92307692307693</v>
      </c>
      <c r="R2826" s="14">
        <f t="shared" si="179"/>
        <v>50.666666666666664</v>
      </c>
      <c r="S2826" t="s">
        <v>8317</v>
      </c>
      <c r="T2826" t="s">
        <v>8318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 s="8">
        <f t="shared" si="176"/>
        <v>42342.459328703706</v>
      </c>
      <c r="J2827" s="8">
        <f t="shared" si="177"/>
        <v>42312.459328703706</v>
      </c>
      <c r="K2827" s="10">
        <v>1449255686</v>
      </c>
      <c r="L2827" s="10">
        <v>1446663686</v>
      </c>
      <c r="M2827" t="b">
        <v>0</v>
      </c>
      <c r="N2827">
        <v>51</v>
      </c>
      <c r="O2827" t="b">
        <v>1</v>
      </c>
      <c r="P2827" t="s">
        <v>8271</v>
      </c>
      <c r="Q2827" s="13">
        <f t="shared" si="178"/>
        <v>103.33333333333334</v>
      </c>
      <c r="R2827" s="14">
        <f t="shared" si="179"/>
        <v>60.784313725490193</v>
      </c>
      <c r="S2827" t="s">
        <v>8317</v>
      </c>
      <c r="T2827" t="s">
        <v>8318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 s="8">
        <f t="shared" si="176"/>
        <v>42194.958333333336</v>
      </c>
      <c r="J2828" s="8">
        <f t="shared" si="177"/>
        <v>42170.701527777775</v>
      </c>
      <c r="K2828" s="10">
        <v>1436511600</v>
      </c>
      <c r="L2828" s="10">
        <v>1434415812</v>
      </c>
      <c r="M2828" t="b">
        <v>0</v>
      </c>
      <c r="N2828">
        <v>19</v>
      </c>
      <c r="O2828" t="b">
        <v>1</v>
      </c>
      <c r="P2828" t="s">
        <v>8271</v>
      </c>
      <c r="Q2828" s="13">
        <f t="shared" si="178"/>
        <v>107.74999999999999</v>
      </c>
      <c r="R2828" s="14">
        <f t="shared" si="179"/>
        <v>113.42105263157895</v>
      </c>
      <c r="S2828" t="s">
        <v>8317</v>
      </c>
      <c r="T2828" t="s">
        <v>8318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 s="8">
        <f t="shared" si="176"/>
        <v>42524.354166666664</v>
      </c>
      <c r="J2829" s="8">
        <f t="shared" si="177"/>
        <v>42494.350300925922</v>
      </c>
      <c r="K2829" s="10">
        <v>1464971400</v>
      </c>
      <c r="L2829" s="10">
        <v>1462379066</v>
      </c>
      <c r="M2829" t="b">
        <v>0</v>
      </c>
      <c r="N2829">
        <v>23</v>
      </c>
      <c r="O2829" t="b">
        <v>1</v>
      </c>
      <c r="P2829" t="s">
        <v>8271</v>
      </c>
      <c r="Q2829" s="13">
        <f t="shared" si="178"/>
        <v>120.24999999999999</v>
      </c>
      <c r="R2829" s="14">
        <f t="shared" si="179"/>
        <v>104.56521739130434</v>
      </c>
      <c r="S2829" t="s">
        <v>8317</v>
      </c>
      <c r="T2829" t="s">
        <v>8318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 s="8">
        <f t="shared" si="176"/>
        <v>42279.624999999993</v>
      </c>
      <c r="J2830" s="8">
        <f t="shared" si="177"/>
        <v>42253.931354166663</v>
      </c>
      <c r="K2830" s="10">
        <v>1443826800</v>
      </c>
      <c r="L2830" s="10">
        <v>1441606869</v>
      </c>
      <c r="M2830" t="b">
        <v>0</v>
      </c>
      <c r="N2830">
        <v>97</v>
      </c>
      <c r="O2830" t="b">
        <v>1</v>
      </c>
      <c r="P2830" t="s">
        <v>8271</v>
      </c>
      <c r="Q2830" s="13">
        <f t="shared" si="178"/>
        <v>100.37894736842105</v>
      </c>
      <c r="R2830" s="14">
        <f t="shared" si="179"/>
        <v>98.30927835051547</v>
      </c>
      <c r="S2830" t="s">
        <v>8317</v>
      </c>
      <c r="T2830" t="s">
        <v>8318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 s="8">
        <f t="shared" si="176"/>
        <v>42523.100902777776</v>
      </c>
      <c r="J2831" s="8">
        <f t="shared" si="177"/>
        <v>42495.100902777776</v>
      </c>
      <c r="K2831" s="10">
        <v>1464863118</v>
      </c>
      <c r="L2831" s="10">
        <v>1462443918</v>
      </c>
      <c r="M2831" t="b">
        <v>0</v>
      </c>
      <c r="N2831">
        <v>76</v>
      </c>
      <c r="O2831" t="b">
        <v>1</v>
      </c>
      <c r="P2831" t="s">
        <v>8271</v>
      </c>
      <c r="Q2831" s="13">
        <f t="shared" si="178"/>
        <v>106.52</v>
      </c>
      <c r="R2831" s="14">
        <f t="shared" si="179"/>
        <v>35.039473684210527</v>
      </c>
      <c r="S2831" t="s">
        <v>8317</v>
      </c>
      <c r="T2831" t="s">
        <v>8318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 s="8">
        <f t="shared" si="176"/>
        <v>41770.832638888889</v>
      </c>
      <c r="J2832" s="8">
        <f t="shared" si="177"/>
        <v>41758.506342592591</v>
      </c>
      <c r="K2832" s="10">
        <v>1399867140</v>
      </c>
      <c r="L2832" s="10">
        <v>1398802148</v>
      </c>
      <c r="M2832" t="b">
        <v>0</v>
      </c>
      <c r="N2832">
        <v>11</v>
      </c>
      <c r="O2832" t="b">
        <v>1</v>
      </c>
      <c r="P2832" t="s">
        <v>8271</v>
      </c>
      <c r="Q2832" s="13">
        <f t="shared" si="178"/>
        <v>100</v>
      </c>
      <c r="R2832" s="14">
        <f t="shared" si="179"/>
        <v>272.72727272727275</v>
      </c>
      <c r="S2832" t="s">
        <v>8317</v>
      </c>
      <c r="T2832" t="s">
        <v>8318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 s="8">
        <f t="shared" si="176"/>
        <v>42201.491550925923</v>
      </c>
      <c r="J2833" s="8">
        <f t="shared" si="177"/>
        <v>42171.491550925923</v>
      </c>
      <c r="K2833" s="10">
        <v>1437076070</v>
      </c>
      <c r="L2833" s="10">
        <v>1434484070</v>
      </c>
      <c r="M2833" t="b">
        <v>0</v>
      </c>
      <c r="N2833">
        <v>52</v>
      </c>
      <c r="O2833" t="b">
        <v>1</v>
      </c>
      <c r="P2833" t="s">
        <v>8271</v>
      </c>
      <c r="Q2833" s="13">
        <f t="shared" si="178"/>
        <v>110.66666666666667</v>
      </c>
      <c r="R2833" s="14">
        <f t="shared" si="179"/>
        <v>63.846153846153847</v>
      </c>
      <c r="S2833" t="s">
        <v>8317</v>
      </c>
      <c r="T2833" t="s">
        <v>8318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 s="8">
        <f t="shared" si="176"/>
        <v>41966.583333333336</v>
      </c>
      <c r="J2834" s="8">
        <f t="shared" si="177"/>
        <v>41938.376087962963</v>
      </c>
      <c r="K2834" s="10">
        <v>1416780000</v>
      </c>
      <c r="L2834" s="10">
        <v>1414342894</v>
      </c>
      <c r="M2834" t="b">
        <v>0</v>
      </c>
      <c r="N2834">
        <v>95</v>
      </c>
      <c r="O2834" t="b">
        <v>1</v>
      </c>
      <c r="P2834" t="s">
        <v>8271</v>
      </c>
      <c r="Q2834" s="13">
        <f t="shared" si="178"/>
        <v>114.71959999999999</v>
      </c>
      <c r="R2834" s="14">
        <f t="shared" si="179"/>
        <v>30.189368421052631</v>
      </c>
      <c r="S2834" t="s">
        <v>8317</v>
      </c>
      <c r="T2834" t="s">
        <v>8318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 s="8">
        <f t="shared" si="176"/>
        <v>42287.749999999993</v>
      </c>
      <c r="J2835" s="8">
        <f t="shared" si="177"/>
        <v>42267.794363425921</v>
      </c>
      <c r="K2835" s="10">
        <v>1444528800</v>
      </c>
      <c r="L2835" s="10">
        <v>1442804633</v>
      </c>
      <c r="M2835" t="b">
        <v>0</v>
      </c>
      <c r="N2835">
        <v>35</v>
      </c>
      <c r="O2835" t="b">
        <v>1</v>
      </c>
      <c r="P2835" t="s">
        <v>8271</v>
      </c>
      <c r="Q2835" s="13">
        <f t="shared" si="178"/>
        <v>108.25925925925925</v>
      </c>
      <c r="R2835" s="14">
        <f t="shared" si="179"/>
        <v>83.51428571428572</v>
      </c>
      <c r="S2835" t="s">
        <v>8317</v>
      </c>
      <c r="T2835" t="s">
        <v>8318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 s="8">
        <f t="shared" si="176"/>
        <v>42034.626504629625</v>
      </c>
      <c r="J2836" s="8">
        <f t="shared" si="177"/>
        <v>42019.626504629625</v>
      </c>
      <c r="K2836" s="10">
        <v>1422658930</v>
      </c>
      <c r="L2836" s="10">
        <v>1421362930</v>
      </c>
      <c r="M2836" t="b">
        <v>0</v>
      </c>
      <c r="N2836">
        <v>21</v>
      </c>
      <c r="O2836" t="b">
        <v>1</v>
      </c>
      <c r="P2836" t="s">
        <v>8271</v>
      </c>
      <c r="Q2836" s="13">
        <f t="shared" si="178"/>
        <v>170</v>
      </c>
      <c r="R2836" s="14">
        <f t="shared" si="179"/>
        <v>64.761904761904759</v>
      </c>
      <c r="S2836" t="s">
        <v>8317</v>
      </c>
      <c r="T2836" t="s">
        <v>8318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 s="8">
        <f t="shared" si="176"/>
        <v>42342.666666666664</v>
      </c>
      <c r="J2837" s="8">
        <f t="shared" si="177"/>
        <v>42313.370567129627</v>
      </c>
      <c r="K2837" s="10">
        <v>1449273600</v>
      </c>
      <c r="L2837" s="10">
        <v>1446742417</v>
      </c>
      <c r="M2837" t="b">
        <v>0</v>
      </c>
      <c r="N2837">
        <v>93</v>
      </c>
      <c r="O2837" t="b">
        <v>1</v>
      </c>
      <c r="P2837" t="s">
        <v>8271</v>
      </c>
      <c r="Q2837" s="13">
        <f t="shared" si="178"/>
        <v>187.09899999999999</v>
      </c>
      <c r="R2837" s="14">
        <f t="shared" si="179"/>
        <v>20.118172043010752</v>
      </c>
      <c r="S2837" t="s">
        <v>8317</v>
      </c>
      <c r="T2837" t="s">
        <v>8318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 s="8">
        <f t="shared" si="176"/>
        <v>42783.874305555553</v>
      </c>
      <c r="J2838" s="8">
        <f t="shared" si="177"/>
        <v>42745.928449074076</v>
      </c>
      <c r="K2838" s="10">
        <v>1487393940</v>
      </c>
      <c r="L2838" s="10">
        <v>1484115418</v>
      </c>
      <c r="M2838" t="b">
        <v>0</v>
      </c>
      <c r="N2838">
        <v>11</v>
      </c>
      <c r="O2838" t="b">
        <v>1</v>
      </c>
      <c r="P2838" t="s">
        <v>8271</v>
      </c>
      <c r="Q2838" s="13">
        <f t="shared" si="178"/>
        <v>107.77777777777777</v>
      </c>
      <c r="R2838" s="14">
        <f t="shared" si="179"/>
        <v>44.090909090909093</v>
      </c>
      <c r="S2838" t="s">
        <v>8317</v>
      </c>
      <c r="T2838" t="s">
        <v>8318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 s="8">
        <f t="shared" si="176"/>
        <v>42347.616712962961</v>
      </c>
      <c r="J2839" s="8">
        <f t="shared" si="177"/>
        <v>42307.575046296297</v>
      </c>
      <c r="K2839" s="10">
        <v>1449701284</v>
      </c>
      <c r="L2839" s="10">
        <v>1446241684</v>
      </c>
      <c r="M2839" t="b">
        <v>0</v>
      </c>
      <c r="N2839">
        <v>21</v>
      </c>
      <c r="O2839" t="b">
        <v>1</v>
      </c>
      <c r="P2839" t="s">
        <v>8271</v>
      </c>
      <c r="Q2839" s="13">
        <f t="shared" si="178"/>
        <v>100</v>
      </c>
      <c r="R2839" s="14">
        <f t="shared" si="179"/>
        <v>40.476190476190474</v>
      </c>
      <c r="S2839" t="s">
        <v>8317</v>
      </c>
      <c r="T2839" t="s">
        <v>8318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 s="8">
        <f t="shared" si="176"/>
        <v>41864.583333333328</v>
      </c>
      <c r="J2840" s="8">
        <f t="shared" si="177"/>
        <v>41842.274259259255</v>
      </c>
      <c r="K2840" s="10">
        <v>1407967200</v>
      </c>
      <c r="L2840" s="10">
        <v>1406039696</v>
      </c>
      <c r="M2840" t="b">
        <v>0</v>
      </c>
      <c r="N2840">
        <v>54</v>
      </c>
      <c r="O2840" t="b">
        <v>1</v>
      </c>
      <c r="P2840" t="s">
        <v>8271</v>
      </c>
      <c r="Q2840" s="13">
        <f t="shared" si="178"/>
        <v>120.24999999999999</v>
      </c>
      <c r="R2840" s="14">
        <f t="shared" si="179"/>
        <v>44.537037037037038</v>
      </c>
      <c r="S2840" t="s">
        <v>8317</v>
      </c>
      <c r="T2840" t="s">
        <v>8318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 s="8">
        <f t="shared" si="176"/>
        <v>41875.874305555553</v>
      </c>
      <c r="J2841" s="8">
        <f t="shared" si="177"/>
        <v>41852.906874999993</v>
      </c>
      <c r="K2841" s="10">
        <v>1408942740</v>
      </c>
      <c r="L2841" s="10">
        <v>1406958354</v>
      </c>
      <c r="M2841" t="b">
        <v>0</v>
      </c>
      <c r="N2841">
        <v>31</v>
      </c>
      <c r="O2841" t="b">
        <v>1</v>
      </c>
      <c r="P2841" t="s">
        <v>8271</v>
      </c>
      <c r="Q2841" s="13">
        <f t="shared" si="178"/>
        <v>111.42857142857143</v>
      </c>
      <c r="R2841" s="14">
        <f t="shared" si="179"/>
        <v>125.80645161290323</v>
      </c>
      <c r="S2841" t="s">
        <v>8317</v>
      </c>
      <c r="T2841" t="s">
        <v>8318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 s="8">
        <f t="shared" si="176"/>
        <v>42081.374999999993</v>
      </c>
      <c r="J2842" s="8">
        <f t="shared" si="177"/>
        <v>42059.702303240738</v>
      </c>
      <c r="K2842" s="10">
        <v>1426698000</v>
      </c>
      <c r="L2842" s="10">
        <v>1424825479</v>
      </c>
      <c r="M2842" t="b">
        <v>0</v>
      </c>
      <c r="N2842">
        <v>132</v>
      </c>
      <c r="O2842" t="b">
        <v>1</v>
      </c>
      <c r="P2842" t="s">
        <v>8271</v>
      </c>
      <c r="Q2842" s="13">
        <f t="shared" si="178"/>
        <v>104</v>
      </c>
      <c r="R2842" s="14">
        <f t="shared" si="179"/>
        <v>19.696969696969695</v>
      </c>
      <c r="S2842" t="s">
        <v>8317</v>
      </c>
      <c r="T2842" t="s">
        <v>8318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 s="8">
        <f t="shared" si="176"/>
        <v>42351.447881944441</v>
      </c>
      <c r="J2843" s="8">
        <f t="shared" si="177"/>
        <v>42291.40621527777</v>
      </c>
      <c r="K2843" s="10">
        <v>1450032297</v>
      </c>
      <c r="L2843" s="10">
        <v>1444844697</v>
      </c>
      <c r="M2843" t="b">
        <v>0</v>
      </c>
      <c r="N2843">
        <v>1</v>
      </c>
      <c r="O2843" t="b">
        <v>0</v>
      </c>
      <c r="P2843" t="s">
        <v>8271</v>
      </c>
      <c r="Q2843" s="13">
        <f t="shared" si="178"/>
        <v>1</v>
      </c>
      <c r="R2843" s="14">
        <f t="shared" si="179"/>
        <v>10</v>
      </c>
      <c r="S2843" t="s">
        <v>8317</v>
      </c>
      <c r="T2843" t="s">
        <v>8318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 s="8">
        <f t="shared" si="176"/>
        <v>41811.125</v>
      </c>
      <c r="J2844" s="8">
        <f t="shared" si="177"/>
        <v>41784.619155092587</v>
      </c>
      <c r="K2844" s="10">
        <v>1403348400</v>
      </c>
      <c r="L2844" s="10">
        <v>1401058295</v>
      </c>
      <c r="M2844" t="b">
        <v>0</v>
      </c>
      <c r="N2844">
        <v>0</v>
      </c>
      <c r="O2844" t="b">
        <v>0</v>
      </c>
      <c r="P2844" t="s">
        <v>8271</v>
      </c>
      <c r="Q2844" s="13">
        <f t="shared" si="178"/>
        <v>0</v>
      </c>
      <c r="R2844" s="14" t="e">
        <f t="shared" si="179"/>
        <v>#DIV/0!</v>
      </c>
      <c r="S2844" t="s">
        <v>8317</v>
      </c>
      <c r="T2844" t="s">
        <v>8318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 s="8">
        <f t="shared" si="176"/>
        <v>42533.833333333336</v>
      </c>
      <c r="J2845" s="8">
        <f t="shared" si="177"/>
        <v>42492.404513888883</v>
      </c>
      <c r="K2845" s="10">
        <v>1465790400</v>
      </c>
      <c r="L2845" s="10">
        <v>1462210950</v>
      </c>
      <c r="M2845" t="b">
        <v>0</v>
      </c>
      <c r="N2845">
        <v>0</v>
      </c>
      <c r="O2845" t="b">
        <v>0</v>
      </c>
      <c r="P2845" t="s">
        <v>8271</v>
      </c>
      <c r="Q2845" s="13">
        <f t="shared" si="178"/>
        <v>0</v>
      </c>
      <c r="R2845" s="14" t="e">
        <f t="shared" si="179"/>
        <v>#DIV/0!</v>
      </c>
      <c r="S2845" t="s">
        <v>8317</v>
      </c>
      <c r="T2845" t="s">
        <v>8318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 s="8">
        <f t="shared" si="176"/>
        <v>42739.212731481479</v>
      </c>
      <c r="J2846" s="8">
        <f t="shared" si="177"/>
        <v>42709.212731481479</v>
      </c>
      <c r="K2846" s="10">
        <v>1483535180</v>
      </c>
      <c r="L2846" s="10">
        <v>1480943180</v>
      </c>
      <c r="M2846" t="b">
        <v>0</v>
      </c>
      <c r="N2846">
        <v>1</v>
      </c>
      <c r="O2846" t="b">
        <v>0</v>
      </c>
      <c r="P2846" t="s">
        <v>8271</v>
      </c>
      <c r="Q2846" s="13">
        <f t="shared" si="178"/>
        <v>5.4545454545454541</v>
      </c>
      <c r="R2846" s="14">
        <f t="shared" si="179"/>
        <v>30</v>
      </c>
      <c r="S2846" t="s">
        <v>8317</v>
      </c>
      <c r="T2846" t="s">
        <v>8318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 s="8">
        <f t="shared" si="176"/>
        <v>42162.683252314811</v>
      </c>
      <c r="J2847" s="8">
        <f t="shared" si="177"/>
        <v>42102.683252314811</v>
      </c>
      <c r="K2847" s="10">
        <v>1433723033</v>
      </c>
      <c r="L2847" s="10">
        <v>1428539033</v>
      </c>
      <c r="M2847" t="b">
        <v>0</v>
      </c>
      <c r="N2847">
        <v>39</v>
      </c>
      <c r="O2847" t="b">
        <v>0</v>
      </c>
      <c r="P2847" t="s">
        <v>8271</v>
      </c>
      <c r="Q2847" s="13">
        <f t="shared" si="178"/>
        <v>31.546666666666667</v>
      </c>
      <c r="R2847" s="14">
        <f t="shared" si="179"/>
        <v>60.666666666666664</v>
      </c>
      <c r="S2847" t="s">
        <v>8317</v>
      </c>
      <c r="T2847" t="s">
        <v>8318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 s="8">
        <f t="shared" si="176"/>
        <v>42153.358726851853</v>
      </c>
      <c r="J2848" s="8">
        <f t="shared" si="177"/>
        <v>42108.358726851853</v>
      </c>
      <c r="K2848" s="10">
        <v>1432917394</v>
      </c>
      <c r="L2848" s="10">
        <v>1429029394</v>
      </c>
      <c r="M2848" t="b">
        <v>0</v>
      </c>
      <c r="N2848">
        <v>0</v>
      </c>
      <c r="O2848" t="b">
        <v>0</v>
      </c>
      <c r="P2848" t="s">
        <v>8271</v>
      </c>
      <c r="Q2848" s="13">
        <f t="shared" si="178"/>
        <v>0</v>
      </c>
      <c r="R2848" s="14" t="e">
        <f t="shared" si="179"/>
        <v>#DIV/0!</v>
      </c>
      <c r="S2848" t="s">
        <v>8317</v>
      </c>
      <c r="T2848" t="s">
        <v>8318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 s="8">
        <f t="shared" si="176"/>
        <v>42513.472974537035</v>
      </c>
      <c r="J2849" s="8">
        <f t="shared" si="177"/>
        <v>42453.472974537035</v>
      </c>
      <c r="K2849" s="10">
        <v>1464031265</v>
      </c>
      <c r="L2849" s="10">
        <v>1458847265</v>
      </c>
      <c r="M2849" t="b">
        <v>0</v>
      </c>
      <c r="N2849">
        <v>0</v>
      </c>
      <c r="O2849" t="b">
        <v>0</v>
      </c>
      <c r="P2849" t="s">
        <v>8271</v>
      </c>
      <c r="Q2849" s="13">
        <f t="shared" si="178"/>
        <v>0</v>
      </c>
      <c r="R2849" s="14" t="e">
        <f t="shared" si="179"/>
        <v>#DIV/0!</v>
      </c>
      <c r="S2849" t="s">
        <v>8317</v>
      </c>
      <c r="T2849" t="s">
        <v>8318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 s="8">
        <f t="shared" si="176"/>
        <v>42153.315497685187</v>
      </c>
      <c r="J2850" s="8">
        <f t="shared" si="177"/>
        <v>42123.315497685187</v>
      </c>
      <c r="K2850" s="10">
        <v>1432913659</v>
      </c>
      <c r="L2850" s="10">
        <v>1430321659</v>
      </c>
      <c r="M2850" t="b">
        <v>0</v>
      </c>
      <c r="N2850">
        <v>3</v>
      </c>
      <c r="O2850" t="b">
        <v>0</v>
      </c>
      <c r="P2850" t="s">
        <v>8271</v>
      </c>
      <c r="Q2850" s="13">
        <f t="shared" si="178"/>
        <v>0.2</v>
      </c>
      <c r="R2850" s="14">
        <f t="shared" si="179"/>
        <v>23.333333333333332</v>
      </c>
      <c r="S2850" t="s">
        <v>8317</v>
      </c>
      <c r="T2850" t="s">
        <v>8318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 s="8">
        <f t="shared" si="176"/>
        <v>42483.094907407409</v>
      </c>
      <c r="J2851" s="8">
        <f t="shared" si="177"/>
        <v>42453.094907407409</v>
      </c>
      <c r="K2851" s="10">
        <v>1461406600</v>
      </c>
      <c r="L2851" s="10">
        <v>1458814600</v>
      </c>
      <c r="M2851" t="b">
        <v>0</v>
      </c>
      <c r="N2851">
        <v>1</v>
      </c>
      <c r="O2851" t="b">
        <v>0</v>
      </c>
      <c r="P2851" t="s">
        <v>8271</v>
      </c>
      <c r="Q2851" s="13">
        <f t="shared" si="178"/>
        <v>1</v>
      </c>
      <c r="R2851" s="14">
        <f t="shared" si="179"/>
        <v>5</v>
      </c>
      <c r="S2851" t="s">
        <v>8317</v>
      </c>
      <c r="T2851" t="s">
        <v>8318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 s="8">
        <f t="shared" si="176"/>
        <v>41887.673738425925</v>
      </c>
      <c r="J2852" s="8">
        <f t="shared" si="177"/>
        <v>41857.673738425925</v>
      </c>
      <c r="K2852" s="10">
        <v>1409962211</v>
      </c>
      <c r="L2852" s="10">
        <v>1407370211</v>
      </c>
      <c r="M2852" t="b">
        <v>0</v>
      </c>
      <c r="N2852">
        <v>13</v>
      </c>
      <c r="O2852" t="b">
        <v>0</v>
      </c>
      <c r="P2852" t="s">
        <v>8271</v>
      </c>
      <c r="Q2852" s="13">
        <f t="shared" si="178"/>
        <v>3.8875000000000002</v>
      </c>
      <c r="R2852" s="14">
        <f t="shared" si="179"/>
        <v>23.923076923076923</v>
      </c>
      <c r="S2852" t="s">
        <v>8317</v>
      </c>
      <c r="T2852" t="s">
        <v>8318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 s="8">
        <f t="shared" si="176"/>
        <v>42398.636805555558</v>
      </c>
      <c r="J2853" s="8">
        <f t="shared" si="177"/>
        <v>42389.669317129628</v>
      </c>
      <c r="K2853" s="10">
        <v>1454109420</v>
      </c>
      <c r="L2853" s="10">
        <v>1453334629</v>
      </c>
      <c r="M2853" t="b">
        <v>0</v>
      </c>
      <c r="N2853">
        <v>0</v>
      </c>
      <c r="O2853" t="b">
        <v>0</v>
      </c>
      <c r="P2853" t="s">
        <v>8271</v>
      </c>
      <c r="Q2853" s="13">
        <f t="shared" si="178"/>
        <v>0</v>
      </c>
      <c r="R2853" s="14" t="e">
        <f t="shared" si="179"/>
        <v>#DIV/0!</v>
      </c>
      <c r="S2853" t="s">
        <v>8317</v>
      </c>
      <c r="T2853" t="s">
        <v>8318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 s="8">
        <f t="shared" si="176"/>
        <v>41810.711840277778</v>
      </c>
      <c r="J2854" s="8">
        <f t="shared" si="177"/>
        <v>41780.711840277778</v>
      </c>
      <c r="K2854" s="10">
        <v>1403312703</v>
      </c>
      <c r="L2854" s="10">
        <v>1400720703</v>
      </c>
      <c r="M2854" t="b">
        <v>0</v>
      </c>
      <c r="N2854">
        <v>6</v>
      </c>
      <c r="O2854" t="b">
        <v>0</v>
      </c>
      <c r="P2854" t="s">
        <v>8271</v>
      </c>
      <c r="Q2854" s="13">
        <f t="shared" si="178"/>
        <v>1.9</v>
      </c>
      <c r="R2854" s="14">
        <f t="shared" si="179"/>
        <v>15.833333333333334</v>
      </c>
      <c r="S2854" t="s">
        <v>8317</v>
      </c>
      <c r="T2854" t="s">
        <v>8318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 s="8">
        <f t="shared" si="176"/>
        <v>41895.85760416666</v>
      </c>
      <c r="J2855" s="8">
        <f t="shared" si="177"/>
        <v>41835.85760416666</v>
      </c>
      <c r="K2855" s="10">
        <v>1410669297</v>
      </c>
      <c r="L2855" s="10">
        <v>1405485297</v>
      </c>
      <c r="M2855" t="b">
        <v>0</v>
      </c>
      <c r="N2855">
        <v>0</v>
      </c>
      <c r="O2855" t="b">
        <v>0</v>
      </c>
      <c r="P2855" t="s">
        <v>8271</v>
      </c>
      <c r="Q2855" s="13">
        <f t="shared" si="178"/>
        <v>0</v>
      </c>
      <c r="R2855" s="14" t="e">
        <f t="shared" si="179"/>
        <v>#DIV/0!</v>
      </c>
      <c r="S2855" t="s">
        <v>8317</v>
      </c>
      <c r="T2855" t="s">
        <v>8318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 s="8">
        <f t="shared" si="176"/>
        <v>42131.383321759255</v>
      </c>
      <c r="J2856" s="8">
        <f t="shared" si="177"/>
        <v>42111.383321759255</v>
      </c>
      <c r="K2856" s="10">
        <v>1431018719</v>
      </c>
      <c r="L2856" s="10">
        <v>1429290719</v>
      </c>
      <c r="M2856" t="b">
        <v>0</v>
      </c>
      <c r="N2856">
        <v>14</v>
      </c>
      <c r="O2856" t="b">
        <v>0</v>
      </c>
      <c r="P2856" t="s">
        <v>8271</v>
      </c>
      <c r="Q2856" s="13">
        <f t="shared" si="178"/>
        <v>41.699999999999996</v>
      </c>
      <c r="R2856" s="14">
        <f t="shared" si="179"/>
        <v>29.785714285714285</v>
      </c>
      <c r="S2856" t="s">
        <v>8317</v>
      </c>
      <c r="T2856" t="s">
        <v>8318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 s="8">
        <f t="shared" si="176"/>
        <v>42398.648611111108</v>
      </c>
      <c r="J2857" s="8">
        <f t="shared" si="177"/>
        <v>42369.674432870372</v>
      </c>
      <c r="K2857" s="10">
        <v>1454110440</v>
      </c>
      <c r="L2857" s="10">
        <v>1451607071</v>
      </c>
      <c r="M2857" t="b">
        <v>0</v>
      </c>
      <c r="N2857">
        <v>5</v>
      </c>
      <c r="O2857" t="b">
        <v>0</v>
      </c>
      <c r="P2857" t="s">
        <v>8271</v>
      </c>
      <c r="Q2857" s="13">
        <f t="shared" si="178"/>
        <v>50</v>
      </c>
      <c r="R2857" s="14">
        <f t="shared" si="179"/>
        <v>60</v>
      </c>
      <c r="S2857" t="s">
        <v>8317</v>
      </c>
      <c r="T2857" t="s">
        <v>8318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 s="8">
        <f t="shared" si="176"/>
        <v>42224.56527777778</v>
      </c>
      <c r="J2858" s="8">
        <f t="shared" si="177"/>
        <v>42164.704247685186</v>
      </c>
      <c r="K2858" s="10">
        <v>1439069640</v>
      </c>
      <c r="L2858" s="10">
        <v>1433897647</v>
      </c>
      <c r="M2858" t="b">
        <v>0</v>
      </c>
      <c r="N2858">
        <v>6</v>
      </c>
      <c r="O2858" t="b">
        <v>0</v>
      </c>
      <c r="P2858" t="s">
        <v>8271</v>
      </c>
      <c r="Q2858" s="13">
        <f t="shared" si="178"/>
        <v>4.8666666666666663</v>
      </c>
      <c r="R2858" s="14">
        <f t="shared" si="179"/>
        <v>24.333333333333332</v>
      </c>
      <c r="S2858" t="s">
        <v>8317</v>
      </c>
      <c r="T2858" t="s">
        <v>8318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 s="8">
        <f t="shared" si="176"/>
        <v>42786.416666666664</v>
      </c>
      <c r="J2859" s="8">
        <f t="shared" si="177"/>
        <v>42726.586747685178</v>
      </c>
      <c r="K2859" s="10">
        <v>1487613600</v>
      </c>
      <c r="L2859" s="10">
        <v>1482444295</v>
      </c>
      <c r="M2859" t="b">
        <v>0</v>
      </c>
      <c r="N2859">
        <v>15</v>
      </c>
      <c r="O2859" t="b">
        <v>0</v>
      </c>
      <c r="P2859" t="s">
        <v>8271</v>
      </c>
      <c r="Q2859" s="13">
        <f t="shared" si="178"/>
        <v>19.736842105263158</v>
      </c>
      <c r="R2859" s="14">
        <f t="shared" si="179"/>
        <v>500</v>
      </c>
      <c r="S2859" t="s">
        <v>8317</v>
      </c>
      <c r="T2859" t="s">
        <v>8318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 s="8">
        <f t="shared" si="176"/>
        <v>41978.144444444442</v>
      </c>
      <c r="J2860" s="8">
        <f t="shared" si="177"/>
        <v>41954.211747685178</v>
      </c>
      <c r="K2860" s="10">
        <v>1417778880</v>
      </c>
      <c r="L2860" s="10">
        <v>1415711095</v>
      </c>
      <c r="M2860" t="b">
        <v>0</v>
      </c>
      <c r="N2860">
        <v>0</v>
      </c>
      <c r="O2860" t="b">
        <v>0</v>
      </c>
      <c r="P2860" t="s">
        <v>8271</v>
      </c>
      <c r="Q2860" s="13">
        <f t="shared" si="178"/>
        <v>0</v>
      </c>
      <c r="R2860" s="14" t="e">
        <f t="shared" si="179"/>
        <v>#DIV/0!</v>
      </c>
      <c r="S2860" t="s">
        <v>8317</v>
      </c>
      <c r="T2860" t="s">
        <v>8318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 s="8">
        <f t="shared" si="176"/>
        <v>42293.028981481482</v>
      </c>
      <c r="J2861" s="8">
        <f t="shared" si="177"/>
        <v>42233.028981481482</v>
      </c>
      <c r="K2861" s="10">
        <v>1444984904</v>
      </c>
      <c r="L2861" s="10">
        <v>1439800904</v>
      </c>
      <c r="M2861" t="b">
        <v>0</v>
      </c>
      <c r="N2861">
        <v>1</v>
      </c>
      <c r="O2861" t="b">
        <v>0</v>
      </c>
      <c r="P2861" t="s">
        <v>8271</v>
      </c>
      <c r="Q2861" s="13">
        <f t="shared" si="178"/>
        <v>1.7500000000000002</v>
      </c>
      <c r="R2861" s="14">
        <f t="shared" si="179"/>
        <v>35</v>
      </c>
      <c r="S2861" t="s">
        <v>8317</v>
      </c>
      <c r="T2861" t="s">
        <v>8318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 s="8">
        <f t="shared" si="176"/>
        <v>42540.467314814807</v>
      </c>
      <c r="J2862" s="8">
        <f t="shared" si="177"/>
        <v>42480.467314814807</v>
      </c>
      <c r="K2862" s="10">
        <v>1466363576</v>
      </c>
      <c r="L2862" s="10">
        <v>1461179576</v>
      </c>
      <c r="M2862" t="b">
        <v>0</v>
      </c>
      <c r="N2862">
        <v>9</v>
      </c>
      <c r="O2862" t="b">
        <v>0</v>
      </c>
      <c r="P2862" t="s">
        <v>8271</v>
      </c>
      <c r="Q2862" s="13">
        <f t="shared" si="178"/>
        <v>6.65</v>
      </c>
      <c r="R2862" s="14">
        <f t="shared" si="179"/>
        <v>29.555555555555557</v>
      </c>
      <c r="S2862" t="s">
        <v>8317</v>
      </c>
      <c r="T2862" t="s">
        <v>8318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 s="8">
        <f t="shared" si="176"/>
        <v>42271.2575</v>
      </c>
      <c r="J2863" s="8">
        <f t="shared" si="177"/>
        <v>42257.2575</v>
      </c>
      <c r="K2863" s="10">
        <v>1443103848</v>
      </c>
      <c r="L2863" s="10">
        <v>1441894248</v>
      </c>
      <c r="M2863" t="b">
        <v>0</v>
      </c>
      <c r="N2863">
        <v>3</v>
      </c>
      <c r="O2863" t="b">
        <v>0</v>
      </c>
      <c r="P2863" t="s">
        <v>8271</v>
      </c>
      <c r="Q2863" s="13">
        <f t="shared" si="178"/>
        <v>32</v>
      </c>
      <c r="R2863" s="14">
        <f t="shared" si="179"/>
        <v>26.666666666666668</v>
      </c>
      <c r="S2863" t="s">
        <v>8317</v>
      </c>
      <c r="T2863" t="s">
        <v>8318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 s="8">
        <f t="shared" si="176"/>
        <v>41814.456354166665</v>
      </c>
      <c r="J2864" s="8">
        <f t="shared" si="177"/>
        <v>41784.456354166665</v>
      </c>
      <c r="K2864" s="10">
        <v>1403636229</v>
      </c>
      <c r="L2864" s="10">
        <v>1401044229</v>
      </c>
      <c r="M2864" t="b">
        <v>0</v>
      </c>
      <c r="N2864">
        <v>3</v>
      </c>
      <c r="O2864" t="b">
        <v>0</v>
      </c>
      <c r="P2864" t="s">
        <v>8271</v>
      </c>
      <c r="Q2864" s="13">
        <f t="shared" si="178"/>
        <v>0.43307086614173229</v>
      </c>
      <c r="R2864" s="14">
        <f t="shared" si="179"/>
        <v>18.333333333333332</v>
      </c>
      <c r="S2864" t="s">
        <v>8317</v>
      </c>
      <c r="T2864" t="s">
        <v>8318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 s="8">
        <f t="shared" si="176"/>
        <v>41891.34170138889</v>
      </c>
      <c r="J2865" s="8">
        <f t="shared" si="177"/>
        <v>41831.34170138889</v>
      </c>
      <c r="K2865" s="10">
        <v>1410279123</v>
      </c>
      <c r="L2865" s="10">
        <v>1405095123</v>
      </c>
      <c r="M2865" t="b">
        <v>0</v>
      </c>
      <c r="N2865">
        <v>1</v>
      </c>
      <c r="O2865" t="b">
        <v>0</v>
      </c>
      <c r="P2865" t="s">
        <v>8271</v>
      </c>
      <c r="Q2865" s="13">
        <f t="shared" si="178"/>
        <v>0.04</v>
      </c>
      <c r="R2865" s="14">
        <f t="shared" si="179"/>
        <v>20</v>
      </c>
      <c r="S2865" t="s">
        <v>8317</v>
      </c>
      <c r="T2865" t="s">
        <v>8318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 s="8">
        <f t="shared" si="176"/>
        <v>42202.220833333333</v>
      </c>
      <c r="J2866" s="8">
        <f t="shared" si="177"/>
        <v>42172.280173611107</v>
      </c>
      <c r="K2866" s="10">
        <v>1437139080</v>
      </c>
      <c r="L2866" s="10">
        <v>1434552207</v>
      </c>
      <c r="M2866" t="b">
        <v>0</v>
      </c>
      <c r="N2866">
        <v>3</v>
      </c>
      <c r="O2866" t="b">
        <v>0</v>
      </c>
      <c r="P2866" t="s">
        <v>8271</v>
      </c>
      <c r="Q2866" s="13">
        <f t="shared" si="178"/>
        <v>1.6</v>
      </c>
      <c r="R2866" s="14">
        <f t="shared" si="179"/>
        <v>13.333333333333334</v>
      </c>
      <c r="S2866" t="s">
        <v>8317</v>
      </c>
      <c r="T2866" t="s">
        <v>8318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 s="8">
        <f t="shared" si="176"/>
        <v>42009.780775462961</v>
      </c>
      <c r="J2867" s="8">
        <f t="shared" si="177"/>
        <v>41949.780775462961</v>
      </c>
      <c r="K2867" s="10">
        <v>1420512259</v>
      </c>
      <c r="L2867" s="10">
        <v>1415328259</v>
      </c>
      <c r="M2867" t="b">
        <v>0</v>
      </c>
      <c r="N2867">
        <v>0</v>
      </c>
      <c r="O2867" t="b">
        <v>0</v>
      </c>
      <c r="P2867" t="s">
        <v>8271</v>
      </c>
      <c r="Q2867" s="13">
        <f t="shared" si="178"/>
        <v>0</v>
      </c>
      <c r="R2867" s="14" t="e">
        <f t="shared" si="179"/>
        <v>#DIV/0!</v>
      </c>
      <c r="S2867" t="s">
        <v>8317</v>
      </c>
      <c r="T2867" t="s">
        <v>8318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 s="8">
        <f t="shared" si="176"/>
        <v>42657.583333333336</v>
      </c>
      <c r="J2868" s="8">
        <f t="shared" si="177"/>
        <v>42627.621770833335</v>
      </c>
      <c r="K2868" s="10">
        <v>1476482400</v>
      </c>
      <c r="L2868" s="10">
        <v>1473893721</v>
      </c>
      <c r="M2868" t="b">
        <v>0</v>
      </c>
      <c r="N2868">
        <v>2</v>
      </c>
      <c r="O2868" t="b">
        <v>0</v>
      </c>
      <c r="P2868" t="s">
        <v>8271</v>
      </c>
      <c r="Q2868" s="13">
        <f t="shared" si="178"/>
        <v>0.89999999999999991</v>
      </c>
      <c r="R2868" s="14">
        <f t="shared" si="179"/>
        <v>22.5</v>
      </c>
      <c r="S2868" t="s">
        <v>8317</v>
      </c>
      <c r="T2868" t="s">
        <v>8318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 s="8">
        <f t="shared" si="176"/>
        <v>42554.833333333336</v>
      </c>
      <c r="J2869" s="8">
        <f t="shared" si="177"/>
        <v>42530.861944444441</v>
      </c>
      <c r="K2869" s="10">
        <v>1467604800</v>
      </c>
      <c r="L2869" s="10">
        <v>1465533672</v>
      </c>
      <c r="M2869" t="b">
        <v>0</v>
      </c>
      <c r="N2869">
        <v>10</v>
      </c>
      <c r="O2869" t="b">
        <v>0</v>
      </c>
      <c r="P2869" t="s">
        <v>8271</v>
      </c>
      <c r="Q2869" s="13">
        <f t="shared" si="178"/>
        <v>20.16</v>
      </c>
      <c r="R2869" s="14">
        <f t="shared" si="179"/>
        <v>50.4</v>
      </c>
      <c r="S2869" t="s">
        <v>8317</v>
      </c>
      <c r="T2869" t="s">
        <v>8318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 s="8">
        <f t="shared" si="176"/>
        <v>42648.493680555555</v>
      </c>
      <c r="J2870" s="8">
        <f t="shared" si="177"/>
        <v>42618.493680555555</v>
      </c>
      <c r="K2870" s="10">
        <v>1475697054</v>
      </c>
      <c r="L2870" s="10">
        <v>1473105054</v>
      </c>
      <c r="M2870" t="b">
        <v>0</v>
      </c>
      <c r="N2870">
        <v>60</v>
      </c>
      <c r="O2870" t="b">
        <v>0</v>
      </c>
      <c r="P2870" t="s">
        <v>8271</v>
      </c>
      <c r="Q2870" s="13">
        <f t="shared" si="178"/>
        <v>42.011733333333332</v>
      </c>
      <c r="R2870" s="14">
        <f t="shared" si="179"/>
        <v>105.02933333333334</v>
      </c>
      <c r="S2870" t="s">
        <v>8317</v>
      </c>
      <c r="T2870" t="s">
        <v>8318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 s="8">
        <f t="shared" si="176"/>
        <v>42570.260196759256</v>
      </c>
      <c r="J2871" s="8">
        <f t="shared" si="177"/>
        <v>42540.260196759256</v>
      </c>
      <c r="K2871" s="10">
        <v>1468937681</v>
      </c>
      <c r="L2871" s="10">
        <v>1466345681</v>
      </c>
      <c r="M2871" t="b">
        <v>0</v>
      </c>
      <c r="N2871">
        <v>5</v>
      </c>
      <c r="O2871" t="b">
        <v>0</v>
      </c>
      <c r="P2871" t="s">
        <v>8271</v>
      </c>
      <c r="Q2871" s="13">
        <f t="shared" si="178"/>
        <v>0.88500000000000001</v>
      </c>
      <c r="R2871" s="14">
        <f t="shared" si="179"/>
        <v>35.4</v>
      </c>
      <c r="S2871" t="s">
        <v>8317</v>
      </c>
      <c r="T2871" t="s">
        <v>8318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 s="8">
        <f t="shared" si="176"/>
        <v>41775.856076388889</v>
      </c>
      <c r="J2872" s="8">
        <f t="shared" si="177"/>
        <v>41745.856076388889</v>
      </c>
      <c r="K2872" s="10">
        <v>1400301165</v>
      </c>
      <c r="L2872" s="10">
        <v>1397709165</v>
      </c>
      <c r="M2872" t="b">
        <v>0</v>
      </c>
      <c r="N2872">
        <v>9</v>
      </c>
      <c r="O2872" t="b">
        <v>0</v>
      </c>
      <c r="P2872" t="s">
        <v>8271</v>
      </c>
      <c r="Q2872" s="13">
        <f t="shared" si="178"/>
        <v>15</v>
      </c>
      <c r="R2872" s="14">
        <f t="shared" si="179"/>
        <v>83.333333333333329</v>
      </c>
      <c r="S2872" t="s">
        <v>8317</v>
      </c>
      <c r="T2872" t="s">
        <v>8318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 s="8">
        <f t="shared" si="176"/>
        <v>41994.405243055553</v>
      </c>
      <c r="J2873" s="8">
        <f t="shared" si="177"/>
        <v>41974.405243055553</v>
      </c>
      <c r="K2873" s="10">
        <v>1419183813</v>
      </c>
      <c r="L2873" s="10">
        <v>1417455813</v>
      </c>
      <c r="M2873" t="b">
        <v>0</v>
      </c>
      <c r="N2873">
        <v>13</v>
      </c>
      <c r="O2873" t="b">
        <v>0</v>
      </c>
      <c r="P2873" t="s">
        <v>8271</v>
      </c>
      <c r="Q2873" s="13">
        <f t="shared" si="178"/>
        <v>4.67</v>
      </c>
      <c r="R2873" s="14">
        <f t="shared" si="179"/>
        <v>35.92307692307692</v>
      </c>
      <c r="S2873" t="s">
        <v>8317</v>
      </c>
      <c r="T2873" t="s">
        <v>8318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 s="8">
        <f t="shared" si="176"/>
        <v>42174.782847222225</v>
      </c>
      <c r="J2874" s="8">
        <f t="shared" si="177"/>
        <v>42114.782847222225</v>
      </c>
      <c r="K2874" s="10">
        <v>1434768438</v>
      </c>
      <c r="L2874" s="10">
        <v>1429584438</v>
      </c>
      <c r="M2874" t="b">
        <v>0</v>
      </c>
      <c r="N2874">
        <v>0</v>
      </c>
      <c r="O2874" t="b">
        <v>0</v>
      </c>
      <c r="P2874" t="s">
        <v>8271</v>
      </c>
      <c r="Q2874" s="13">
        <f t="shared" si="178"/>
        <v>0</v>
      </c>
      <c r="R2874" s="14" t="e">
        <f t="shared" si="179"/>
        <v>#DIV/0!</v>
      </c>
      <c r="S2874" t="s">
        <v>8317</v>
      </c>
      <c r="T2874" t="s">
        <v>8318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 s="8">
        <f t="shared" si="176"/>
        <v>42032.484155092585</v>
      </c>
      <c r="J2875" s="8">
        <f t="shared" si="177"/>
        <v>42002.484155092585</v>
      </c>
      <c r="K2875" s="10">
        <v>1422473831</v>
      </c>
      <c r="L2875" s="10">
        <v>1419881831</v>
      </c>
      <c r="M2875" t="b">
        <v>0</v>
      </c>
      <c r="N2875">
        <v>8</v>
      </c>
      <c r="O2875" t="b">
        <v>0</v>
      </c>
      <c r="P2875" t="s">
        <v>8271</v>
      </c>
      <c r="Q2875" s="13">
        <f t="shared" si="178"/>
        <v>38.119999999999997</v>
      </c>
      <c r="R2875" s="14">
        <f t="shared" si="179"/>
        <v>119.125</v>
      </c>
      <c r="S2875" t="s">
        <v>8317</v>
      </c>
      <c r="T2875" t="s">
        <v>8318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 s="8">
        <f t="shared" si="176"/>
        <v>42752.511412037034</v>
      </c>
      <c r="J2876" s="8">
        <f t="shared" si="177"/>
        <v>42722.511412037034</v>
      </c>
      <c r="K2876" s="10">
        <v>1484684186</v>
      </c>
      <c r="L2876" s="10">
        <v>1482092186</v>
      </c>
      <c r="M2876" t="b">
        <v>0</v>
      </c>
      <c r="N2876">
        <v>3</v>
      </c>
      <c r="O2876" t="b">
        <v>0</v>
      </c>
      <c r="P2876" t="s">
        <v>8271</v>
      </c>
      <c r="Q2876" s="13">
        <f t="shared" si="178"/>
        <v>5.42</v>
      </c>
      <c r="R2876" s="14">
        <f t="shared" si="179"/>
        <v>90.333333333333329</v>
      </c>
      <c r="S2876" t="s">
        <v>8317</v>
      </c>
      <c r="T2876" t="s">
        <v>8318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 s="8">
        <f t="shared" si="176"/>
        <v>42494.795057870368</v>
      </c>
      <c r="J2877" s="8">
        <f t="shared" si="177"/>
        <v>42464.795057870368</v>
      </c>
      <c r="K2877" s="10">
        <v>1462417493</v>
      </c>
      <c r="L2877" s="10">
        <v>1459825493</v>
      </c>
      <c r="M2877" t="b">
        <v>0</v>
      </c>
      <c r="N2877">
        <v>3</v>
      </c>
      <c r="O2877" t="b">
        <v>0</v>
      </c>
      <c r="P2877" t="s">
        <v>8271</v>
      </c>
      <c r="Q2877" s="13">
        <f t="shared" si="178"/>
        <v>3.4999999999999996E-2</v>
      </c>
      <c r="R2877" s="14">
        <f t="shared" si="179"/>
        <v>2.3333333333333335</v>
      </c>
      <c r="S2877" t="s">
        <v>8317</v>
      </c>
      <c r="T2877" t="s">
        <v>8318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 s="8">
        <f t="shared" si="176"/>
        <v>42201.410636574066</v>
      </c>
      <c r="J2878" s="8">
        <f t="shared" si="177"/>
        <v>42171.410636574066</v>
      </c>
      <c r="K2878" s="10">
        <v>1437069079</v>
      </c>
      <c r="L2878" s="10">
        <v>1434477079</v>
      </c>
      <c r="M2878" t="b">
        <v>0</v>
      </c>
      <c r="N2878">
        <v>0</v>
      </c>
      <c r="O2878" t="b">
        <v>0</v>
      </c>
      <c r="P2878" t="s">
        <v>8271</v>
      </c>
      <c r="Q2878" s="13">
        <f t="shared" si="178"/>
        <v>0</v>
      </c>
      <c r="R2878" s="14" t="e">
        <f t="shared" si="179"/>
        <v>#DIV/0!</v>
      </c>
      <c r="S2878" t="s">
        <v>8317</v>
      </c>
      <c r="T2878" t="s">
        <v>8318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 s="8">
        <f t="shared" si="176"/>
        <v>42704.374999999993</v>
      </c>
      <c r="J2879" s="8">
        <f t="shared" si="177"/>
        <v>42672.621805555551</v>
      </c>
      <c r="K2879" s="10">
        <v>1480525200</v>
      </c>
      <c r="L2879" s="10">
        <v>1477781724</v>
      </c>
      <c r="M2879" t="b">
        <v>0</v>
      </c>
      <c r="N2879">
        <v>6</v>
      </c>
      <c r="O2879" t="b">
        <v>0</v>
      </c>
      <c r="P2879" t="s">
        <v>8271</v>
      </c>
      <c r="Q2879" s="13">
        <f t="shared" si="178"/>
        <v>10.833333333333334</v>
      </c>
      <c r="R2879" s="14">
        <f t="shared" si="179"/>
        <v>108.33333333333333</v>
      </c>
      <c r="S2879" t="s">
        <v>8317</v>
      </c>
      <c r="T2879" t="s">
        <v>8318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 s="8">
        <f t="shared" si="176"/>
        <v>42188.282349537032</v>
      </c>
      <c r="J2880" s="8">
        <f t="shared" si="177"/>
        <v>42128.282349537032</v>
      </c>
      <c r="K2880" s="10">
        <v>1435934795</v>
      </c>
      <c r="L2880" s="10">
        <v>1430750795</v>
      </c>
      <c r="M2880" t="b">
        <v>0</v>
      </c>
      <c r="N2880">
        <v>4</v>
      </c>
      <c r="O2880" t="b">
        <v>0</v>
      </c>
      <c r="P2880" t="s">
        <v>8271</v>
      </c>
      <c r="Q2880" s="13">
        <f t="shared" si="178"/>
        <v>2.1</v>
      </c>
      <c r="R2880" s="14">
        <f t="shared" si="179"/>
        <v>15.75</v>
      </c>
      <c r="S2880" t="s">
        <v>8317</v>
      </c>
      <c r="T2880" t="s">
        <v>8318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 s="8">
        <f t="shared" si="176"/>
        <v>42389.391909722217</v>
      </c>
      <c r="J2881" s="8">
        <f t="shared" si="177"/>
        <v>42359.391909722217</v>
      </c>
      <c r="K2881" s="10">
        <v>1453310661</v>
      </c>
      <c r="L2881" s="10">
        <v>1450718661</v>
      </c>
      <c r="M2881" t="b">
        <v>0</v>
      </c>
      <c r="N2881">
        <v>1</v>
      </c>
      <c r="O2881" t="b">
        <v>0</v>
      </c>
      <c r="P2881" t="s">
        <v>8271</v>
      </c>
      <c r="Q2881" s="13">
        <f t="shared" si="178"/>
        <v>0.2589285714285714</v>
      </c>
      <c r="R2881" s="14">
        <f t="shared" si="179"/>
        <v>29</v>
      </c>
      <c r="S2881" t="s">
        <v>8317</v>
      </c>
      <c r="T2881" t="s">
        <v>8318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 s="8">
        <f t="shared" si="176"/>
        <v>42236.378472222219</v>
      </c>
      <c r="J2882" s="8">
        <f t="shared" si="177"/>
        <v>42192.57236111111</v>
      </c>
      <c r="K2882" s="10">
        <v>1440090300</v>
      </c>
      <c r="L2882" s="10">
        <v>1436305452</v>
      </c>
      <c r="M2882" t="b">
        <v>0</v>
      </c>
      <c r="N2882">
        <v>29</v>
      </c>
      <c r="O2882" t="b">
        <v>0</v>
      </c>
      <c r="P2882" t="s">
        <v>8271</v>
      </c>
      <c r="Q2882" s="13">
        <f t="shared" si="178"/>
        <v>23.333333333333332</v>
      </c>
      <c r="R2882" s="14">
        <f t="shared" si="179"/>
        <v>96.551724137931032</v>
      </c>
      <c r="S2882" t="s">
        <v>8317</v>
      </c>
      <c r="T2882" t="s">
        <v>8318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 s="8">
        <f t="shared" ref="I2883:I2946" si="180">(((K2883/60)/60)/24)+DATE(1970,1,1)+(-8/24)</f>
        <v>41976.305972222217</v>
      </c>
      <c r="J2883" s="8">
        <f t="shared" ref="J2883:J2946" si="181">(((L2883/60)/60)/24)+DATE(1970,1,1)+(-8/24)</f>
        <v>41916.264305555553</v>
      </c>
      <c r="K2883" s="10">
        <v>1417620036</v>
      </c>
      <c r="L2883" s="10">
        <v>1412432436</v>
      </c>
      <c r="M2883" t="b">
        <v>0</v>
      </c>
      <c r="N2883">
        <v>0</v>
      </c>
      <c r="O2883" t="b">
        <v>0</v>
      </c>
      <c r="P2883" t="s">
        <v>8271</v>
      </c>
      <c r="Q2883" s="13">
        <f t="shared" ref="Q2883:Q2946" si="182">(E2883/D2883)*100</f>
        <v>0</v>
      </c>
      <c r="R2883" s="14" t="e">
        <f t="shared" ref="R2883:R2946" si="183">E2883/N2883</f>
        <v>#DIV/0!</v>
      </c>
      <c r="S2883" t="s">
        <v>8317</v>
      </c>
      <c r="T2883" t="s">
        <v>8318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 s="8">
        <f t="shared" si="180"/>
        <v>42491.262939814813</v>
      </c>
      <c r="J2884" s="8">
        <f t="shared" si="181"/>
        <v>42461.262939814813</v>
      </c>
      <c r="K2884" s="10">
        <v>1462112318</v>
      </c>
      <c r="L2884" s="10">
        <v>1459520318</v>
      </c>
      <c r="M2884" t="b">
        <v>0</v>
      </c>
      <c r="N2884">
        <v>4</v>
      </c>
      <c r="O2884" t="b">
        <v>0</v>
      </c>
      <c r="P2884" t="s">
        <v>8271</v>
      </c>
      <c r="Q2884" s="13">
        <f t="shared" si="182"/>
        <v>33.6</v>
      </c>
      <c r="R2884" s="14">
        <f t="shared" si="183"/>
        <v>63</v>
      </c>
      <c r="S2884" t="s">
        <v>8317</v>
      </c>
      <c r="T2884" t="s">
        <v>8318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 s="8">
        <f t="shared" si="180"/>
        <v>42405.874305555553</v>
      </c>
      <c r="J2885" s="8">
        <f t="shared" si="181"/>
        <v>42370.569872685184</v>
      </c>
      <c r="K2885" s="10">
        <v>1454734740</v>
      </c>
      <c r="L2885" s="10">
        <v>1451684437</v>
      </c>
      <c r="M2885" t="b">
        <v>0</v>
      </c>
      <c r="N2885">
        <v>5</v>
      </c>
      <c r="O2885" t="b">
        <v>0</v>
      </c>
      <c r="P2885" t="s">
        <v>8271</v>
      </c>
      <c r="Q2885" s="13">
        <f t="shared" si="182"/>
        <v>19.079999999999998</v>
      </c>
      <c r="R2885" s="14">
        <f t="shared" si="183"/>
        <v>381.6</v>
      </c>
      <c r="S2885" t="s">
        <v>8317</v>
      </c>
      <c r="T2885" t="s">
        <v>8318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 s="8">
        <f t="shared" si="180"/>
        <v>41978.393923611111</v>
      </c>
      <c r="J2886" s="8">
        <f t="shared" si="181"/>
        <v>41948.393923611111</v>
      </c>
      <c r="K2886" s="10">
        <v>1417800435</v>
      </c>
      <c r="L2886" s="10">
        <v>1415208435</v>
      </c>
      <c r="M2886" t="b">
        <v>0</v>
      </c>
      <c r="N2886">
        <v>4</v>
      </c>
      <c r="O2886" t="b">
        <v>0</v>
      </c>
      <c r="P2886" t="s">
        <v>8271</v>
      </c>
      <c r="Q2886" s="13">
        <f t="shared" si="182"/>
        <v>0.41111111111111115</v>
      </c>
      <c r="R2886" s="14">
        <f t="shared" si="183"/>
        <v>46.25</v>
      </c>
      <c r="S2886" t="s">
        <v>8317</v>
      </c>
      <c r="T2886" t="s">
        <v>8318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 s="8">
        <f t="shared" si="180"/>
        <v>42076.70140046296</v>
      </c>
      <c r="J2887" s="8">
        <f t="shared" si="181"/>
        <v>42046.743067129624</v>
      </c>
      <c r="K2887" s="10">
        <v>1426294201</v>
      </c>
      <c r="L2887" s="10">
        <v>1423705801</v>
      </c>
      <c r="M2887" t="b">
        <v>0</v>
      </c>
      <c r="N2887">
        <v>5</v>
      </c>
      <c r="O2887" t="b">
        <v>0</v>
      </c>
      <c r="P2887" t="s">
        <v>8271</v>
      </c>
      <c r="Q2887" s="13">
        <f t="shared" si="182"/>
        <v>32.5</v>
      </c>
      <c r="R2887" s="14">
        <f t="shared" si="183"/>
        <v>26</v>
      </c>
      <c r="S2887" t="s">
        <v>8317</v>
      </c>
      <c r="T2887" t="s">
        <v>8318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 s="8">
        <f t="shared" si="180"/>
        <v>42265.832638888889</v>
      </c>
      <c r="J2888" s="8">
        <f t="shared" si="181"/>
        <v>42261.299583333333</v>
      </c>
      <c r="K2888" s="10">
        <v>1442635140</v>
      </c>
      <c r="L2888" s="10">
        <v>1442243484</v>
      </c>
      <c r="M2888" t="b">
        <v>0</v>
      </c>
      <c r="N2888">
        <v>1</v>
      </c>
      <c r="O2888" t="b">
        <v>0</v>
      </c>
      <c r="P2888" t="s">
        <v>8271</v>
      </c>
      <c r="Q2888" s="13">
        <f t="shared" si="182"/>
        <v>5</v>
      </c>
      <c r="R2888" s="14">
        <f t="shared" si="183"/>
        <v>10</v>
      </c>
      <c r="S2888" t="s">
        <v>8317</v>
      </c>
      <c r="T2888" t="s">
        <v>8318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 s="8">
        <f t="shared" si="180"/>
        <v>42015.094027777777</v>
      </c>
      <c r="J2889" s="8">
        <f t="shared" si="181"/>
        <v>41985.094027777777</v>
      </c>
      <c r="K2889" s="10">
        <v>1420971324</v>
      </c>
      <c r="L2889" s="10">
        <v>1418379324</v>
      </c>
      <c r="M2889" t="b">
        <v>0</v>
      </c>
      <c r="N2889">
        <v>1</v>
      </c>
      <c r="O2889" t="b">
        <v>0</v>
      </c>
      <c r="P2889" t="s">
        <v>8271</v>
      </c>
      <c r="Q2889" s="13">
        <f t="shared" si="182"/>
        <v>0.16666666666666669</v>
      </c>
      <c r="R2889" s="14">
        <f t="shared" si="183"/>
        <v>5</v>
      </c>
      <c r="S2889" t="s">
        <v>8317</v>
      </c>
      <c r="T2889" t="s">
        <v>8318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 s="8">
        <f t="shared" si="180"/>
        <v>41929.874305555553</v>
      </c>
      <c r="J2890" s="8">
        <f t="shared" si="181"/>
        <v>41922.201851851853</v>
      </c>
      <c r="K2890" s="10">
        <v>1413608340</v>
      </c>
      <c r="L2890" s="10">
        <v>1412945440</v>
      </c>
      <c r="M2890" t="b">
        <v>0</v>
      </c>
      <c r="N2890">
        <v>0</v>
      </c>
      <c r="O2890" t="b">
        <v>0</v>
      </c>
      <c r="P2890" t="s">
        <v>8271</v>
      </c>
      <c r="Q2890" s="13">
        <f t="shared" si="182"/>
        <v>0</v>
      </c>
      <c r="R2890" s="14" t="e">
        <f t="shared" si="183"/>
        <v>#DIV/0!</v>
      </c>
      <c r="S2890" t="s">
        <v>8317</v>
      </c>
      <c r="T2890" t="s">
        <v>8318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 s="8">
        <f t="shared" si="180"/>
        <v>41880.529918981476</v>
      </c>
      <c r="J2891" s="8">
        <f t="shared" si="181"/>
        <v>41850.529918981476</v>
      </c>
      <c r="K2891" s="10">
        <v>1409344985</v>
      </c>
      <c r="L2891" s="10">
        <v>1406752985</v>
      </c>
      <c r="M2891" t="b">
        <v>0</v>
      </c>
      <c r="N2891">
        <v>14</v>
      </c>
      <c r="O2891" t="b">
        <v>0</v>
      </c>
      <c r="P2891" t="s">
        <v>8271</v>
      </c>
      <c r="Q2891" s="13">
        <f t="shared" si="182"/>
        <v>38.066666666666663</v>
      </c>
      <c r="R2891" s="14">
        <f t="shared" si="183"/>
        <v>81.571428571428569</v>
      </c>
      <c r="S2891" t="s">
        <v>8317</v>
      </c>
      <c r="T2891" t="s">
        <v>8318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 s="8">
        <f t="shared" si="180"/>
        <v>41859.791666666664</v>
      </c>
      <c r="J2892" s="8">
        <f t="shared" si="181"/>
        <v>41831.409629629627</v>
      </c>
      <c r="K2892" s="10">
        <v>1407553200</v>
      </c>
      <c r="L2892" s="10">
        <v>1405100992</v>
      </c>
      <c r="M2892" t="b">
        <v>0</v>
      </c>
      <c r="N2892">
        <v>3</v>
      </c>
      <c r="O2892" t="b">
        <v>0</v>
      </c>
      <c r="P2892" t="s">
        <v>8271</v>
      </c>
      <c r="Q2892" s="13">
        <f t="shared" si="182"/>
        <v>1.05</v>
      </c>
      <c r="R2892" s="14">
        <f t="shared" si="183"/>
        <v>7</v>
      </c>
      <c r="S2892" t="s">
        <v>8317</v>
      </c>
      <c r="T2892" t="s">
        <v>8318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 s="8">
        <f t="shared" si="180"/>
        <v>42475.508425925924</v>
      </c>
      <c r="J2893" s="8">
        <f t="shared" si="181"/>
        <v>42415.550092592595</v>
      </c>
      <c r="K2893" s="10">
        <v>1460751128</v>
      </c>
      <c r="L2893" s="10">
        <v>1455570728</v>
      </c>
      <c r="M2893" t="b">
        <v>0</v>
      </c>
      <c r="N2893">
        <v>10</v>
      </c>
      <c r="O2893" t="b">
        <v>0</v>
      </c>
      <c r="P2893" t="s">
        <v>8271</v>
      </c>
      <c r="Q2893" s="13">
        <f t="shared" si="182"/>
        <v>2.73</v>
      </c>
      <c r="R2893" s="14">
        <f t="shared" si="183"/>
        <v>27.3</v>
      </c>
      <c r="S2893" t="s">
        <v>8317</v>
      </c>
      <c r="T2893" t="s">
        <v>8318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 s="8">
        <f t="shared" si="180"/>
        <v>41876.541666666664</v>
      </c>
      <c r="J2894" s="8">
        <f t="shared" si="181"/>
        <v>41869.380833333329</v>
      </c>
      <c r="K2894" s="10">
        <v>1409000400</v>
      </c>
      <c r="L2894" s="10">
        <v>1408381704</v>
      </c>
      <c r="M2894" t="b">
        <v>0</v>
      </c>
      <c r="N2894">
        <v>17</v>
      </c>
      <c r="O2894" t="b">
        <v>0</v>
      </c>
      <c r="P2894" t="s">
        <v>8271</v>
      </c>
      <c r="Q2894" s="13">
        <f t="shared" si="182"/>
        <v>9.0909090909090917</v>
      </c>
      <c r="R2894" s="14">
        <f t="shared" si="183"/>
        <v>29.411764705882351</v>
      </c>
      <c r="S2894" t="s">
        <v>8317</v>
      </c>
      <c r="T2894" t="s">
        <v>8318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 s="8">
        <f t="shared" si="180"/>
        <v>42012.749999999993</v>
      </c>
      <c r="J2895" s="8">
        <f t="shared" si="181"/>
        <v>41953.439756944441</v>
      </c>
      <c r="K2895" s="10">
        <v>1420768800</v>
      </c>
      <c r="L2895" s="10">
        <v>1415644395</v>
      </c>
      <c r="M2895" t="b">
        <v>0</v>
      </c>
      <c r="N2895">
        <v>2</v>
      </c>
      <c r="O2895" t="b">
        <v>0</v>
      </c>
      <c r="P2895" t="s">
        <v>8271</v>
      </c>
      <c r="Q2895" s="13">
        <f t="shared" si="182"/>
        <v>0.5</v>
      </c>
      <c r="R2895" s="14">
        <f t="shared" si="183"/>
        <v>12.5</v>
      </c>
      <c r="S2895" t="s">
        <v>8317</v>
      </c>
      <c r="T2895" t="s">
        <v>8318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 s="8">
        <f t="shared" si="180"/>
        <v>42097.611284722218</v>
      </c>
      <c r="J2896" s="8">
        <f t="shared" si="181"/>
        <v>42037.652951388889</v>
      </c>
      <c r="K2896" s="10">
        <v>1428100815</v>
      </c>
      <c r="L2896" s="10">
        <v>1422920415</v>
      </c>
      <c r="M2896" t="b">
        <v>0</v>
      </c>
      <c r="N2896">
        <v>0</v>
      </c>
      <c r="O2896" t="b">
        <v>0</v>
      </c>
      <c r="P2896" t="s">
        <v>8271</v>
      </c>
      <c r="Q2896" s="13">
        <f t="shared" si="182"/>
        <v>0</v>
      </c>
      <c r="R2896" s="14" t="e">
        <f t="shared" si="183"/>
        <v>#DIV/0!</v>
      </c>
      <c r="S2896" t="s">
        <v>8317</v>
      </c>
      <c r="T2896" t="s">
        <v>8318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 s="8">
        <f t="shared" si="180"/>
        <v>41812.541666666664</v>
      </c>
      <c r="J2897" s="8">
        <f t="shared" si="181"/>
        <v>41811.222129629627</v>
      </c>
      <c r="K2897" s="10">
        <v>1403470800</v>
      </c>
      <c r="L2897" s="10">
        <v>1403356792</v>
      </c>
      <c r="M2897" t="b">
        <v>0</v>
      </c>
      <c r="N2897">
        <v>4</v>
      </c>
      <c r="O2897" t="b">
        <v>0</v>
      </c>
      <c r="P2897" t="s">
        <v>8271</v>
      </c>
      <c r="Q2897" s="13">
        <f t="shared" si="182"/>
        <v>4.5999999999999996</v>
      </c>
      <c r="R2897" s="14">
        <f t="shared" si="183"/>
        <v>5.75</v>
      </c>
      <c r="S2897" t="s">
        <v>8317</v>
      </c>
      <c r="T2897" t="s">
        <v>8318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 s="8">
        <f t="shared" si="180"/>
        <v>42715.916666666664</v>
      </c>
      <c r="J2898" s="8">
        <f t="shared" si="181"/>
        <v>42701.575474537036</v>
      </c>
      <c r="K2898" s="10">
        <v>1481522400</v>
      </c>
      <c r="L2898" s="10">
        <v>1480283321</v>
      </c>
      <c r="M2898" t="b">
        <v>0</v>
      </c>
      <c r="N2898">
        <v>12</v>
      </c>
      <c r="O2898" t="b">
        <v>0</v>
      </c>
      <c r="P2898" t="s">
        <v>8271</v>
      </c>
      <c r="Q2898" s="13">
        <f t="shared" si="182"/>
        <v>20.833333333333336</v>
      </c>
      <c r="R2898" s="14">
        <f t="shared" si="183"/>
        <v>52.083333333333336</v>
      </c>
      <c r="S2898" t="s">
        <v>8317</v>
      </c>
      <c r="T2898" t="s">
        <v>8318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 s="8">
        <f t="shared" si="180"/>
        <v>42288.311863425923</v>
      </c>
      <c r="J2899" s="8">
        <f t="shared" si="181"/>
        <v>42258.313171296293</v>
      </c>
      <c r="K2899" s="10">
        <v>1444577345</v>
      </c>
      <c r="L2899" s="10">
        <v>1441985458</v>
      </c>
      <c r="M2899" t="b">
        <v>0</v>
      </c>
      <c r="N2899">
        <v>3</v>
      </c>
      <c r="O2899" t="b">
        <v>0</v>
      </c>
      <c r="P2899" t="s">
        <v>8271</v>
      </c>
      <c r="Q2899" s="13">
        <f t="shared" si="182"/>
        <v>4.583333333333333</v>
      </c>
      <c r="R2899" s="14">
        <f t="shared" si="183"/>
        <v>183.33333333333334</v>
      </c>
      <c r="S2899" t="s">
        <v>8317</v>
      </c>
      <c r="T2899" t="s">
        <v>8318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 s="8">
        <f t="shared" si="180"/>
        <v>42308.331631944442</v>
      </c>
      <c r="J2900" s="8">
        <f t="shared" si="181"/>
        <v>42278.331631944442</v>
      </c>
      <c r="K2900" s="10">
        <v>1446307053</v>
      </c>
      <c r="L2900" s="10">
        <v>1443715053</v>
      </c>
      <c r="M2900" t="b">
        <v>0</v>
      </c>
      <c r="N2900">
        <v>12</v>
      </c>
      <c r="O2900" t="b">
        <v>0</v>
      </c>
      <c r="P2900" t="s">
        <v>8271</v>
      </c>
      <c r="Q2900" s="13">
        <f t="shared" si="182"/>
        <v>4.2133333333333338</v>
      </c>
      <c r="R2900" s="14">
        <f t="shared" si="183"/>
        <v>26.333333333333332</v>
      </c>
      <c r="S2900" t="s">
        <v>8317</v>
      </c>
      <c r="T2900" t="s">
        <v>8318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 s="8">
        <f t="shared" si="180"/>
        <v>42574.744884259257</v>
      </c>
      <c r="J2901" s="8">
        <f t="shared" si="181"/>
        <v>42514.744884259257</v>
      </c>
      <c r="K2901" s="10">
        <v>1469325158</v>
      </c>
      <c r="L2901" s="10">
        <v>1464141158</v>
      </c>
      <c r="M2901" t="b">
        <v>0</v>
      </c>
      <c r="N2901">
        <v>0</v>
      </c>
      <c r="O2901" t="b">
        <v>0</v>
      </c>
      <c r="P2901" t="s">
        <v>8271</v>
      </c>
      <c r="Q2901" s="13">
        <f t="shared" si="182"/>
        <v>0</v>
      </c>
      <c r="R2901" s="14" t="e">
        <f t="shared" si="183"/>
        <v>#DIV/0!</v>
      </c>
      <c r="S2901" t="s">
        <v>8317</v>
      </c>
      <c r="T2901" t="s">
        <v>8318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 s="8">
        <f t="shared" si="180"/>
        <v>41859.900833333333</v>
      </c>
      <c r="J2902" s="8">
        <f t="shared" si="181"/>
        <v>41829.900833333333</v>
      </c>
      <c r="K2902" s="10">
        <v>1407562632</v>
      </c>
      <c r="L2902" s="10">
        <v>1404970632</v>
      </c>
      <c r="M2902" t="b">
        <v>0</v>
      </c>
      <c r="N2902">
        <v>7</v>
      </c>
      <c r="O2902" t="b">
        <v>0</v>
      </c>
      <c r="P2902" t="s">
        <v>8271</v>
      </c>
      <c r="Q2902" s="13">
        <f t="shared" si="182"/>
        <v>61.909090909090914</v>
      </c>
      <c r="R2902" s="14">
        <f t="shared" si="183"/>
        <v>486.42857142857144</v>
      </c>
      <c r="S2902" t="s">
        <v>8317</v>
      </c>
      <c r="T2902" t="s">
        <v>8318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 s="8">
        <f t="shared" si="180"/>
        <v>42042.571053240739</v>
      </c>
      <c r="J2903" s="8">
        <f t="shared" si="181"/>
        <v>41982.571053240739</v>
      </c>
      <c r="K2903" s="10">
        <v>1423345339</v>
      </c>
      <c r="L2903" s="10">
        <v>1418161339</v>
      </c>
      <c r="M2903" t="b">
        <v>0</v>
      </c>
      <c r="N2903">
        <v>2</v>
      </c>
      <c r="O2903" t="b">
        <v>0</v>
      </c>
      <c r="P2903" t="s">
        <v>8271</v>
      </c>
      <c r="Q2903" s="13">
        <f t="shared" si="182"/>
        <v>0.8</v>
      </c>
      <c r="R2903" s="14">
        <f t="shared" si="183"/>
        <v>3</v>
      </c>
      <c r="S2903" t="s">
        <v>8317</v>
      </c>
      <c r="T2903" t="s">
        <v>8318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 s="8">
        <f t="shared" si="180"/>
        <v>42240.106435185182</v>
      </c>
      <c r="J2904" s="8">
        <f t="shared" si="181"/>
        <v>42210.106435185182</v>
      </c>
      <c r="K2904" s="10">
        <v>1440412396</v>
      </c>
      <c r="L2904" s="10">
        <v>1437820396</v>
      </c>
      <c r="M2904" t="b">
        <v>0</v>
      </c>
      <c r="N2904">
        <v>1</v>
      </c>
      <c r="O2904" t="b">
        <v>0</v>
      </c>
      <c r="P2904" t="s">
        <v>8271</v>
      </c>
      <c r="Q2904" s="13">
        <f t="shared" si="182"/>
        <v>1.6666666666666666E-2</v>
      </c>
      <c r="R2904" s="14">
        <f t="shared" si="183"/>
        <v>25</v>
      </c>
      <c r="S2904" t="s">
        <v>8317</v>
      </c>
      <c r="T2904" t="s">
        <v>8318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 s="8">
        <f t="shared" si="180"/>
        <v>42255.83354166666</v>
      </c>
      <c r="J2905" s="8">
        <f t="shared" si="181"/>
        <v>42195.83354166666</v>
      </c>
      <c r="K2905" s="10">
        <v>1441771218</v>
      </c>
      <c r="L2905" s="10">
        <v>1436587218</v>
      </c>
      <c r="M2905" t="b">
        <v>0</v>
      </c>
      <c r="N2905">
        <v>4</v>
      </c>
      <c r="O2905" t="b">
        <v>0</v>
      </c>
      <c r="P2905" t="s">
        <v>8271</v>
      </c>
      <c r="Q2905" s="13">
        <f t="shared" si="182"/>
        <v>0.77999999999999992</v>
      </c>
      <c r="R2905" s="14">
        <f t="shared" si="183"/>
        <v>9.75</v>
      </c>
      <c r="S2905" t="s">
        <v>8317</v>
      </c>
      <c r="T2905" t="s">
        <v>8318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 s="8">
        <f t="shared" si="180"/>
        <v>41952.166666666664</v>
      </c>
      <c r="J2906" s="8">
        <f t="shared" si="181"/>
        <v>41940.634618055556</v>
      </c>
      <c r="K2906" s="10">
        <v>1415534400</v>
      </c>
      <c r="L2906" s="10">
        <v>1414538031</v>
      </c>
      <c r="M2906" t="b">
        <v>0</v>
      </c>
      <c r="N2906">
        <v>4</v>
      </c>
      <c r="O2906" t="b">
        <v>0</v>
      </c>
      <c r="P2906" t="s">
        <v>8271</v>
      </c>
      <c r="Q2906" s="13">
        <f t="shared" si="182"/>
        <v>5</v>
      </c>
      <c r="R2906" s="14">
        <f t="shared" si="183"/>
        <v>18.75</v>
      </c>
      <c r="S2906" t="s">
        <v>8317</v>
      </c>
      <c r="T2906" t="s">
        <v>8318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 s="8">
        <f t="shared" si="180"/>
        <v>42619.723530092589</v>
      </c>
      <c r="J2907" s="8">
        <f t="shared" si="181"/>
        <v>42605.723530092589</v>
      </c>
      <c r="K2907" s="10">
        <v>1473211313</v>
      </c>
      <c r="L2907" s="10">
        <v>1472001713</v>
      </c>
      <c r="M2907" t="b">
        <v>0</v>
      </c>
      <c r="N2907">
        <v>17</v>
      </c>
      <c r="O2907" t="b">
        <v>0</v>
      </c>
      <c r="P2907" t="s">
        <v>8271</v>
      </c>
      <c r="Q2907" s="13">
        <f t="shared" si="182"/>
        <v>17.771428571428572</v>
      </c>
      <c r="R2907" s="14">
        <f t="shared" si="183"/>
        <v>36.588235294117645</v>
      </c>
      <c r="S2907" t="s">
        <v>8317</v>
      </c>
      <c r="T2907" t="s">
        <v>8318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 s="8">
        <f t="shared" si="180"/>
        <v>42216.708333333336</v>
      </c>
      <c r="J2908" s="8">
        <f t="shared" si="181"/>
        <v>42199.315578703703</v>
      </c>
      <c r="K2908" s="10">
        <v>1438390800</v>
      </c>
      <c r="L2908" s="10">
        <v>1436888066</v>
      </c>
      <c r="M2908" t="b">
        <v>0</v>
      </c>
      <c r="N2908">
        <v>7</v>
      </c>
      <c r="O2908" t="b">
        <v>0</v>
      </c>
      <c r="P2908" t="s">
        <v>8271</v>
      </c>
      <c r="Q2908" s="13">
        <f t="shared" si="182"/>
        <v>9.4166666666666661</v>
      </c>
      <c r="R2908" s="14">
        <f t="shared" si="183"/>
        <v>80.714285714285708</v>
      </c>
      <c r="S2908" t="s">
        <v>8317</v>
      </c>
      <c r="T2908" t="s">
        <v>8318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 s="8">
        <f t="shared" si="180"/>
        <v>42504.544409722213</v>
      </c>
      <c r="J2909" s="8">
        <f t="shared" si="181"/>
        <v>42444.544409722213</v>
      </c>
      <c r="K2909" s="10">
        <v>1463259837</v>
      </c>
      <c r="L2909" s="10">
        <v>1458075837</v>
      </c>
      <c r="M2909" t="b">
        <v>0</v>
      </c>
      <c r="N2909">
        <v>2</v>
      </c>
      <c r="O2909" t="b">
        <v>0</v>
      </c>
      <c r="P2909" t="s">
        <v>8271</v>
      </c>
      <c r="Q2909" s="13">
        <f t="shared" si="182"/>
        <v>0.08</v>
      </c>
      <c r="R2909" s="14">
        <f t="shared" si="183"/>
        <v>1</v>
      </c>
      <c r="S2909" t="s">
        <v>8317</v>
      </c>
      <c r="T2909" t="s">
        <v>8318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 s="8">
        <f t="shared" si="180"/>
        <v>42529.398368055547</v>
      </c>
      <c r="J2910" s="8">
        <f t="shared" si="181"/>
        <v>42499.398368055547</v>
      </c>
      <c r="K2910" s="10">
        <v>1465407219</v>
      </c>
      <c r="L2910" s="10">
        <v>1462815219</v>
      </c>
      <c r="M2910" t="b">
        <v>0</v>
      </c>
      <c r="N2910">
        <v>5</v>
      </c>
      <c r="O2910" t="b">
        <v>0</v>
      </c>
      <c r="P2910" t="s">
        <v>8271</v>
      </c>
      <c r="Q2910" s="13">
        <f t="shared" si="182"/>
        <v>2.75</v>
      </c>
      <c r="R2910" s="14">
        <f t="shared" si="183"/>
        <v>52.8</v>
      </c>
      <c r="S2910" t="s">
        <v>8317</v>
      </c>
      <c r="T2910" t="s">
        <v>8318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 s="8">
        <f t="shared" si="180"/>
        <v>41968.490277777775</v>
      </c>
      <c r="J2911" s="8">
        <f t="shared" si="181"/>
        <v>41928.932881944442</v>
      </c>
      <c r="K2911" s="10">
        <v>1416944760</v>
      </c>
      <c r="L2911" s="10">
        <v>1413527001</v>
      </c>
      <c r="M2911" t="b">
        <v>0</v>
      </c>
      <c r="N2911">
        <v>1</v>
      </c>
      <c r="O2911" t="b">
        <v>0</v>
      </c>
      <c r="P2911" t="s">
        <v>8271</v>
      </c>
      <c r="Q2911" s="13">
        <f t="shared" si="182"/>
        <v>1.1111111111111112E-2</v>
      </c>
      <c r="R2911" s="14">
        <f t="shared" si="183"/>
        <v>20</v>
      </c>
      <c r="S2911" t="s">
        <v>8317</v>
      </c>
      <c r="T2911" t="s">
        <v>8318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 s="8">
        <f t="shared" si="180"/>
        <v>42167.507951388885</v>
      </c>
      <c r="J2912" s="8">
        <f t="shared" si="181"/>
        <v>42107.507951388885</v>
      </c>
      <c r="K2912" s="10">
        <v>1434139887</v>
      </c>
      <c r="L2912" s="10">
        <v>1428955887</v>
      </c>
      <c r="M2912" t="b">
        <v>0</v>
      </c>
      <c r="N2912">
        <v>1</v>
      </c>
      <c r="O2912" t="b">
        <v>0</v>
      </c>
      <c r="P2912" t="s">
        <v>8271</v>
      </c>
      <c r="Q2912" s="13">
        <f t="shared" si="182"/>
        <v>3.3333333333333335E-3</v>
      </c>
      <c r="R2912" s="14">
        <f t="shared" si="183"/>
        <v>1</v>
      </c>
      <c r="S2912" t="s">
        <v>8317</v>
      </c>
      <c r="T2912" t="s">
        <v>8318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 s="8">
        <f t="shared" si="180"/>
        <v>42182.435486111113</v>
      </c>
      <c r="J2913" s="8">
        <f t="shared" si="181"/>
        <v>42142.435486111113</v>
      </c>
      <c r="K2913" s="10">
        <v>1435429626</v>
      </c>
      <c r="L2913" s="10">
        <v>1431973626</v>
      </c>
      <c r="M2913" t="b">
        <v>0</v>
      </c>
      <c r="N2913">
        <v>14</v>
      </c>
      <c r="O2913" t="b">
        <v>0</v>
      </c>
      <c r="P2913" t="s">
        <v>8271</v>
      </c>
      <c r="Q2913" s="13">
        <f t="shared" si="182"/>
        <v>36.5</v>
      </c>
      <c r="R2913" s="14">
        <f t="shared" si="183"/>
        <v>46.928571428571431</v>
      </c>
      <c r="S2913" t="s">
        <v>8317</v>
      </c>
      <c r="T2913" t="s">
        <v>8318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 s="8">
        <f t="shared" si="180"/>
        <v>42383.798310185179</v>
      </c>
      <c r="J2914" s="8">
        <f t="shared" si="181"/>
        <v>42353.798310185179</v>
      </c>
      <c r="K2914" s="10">
        <v>1452827374</v>
      </c>
      <c r="L2914" s="10">
        <v>1450235374</v>
      </c>
      <c r="M2914" t="b">
        <v>0</v>
      </c>
      <c r="N2914">
        <v>26</v>
      </c>
      <c r="O2914" t="b">
        <v>0</v>
      </c>
      <c r="P2914" t="s">
        <v>8271</v>
      </c>
      <c r="Q2914" s="13">
        <f t="shared" si="182"/>
        <v>14.058171745152354</v>
      </c>
      <c r="R2914" s="14">
        <f t="shared" si="183"/>
        <v>78.07692307692308</v>
      </c>
      <c r="S2914" t="s">
        <v>8317</v>
      </c>
      <c r="T2914" t="s">
        <v>8318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 s="8">
        <f t="shared" si="180"/>
        <v>41888.589571759258</v>
      </c>
      <c r="J2915" s="8">
        <f t="shared" si="181"/>
        <v>41828.589571759258</v>
      </c>
      <c r="K2915" s="10">
        <v>1410041339</v>
      </c>
      <c r="L2915" s="10">
        <v>1404857339</v>
      </c>
      <c r="M2915" t="b">
        <v>0</v>
      </c>
      <c r="N2915">
        <v>2</v>
      </c>
      <c r="O2915" t="b">
        <v>0</v>
      </c>
      <c r="P2915" t="s">
        <v>8271</v>
      </c>
      <c r="Q2915" s="13">
        <f t="shared" si="182"/>
        <v>0.02</v>
      </c>
      <c r="R2915" s="14">
        <f t="shared" si="183"/>
        <v>1</v>
      </c>
      <c r="S2915" t="s">
        <v>8317</v>
      </c>
      <c r="T2915" t="s">
        <v>8318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 s="8">
        <f t="shared" si="180"/>
        <v>42077.532337962963</v>
      </c>
      <c r="J2916" s="8">
        <f t="shared" si="181"/>
        <v>42017.574004629627</v>
      </c>
      <c r="K2916" s="10">
        <v>1426365994</v>
      </c>
      <c r="L2916" s="10">
        <v>1421185594</v>
      </c>
      <c r="M2916" t="b">
        <v>0</v>
      </c>
      <c r="N2916">
        <v>1</v>
      </c>
      <c r="O2916" t="b">
        <v>0</v>
      </c>
      <c r="P2916" t="s">
        <v>8271</v>
      </c>
      <c r="Q2916" s="13">
        <f t="shared" si="182"/>
        <v>4.0000000000000001E-3</v>
      </c>
      <c r="R2916" s="14">
        <f t="shared" si="183"/>
        <v>1</v>
      </c>
      <c r="S2916" t="s">
        <v>8317</v>
      </c>
      <c r="T2916" t="s">
        <v>8318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 s="8">
        <f t="shared" si="180"/>
        <v>42445.0230324074</v>
      </c>
      <c r="J2917" s="8">
        <f t="shared" si="181"/>
        <v>42415.064699074072</v>
      </c>
      <c r="K2917" s="10">
        <v>1458117190</v>
      </c>
      <c r="L2917" s="10">
        <v>1455528790</v>
      </c>
      <c r="M2917" t="b">
        <v>0</v>
      </c>
      <c r="N2917">
        <v>3</v>
      </c>
      <c r="O2917" t="b">
        <v>0</v>
      </c>
      <c r="P2917" t="s">
        <v>8271</v>
      </c>
      <c r="Q2917" s="13">
        <f t="shared" si="182"/>
        <v>61.1</v>
      </c>
      <c r="R2917" s="14">
        <f t="shared" si="183"/>
        <v>203.66666666666666</v>
      </c>
      <c r="S2917" t="s">
        <v>8317</v>
      </c>
      <c r="T2917" t="s">
        <v>8318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 s="8">
        <f t="shared" si="180"/>
        <v>41778.143391203703</v>
      </c>
      <c r="J2918" s="8">
        <f t="shared" si="181"/>
        <v>41755.143391203703</v>
      </c>
      <c r="K2918" s="10">
        <v>1400498789</v>
      </c>
      <c r="L2918" s="10">
        <v>1398511589</v>
      </c>
      <c r="M2918" t="b">
        <v>0</v>
      </c>
      <c r="N2918">
        <v>7</v>
      </c>
      <c r="O2918" t="b">
        <v>0</v>
      </c>
      <c r="P2918" t="s">
        <v>8271</v>
      </c>
      <c r="Q2918" s="13">
        <f t="shared" si="182"/>
        <v>7.8378378378378386</v>
      </c>
      <c r="R2918" s="14">
        <f t="shared" si="183"/>
        <v>20.714285714285715</v>
      </c>
      <c r="S2918" t="s">
        <v>8317</v>
      </c>
      <c r="T2918" t="s">
        <v>8318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 s="8">
        <f t="shared" si="180"/>
        <v>42262.901006944441</v>
      </c>
      <c r="J2919" s="8">
        <f t="shared" si="181"/>
        <v>42244.901006944441</v>
      </c>
      <c r="K2919" s="10">
        <v>1442381847</v>
      </c>
      <c r="L2919" s="10">
        <v>1440826647</v>
      </c>
      <c r="M2919" t="b">
        <v>0</v>
      </c>
      <c r="N2919">
        <v>9</v>
      </c>
      <c r="O2919" t="b">
        <v>0</v>
      </c>
      <c r="P2919" t="s">
        <v>8271</v>
      </c>
      <c r="Q2919" s="13">
        <f t="shared" si="182"/>
        <v>21.85</v>
      </c>
      <c r="R2919" s="14">
        <f t="shared" si="183"/>
        <v>48.555555555555557</v>
      </c>
      <c r="S2919" t="s">
        <v>8317</v>
      </c>
      <c r="T2919" t="s">
        <v>8318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 s="8">
        <f t="shared" si="180"/>
        <v>42306.296377314815</v>
      </c>
      <c r="J2920" s="8">
        <f t="shared" si="181"/>
        <v>42278.296377314815</v>
      </c>
      <c r="K2920" s="10">
        <v>1446131207</v>
      </c>
      <c r="L2920" s="10">
        <v>1443712007</v>
      </c>
      <c r="M2920" t="b">
        <v>0</v>
      </c>
      <c r="N2920">
        <v>20</v>
      </c>
      <c r="O2920" t="b">
        <v>0</v>
      </c>
      <c r="P2920" t="s">
        <v>8271</v>
      </c>
      <c r="Q2920" s="13">
        <f t="shared" si="182"/>
        <v>27.24</v>
      </c>
      <c r="R2920" s="14">
        <f t="shared" si="183"/>
        <v>68.099999999999994</v>
      </c>
      <c r="S2920" t="s">
        <v>8317</v>
      </c>
      <c r="T2920" t="s">
        <v>8318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 s="8">
        <f t="shared" si="180"/>
        <v>41856.286215277774</v>
      </c>
      <c r="J2921" s="8">
        <f t="shared" si="181"/>
        <v>41826.286215277774</v>
      </c>
      <c r="K2921" s="10">
        <v>1407250329</v>
      </c>
      <c r="L2921" s="10">
        <v>1404658329</v>
      </c>
      <c r="M2921" t="b">
        <v>0</v>
      </c>
      <c r="N2921">
        <v>6</v>
      </c>
      <c r="O2921" t="b">
        <v>0</v>
      </c>
      <c r="P2921" t="s">
        <v>8271</v>
      </c>
      <c r="Q2921" s="13">
        <f t="shared" si="182"/>
        <v>8.5</v>
      </c>
      <c r="R2921" s="14">
        <f t="shared" si="183"/>
        <v>8.5</v>
      </c>
      <c r="S2921" t="s">
        <v>8317</v>
      </c>
      <c r="T2921" t="s">
        <v>8318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 s="8">
        <f t="shared" si="180"/>
        <v>42088.41747685185</v>
      </c>
      <c r="J2922" s="8">
        <f t="shared" si="181"/>
        <v>42058.459143518521</v>
      </c>
      <c r="K2922" s="10">
        <v>1427306470</v>
      </c>
      <c r="L2922" s="10">
        <v>1424718070</v>
      </c>
      <c r="M2922" t="b">
        <v>0</v>
      </c>
      <c r="N2922">
        <v>13</v>
      </c>
      <c r="O2922" t="b">
        <v>0</v>
      </c>
      <c r="P2922" t="s">
        <v>8271</v>
      </c>
      <c r="Q2922" s="13">
        <f t="shared" si="182"/>
        <v>26.840000000000003</v>
      </c>
      <c r="R2922" s="14">
        <f t="shared" si="183"/>
        <v>51.615384615384613</v>
      </c>
      <c r="S2922" t="s">
        <v>8317</v>
      </c>
      <c r="T2922" t="s">
        <v>8318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 s="8">
        <f t="shared" si="180"/>
        <v>41907.553287037037</v>
      </c>
      <c r="J2923" s="8">
        <f t="shared" si="181"/>
        <v>41877.553287037037</v>
      </c>
      <c r="K2923" s="10">
        <v>1411679804</v>
      </c>
      <c r="L2923" s="10">
        <v>1409087804</v>
      </c>
      <c r="M2923" t="b">
        <v>0</v>
      </c>
      <c r="N2923">
        <v>3</v>
      </c>
      <c r="O2923" t="b">
        <v>1</v>
      </c>
      <c r="P2923" t="s">
        <v>8305</v>
      </c>
      <c r="Q2923" s="13">
        <f t="shared" si="182"/>
        <v>129</v>
      </c>
      <c r="R2923" s="14">
        <f t="shared" si="183"/>
        <v>43</v>
      </c>
      <c r="S2923" t="s">
        <v>8317</v>
      </c>
      <c r="T2923" t="s">
        <v>8359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 s="8">
        <f t="shared" si="180"/>
        <v>42142.540821759256</v>
      </c>
      <c r="J2924" s="8">
        <f t="shared" si="181"/>
        <v>42097.540821759256</v>
      </c>
      <c r="K2924" s="10">
        <v>1431982727</v>
      </c>
      <c r="L2924" s="10">
        <v>1428094727</v>
      </c>
      <c r="M2924" t="b">
        <v>0</v>
      </c>
      <c r="N2924">
        <v>6</v>
      </c>
      <c r="O2924" t="b">
        <v>1</v>
      </c>
      <c r="P2924" t="s">
        <v>8305</v>
      </c>
      <c r="Q2924" s="13">
        <f t="shared" si="182"/>
        <v>100</v>
      </c>
      <c r="R2924" s="14">
        <f t="shared" si="183"/>
        <v>83.333333333333329</v>
      </c>
      <c r="S2924" t="s">
        <v>8317</v>
      </c>
      <c r="T2924" t="s">
        <v>8359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 s="8">
        <f t="shared" si="180"/>
        <v>42027.791666666664</v>
      </c>
      <c r="J2925" s="8">
        <f t="shared" si="181"/>
        <v>42012.819201388884</v>
      </c>
      <c r="K2925" s="10">
        <v>1422068400</v>
      </c>
      <c r="L2925" s="10">
        <v>1420774779</v>
      </c>
      <c r="M2925" t="b">
        <v>0</v>
      </c>
      <c r="N2925">
        <v>10</v>
      </c>
      <c r="O2925" t="b">
        <v>1</v>
      </c>
      <c r="P2925" t="s">
        <v>8305</v>
      </c>
      <c r="Q2925" s="13">
        <f t="shared" si="182"/>
        <v>100</v>
      </c>
      <c r="R2925" s="14">
        <f t="shared" si="183"/>
        <v>30</v>
      </c>
      <c r="S2925" t="s">
        <v>8317</v>
      </c>
      <c r="T2925" t="s">
        <v>8359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 s="8">
        <f t="shared" si="180"/>
        <v>42132.832638888889</v>
      </c>
      <c r="J2926" s="8">
        <f t="shared" si="181"/>
        <v>42103.223495370366</v>
      </c>
      <c r="K2926" s="10">
        <v>1431143940</v>
      </c>
      <c r="L2926" s="10">
        <v>1428585710</v>
      </c>
      <c r="M2926" t="b">
        <v>0</v>
      </c>
      <c r="N2926">
        <v>147</v>
      </c>
      <c r="O2926" t="b">
        <v>1</v>
      </c>
      <c r="P2926" t="s">
        <v>8305</v>
      </c>
      <c r="Q2926" s="13">
        <f t="shared" si="182"/>
        <v>103.2</v>
      </c>
      <c r="R2926" s="14">
        <f t="shared" si="183"/>
        <v>175.51020408163265</v>
      </c>
      <c r="S2926" t="s">
        <v>8317</v>
      </c>
      <c r="T2926" t="s">
        <v>8359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 s="8">
        <f t="shared" si="180"/>
        <v>41893.250787037032</v>
      </c>
      <c r="J2927" s="8">
        <f t="shared" si="181"/>
        <v>41863.250787037032</v>
      </c>
      <c r="K2927" s="10">
        <v>1410444068</v>
      </c>
      <c r="L2927" s="10">
        <v>1407852068</v>
      </c>
      <c r="M2927" t="b">
        <v>0</v>
      </c>
      <c r="N2927">
        <v>199</v>
      </c>
      <c r="O2927" t="b">
        <v>1</v>
      </c>
      <c r="P2927" t="s">
        <v>8305</v>
      </c>
      <c r="Q2927" s="13">
        <f t="shared" si="182"/>
        <v>102.44597777777777</v>
      </c>
      <c r="R2927" s="14">
        <f t="shared" si="183"/>
        <v>231.66175879396985</v>
      </c>
      <c r="S2927" t="s">
        <v>8317</v>
      </c>
      <c r="T2927" t="s">
        <v>8359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 s="8">
        <f t="shared" si="180"/>
        <v>42058.432627314811</v>
      </c>
      <c r="J2928" s="8">
        <f t="shared" si="181"/>
        <v>42044.432627314811</v>
      </c>
      <c r="K2928" s="10">
        <v>1424715779</v>
      </c>
      <c r="L2928" s="10">
        <v>1423506179</v>
      </c>
      <c r="M2928" t="b">
        <v>0</v>
      </c>
      <c r="N2928">
        <v>50</v>
      </c>
      <c r="O2928" t="b">
        <v>1</v>
      </c>
      <c r="P2928" t="s">
        <v>8305</v>
      </c>
      <c r="Q2928" s="13">
        <f t="shared" si="182"/>
        <v>125</v>
      </c>
      <c r="R2928" s="14">
        <f t="shared" si="183"/>
        <v>75</v>
      </c>
      <c r="S2928" t="s">
        <v>8317</v>
      </c>
      <c r="T2928" t="s">
        <v>8359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 s="8">
        <f t="shared" si="180"/>
        <v>41834.875</v>
      </c>
      <c r="J2929" s="8">
        <f t="shared" si="181"/>
        <v>41806.335983796293</v>
      </c>
      <c r="K2929" s="10">
        <v>1405400400</v>
      </c>
      <c r="L2929" s="10">
        <v>1402934629</v>
      </c>
      <c r="M2929" t="b">
        <v>0</v>
      </c>
      <c r="N2929">
        <v>21</v>
      </c>
      <c r="O2929" t="b">
        <v>1</v>
      </c>
      <c r="P2929" t="s">
        <v>8305</v>
      </c>
      <c r="Q2929" s="13">
        <f t="shared" si="182"/>
        <v>130.83333333333334</v>
      </c>
      <c r="R2929" s="14">
        <f t="shared" si="183"/>
        <v>112.14285714285714</v>
      </c>
      <c r="S2929" t="s">
        <v>8317</v>
      </c>
      <c r="T2929" t="s">
        <v>8359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 s="8">
        <f t="shared" si="180"/>
        <v>42433.664884259262</v>
      </c>
      <c r="J2930" s="8">
        <f t="shared" si="181"/>
        <v>42403.664884259262</v>
      </c>
      <c r="K2930" s="10">
        <v>1457135846</v>
      </c>
      <c r="L2930" s="10">
        <v>1454543846</v>
      </c>
      <c r="M2930" t="b">
        <v>0</v>
      </c>
      <c r="N2930">
        <v>24</v>
      </c>
      <c r="O2930" t="b">
        <v>1</v>
      </c>
      <c r="P2930" t="s">
        <v>8305</v>
      </c>
      <c r="Q2930" s="13">
        <f t="shared" si="182"/>
        <v>100</v>
      </c>
      <c r="R2930" s="14">
        <f t="shared" si="183"/>
        <v>41.666666666666664</v>
      </c>
      <c r="S2930" t="s">
        <v>8317</v>
      </c>
      <c r="T2930" t="s">
        <v>8359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 s="8">
        <f t="shared" si="180"/>
        <v>41784.230995370366</v>
      </c>
      <c r="J2931" s="8">
        <f t="shared" si="181"/>
        <v>41754.230995370366</v>
      </c>
      <c r="K2931" s="10">
        <v>1401024758</v>
      </c>
      <c r="L2931" s="10">
        <v>1398432758</v>
      </c>
      <c r="M2931" t="b">
        <v>0</v>
      </c>
      <c r="N2931">
        <v>32</v>
      </c>
      <c r="O2931" t="b">
        <v>1</v>
      </c>
      <c r="P2931" t="s">
        <v>8305</v>
      </c>
      <c r="Q2931" s="13">
        <f t="shared" si="182"/>
        <v>102.06937499999999</v>
      </c>
      <c r="R2931" s="14">
        <f t="shared" si="183"/>
        <v>255.17343750000001</v>
      </c>
      <c r="S2931" t="s">
        <v>8317</v>
      </c>
      <c r="T2931" t="s">
        <v>8359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 s="8">
        <f t="shared" si="180"/>
        <v>42131.250740740739</v>
      </c>
      <c r="J2932" s="8">
        <f t="shared" si="181"/>
        <v>42101.250740740739</v>
      </c>
      <c r="K2932" s="10">
        <v>1431007264</v>
      </c>
      <c r="L2932" s="10">
        <v>1428415264</v>
      </c>
      <c r="M2932" t="b">
        <v>0</v>
      </c>
      <c r="N2932">
        <v>62</v>
      </c>
      <c r="O2932" t="b">
        <v>1</v>
      </c>
      <c r="P2932" t="s">
        <v>8305</v>
      </c>
      <c r="Q2932" s="13">
        <f t="shared" si="182"/>
        <v>100.92000000000002</v>
      </c>
      <c r="R2932" s="14">
        <f t="shared" si="183"/>
        <v>162.7741935483871</v>
      </c>
      <c r="S2932" t="s">
        <v>8317</v>
      </c>
      <c r="T2932" t="s">
        <v>8359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 s="8">
        <f t="shared" si="180"/>
        <v>41896.922222222223</v>
      </c>
      <c r="J2933" s="8">
        <f t="shared" si="181"/>
        <v>41871.957905092589</v>
      </c>
      <c r="K2933" s="10">
        <v>1410761280</v>
      </c>
      <c r="L2933" s="10">
        <v>1408604363</v>
      </c>
      <c r="M2933" t="b">
        <v>0</v>
      </c>
      <c r="N2933">
        <v>9</v>
      </c>
      <c r="O2933" t="b">
        <v>1</v>
      </c>
      <c r="P2933" t="s">
        <v>8305</v>
      </c>
      <c r="Q2933" s="13">
        <f t="shared" si="182"/>
        <v>106</v>
      </c>
      <c r="R2933" s="14">
        <f t="shared" si="183"/>
        <v>88.333333333333329</v>
      </c>
      <c r="S2933" t="s">
        <v>8317</v>
      </c>
      <c r="T2933" t="s">
        <v>8359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 s="8">
        <f t="shared" si="180"/>
        <v>42056.124999999993</v>
      </c>
      <c r="J2934" s="8">
        <f t="shared" si="181"/>
        <v>42024.831446759257</v>
      </c>
      <c r="K2934" s="10">
        <v>1424516400</v>
      </c>
      <c r="L2934" s="10">
        <v>1421812637</v>
      </c>
      <c r="M2934" t="b">
        <v>0</v>
      </c>
      <c r="N2934">
        <v>38</v>
      </c>
      <c r="O2934" t="b">
        <v>1</v>
      </c>
      <c r="P2934" t="s">
        <v>8305</v>
      </c>
      <c r="Q2934" s="13">
        <f t="shared" si="182"/>
        <v>105.0967741935484</v>
      </c>
      <c r="R2934" s="14">
        <f t="shared" si="183"/>
        <v>85.736842105263165</v>
      </c>
      <c r="S2934" t="s">
        <v>8317</v>
      </c>
      <c r="T2934" t="s">
        <v>8359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 s="8">
        <f t="shared" si="180"/>
        <v>42525.623298611106</v>
      </c>
      <c r="J2935" s="8">
        <f t="shared" si="181"/>
        <v>42495.623298611106</v>
      </c>
      <c r="K2935" s="10">
        <v>1465081053</v>
      </c>
      <c r="L2935" s="10">
        <v>1462489053</v>
      </c>
      <c r="M2935" t="b">
        <v>0</v>
      </c>
      <c r="N2935">
        <v>54</v>
      </c>
      <c r="O2935" t="b">
        <v>1</v>
      </c>
      <c r="P2935" t="s">
        <v>8305</v>
      </c>
      <c r="Q2935" s="13">
        <f t="shared" si="182"/>
        <v>102.76</v>
      </c>
      <c r="R2935" s="14">
        <f t="shared" si="183"/>
        <v>47.574074074074076</v>
      </c>
      <c r="S2935" t="s">
        <v>8317</v>
      </c>
      <c r="T2935" t="s">
        <v>8359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 s="8">
        <f t="shared" si="180"/>
        <v>41805.302824074075</v>
      </c>
      <c r="J2936" s="8">
        <f t="shared" si="181"/>
        <v>41775.302824074075</v>
      </c>
      <c r="K2936" s="10">
        <v>1402845364</v>
      </c>
      <c r="L2936" s="10">
        <v>1400253364</v>
      </c>
      <c r="M2936" t="b">
        <v>0</v>
      </c>
      <c r="N2936">
        <v>37</v>
      </c>
      <c r="O2936" t="b">
        <v>1</v>
      </c>
      <c r="P2936" t="s">
        <v>8305</v>
      </c>
      <c r="Q2936" s="13">
        <f t="shared" si="182"/>
        <v>108</v>
      </c>
      <c r="R2936" s="14">
        <f t="shared" si="183"/>
        <v>72.972972972972968</v>
      </c>
      <c r="S2936" t="s">
        <v>8317</v>
      </c>
      <c r="T2936" t="s">
        <v>8359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 s="8">
        <f t="shared" si="180"/>
        <v>42611.374999999993</v>
      </c>
      <c r="J2937" s="8">
        <f t="shared" si="181"/>
        <v>42553.250092592592</v>
      </c>
      <c r="K2937" s="10">
        <v>1472490000</v>
      </c>
      <c r="L2937" s="10">
        <v>1467468008</v>
      </c>
      <c r="M2937" t="b">
        <v>0</v>
      </c>
      <c r="N2937">
        <v>39</v>
      </c>
      <c r="O2937" t="b">
        <v>1</v>
      </c>
      <c r="P2937" t="s">
        <v>8305</v>
      </c>
      <c r="Q2937" s="13">
        <f t="shared" si="182"/>
        <v>100.88571428571429</v>
      </c>
      <c r="R2937" s="14">
        <f t="shared" si="183"/>
        <v>90.538461538461533</v>
      </c>
      <c r="S2937" t="s">
        <v>8317</v>
      </c>
      <c r="T2937" t="s">
        <v>8359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 s="8">
        <f t="shared" si="180"/>
        <v>41924.874305555553</v>
      </c>
      <c r="J2938" s="8">
        <f t="shared" si="181"/>
        <v>41912.317395833328</v>
      </c>
      <c r="K2938" s="10">
        <v>1413176340</v>
      </c>
      <c r="L2938" s="10">
        <v>1412091423</v>
      </c>
      <c r="M2938" t="b">
        <v>0</v>
      </c>
      <c r="N2938">
        <v>34</v>
      </c>
      <c r="O2938" t="b">
        <v>1</v>
      </c>
      <c r="P2938" t="s">
        <v>8305</v>
      </c>
      <c r="Q2938" s="13">
        <f t="shared" si="182"/>
        <v>128</v>
      </c>
      <c r="R2938" s="14">
        <f t="shared" si="183"/>
        <v>37.647058823529413</v>
      </c>
      <c r="S2938" t="s">
        <v>8317</v>
      </c>
      <c r="T2938" t="s">
        <v>8359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 s="8">
        <f t="shared" si="180"/>
        <v>41833.123993055553</v>
      </c>
      <c r="J2939" s="8">
        <f t="shared" si="181"/>
        <v>41803.123993055553</v>
      </c>
      <c r="K2939" s="10">
        <v>1405249113</v>
      </c>
      <c r="L2939" s="10">
        <v>1402657113</v>
      </c>
      <c r="M2939" t="b">
        <v>0</v>
      </c>
      <c r="N2939">
        <v>55</v>
      </c>
      <c r="O2939" t="b">
        <v>1</v>
      </c>
      <c r="P2939" t="s">
        <v>8305</v>
      </c>
      <c r="Q2939" s="13">
        <f t="shared" si="182"/>
        <v>133.33333333333331</v>
      </c>
      <c r="R2939" s="14">
        <f t="shared" si="183"/>
        <v>36.363636363636367</v>
      </c>
      <c r="S2939" t="s">
        <v>8317</v>
      </c>
      <c r="T2939" t="s">
        <v>8359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 s="8">
        <f t="shared" si="180"/>
        <v>42034.370532407404</v>
      </c>
      <c r="J2940" s="8">
        <f t="shared" si="181"/>
        <v>42004.370532407404</v>
      </c>
      <c r="K2940" s="10">
        <v>1422636814</v>
      </c>
      <c r="L2940" s="10">
        <v>1420044814</v>
      </c>
      <c r="M2940" t="b">
        <v>0</v>
      </c>
      <c r="N2940">
        <v>32</v>
      </c>
      <c r="O2940" t="b">
        <v>1</v>
      </c>
      <c r="P2940" t="s">
        <v>8305</v>
      </c>
      <c r="Q2940" s="13">
        <f t="shared" si="182"/>
        <v>101.375</v>
      </c>
      <c r="R2940" s="14">
        <f t="shared" si="183"/>
        <v>126.71875</v>
      </c>
      <c r="S2940" t="s">
        <v>8317</v>
      </c>
      <c r="T2940" t="s">
        <v>8359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 s="8">
        <f t="shared" si="180"/>
        <v>41878.708333333328</v>
      </c>
      <c r="J2941" s="8">
        <f t="shared" si="181"/>
        <v>41845.47583333333</v>
      </c>
      <c r="K2941" s="10">
        <v>1409187600</v>
      </c>
      <c r="L2941" s="10">
        <v>1406316312</v>
      </c>
      <c r="M2941" t="b">
        <v>0</v>
      </c>
      <c r="N2941">
        <v>25</v>
      </c>
      <c r="O2941" t="b">
        <v>1</v>
      </c>
      <c r="P2941" t="s">
        <v>8305</v>
      </c>
      <c r="Q2941" s="13">
        <f t="shared" si="182"/>
        <v>102.875</v>
      </c>
      <c r="R2941" s="14">
        <f t="shared" si="183"/>
        <v>329.2</v>
      </c>
      <c r="S2941" t="s">
        <v>8317</v>
      </c>
      <c r="T2941" t="s">
        <v>8359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 s="8">
        <f t="shared" si="180"/>
        <v>42022.440023148149</v>
      </c>
      <c r="J2942" s="8">
        <f t="shared" si="181"/>
        <v>41982.440023148149</v>
      </c>
      <c r="K2942" s="10">
        <v>1421606018</v>
      </c>
      <c r="L2942" s="10">
        <v>1418150018</v>
      </c>
      <c r="M2942" t="b">
        <v>0</v>
      </c>
      <c r="N2942">
        <v>33</v>
      </c>
      <c r="O2942" t="b">
        <v>1</v>
      </c>
      <c r="P2942" t="s">
        <v>8305</v>
      </c>
      <c r="Q2942" s="13">
        <f t="shared" si="182"/>
        <v>107.24000000000001</v>
      </c>
      <c r="R2942" s="14">
        <f t="shared" si="183"/>
        <v>81.242424242424249</v>
      </c>
      <c r="S2942" t="s">
        <v>8317</v>
      </c>
      <c r="T2942" t="s">
        <v>8359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 s="8">
        <f t="shared" si="180"/>
        <v>42064.626793981479</v>
      </c>
      <c r="J2943" s="8">
        <f t="shared" si="181"/>
        <v>42034.626793981479</v>
      </c>
      <c r="K2943" s="10">
        <v>1425250955</v>
      </c>
      <c r="L2943" s="10">
        <v>1422658955</v>
      </c>
      <c r="M2943" t="b">
        <v>0</v>
      </c>
      <c r="N2943">
        <v>1</v>
      </c>
      <c r="O2943" t="b">
        <v>0</v>
      </c>
      <c r="P2943" t="s">
        <v>8303</v>
      </c>
      <c r="Q2943" s="13">
        <f t="shared" si="182"/>
        <v>4.0000000000000001E-3</v>
      </c>
      <c r="R2943" s="14">
        <f t="shared" si="183"/>
        <v>1</v>
      </c>
      <c r="S2943" t="s">
        <v>8317</v>
      </c>
      <c r="T2943" t="s">
        <v>8357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 s="8">
        <f t="shared" si="180"/>
        <v>42354.512499999997</v>
      </c>
      <c r="J2944" s="8">
        <f t="shared" si="181"/>
        <v>42334.470590277771</v>
      </c>
      <c r="K2944" s="10">
        <v>1450297080</v>
      </c>
      <c r="L2944" s="10">
        <v>1448565459</v>
      </c>
      <c r="M2944" t="b">
        <v>0</v>
      </c>
      <c r="N2944">
        <v>202</v>
      </c>
      <c r="O2944" t="b">
        <v>0</v>
      </c>
      <c r="P2944" t="s">
        <v>8303</v>
      </c>
      <c r="Q2944" s="13">
        <f t="shared" si="182"/>
        <v>20.424999999999997</v>
      </c>
      <c r="R2944" s="14">
        <f t="shared" si="183"/>
        <v>202.22772277227722</v>
      </c>
      <c r="S2944" t="s">
        <v>8317</v>
      </c>
      <c r="T2944" t="s">
        <v>8357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 s="8">
        <f t="shared" si="180"/>
        <v>42106.796064814807</v>
      </c>
      <c r="J2945" s="8">
        <f t="shared" si="181"/>
        <v>42076.796064814807</v>
      </c>
      <c r="K2945" s="10">
        <v>1428894380</v>
      </c>
      <c r="L2945" s="10">
        <v>1426302380</v>
      </c>
      <c r="M2945" t="b">
        <v>0</v>
      </c>
      <c r="N2945">
        <v>0</v>
      </c>
      <c r="O2945" t="b">
        <v>0</v>
      </c>
      <c r="P2945" t="s">
        <v>8303</v>
      </c>
      <c r="Q2945" s="13">
        <f t="shared" si="182"/>
        <v>0</v>
      </c>
      <c r="R2945" s="14" t="e">
        <f t="shared" si="183"/>
        <v>#DIV/0!</v>
      </c>
      <c r="S2945" t="s">
        <v>8317</v>
      </c>
      <c r="T2945" t="s">
        <v>8357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 s="8">
        <f t="shared" si="180"/>
        <v>42162.580995370365</v>
      </c>
      <c r="J2946" s="8">
        <f t="shared" si="181"/>
        <v>42132.580995370365</v>
      </c>
      <c r="K2946" s="10">
        <v>1433714198</v>
      </c>
      <c r="L2946" s="10">
        <v>1431122198</v>
      </c>
      <c r="M2946" t="b">
        <v>0</v>
      </c>
      <c r="N2946">
        <v>1</v>
      </c>
      <c r="O2946" t="b">
        <v>0</v>
      </c>
      <c r="P2946" t="s">
        <v>8303</v>
      </c>
      <c r="Q2946" s="13">
        <f t="shared" si="182"/>
        <v>1</v>
      </c>
      <c r="R2946" s="14">
        <f t="shared" si="183"/>
        <v>100</v>
      </c>
      <c r="S2946" t="s">
        <v>8317</v>
      </c>
      <c r="T2946" t="s">
        <v>8357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 s="8">
        <f t="shared" ref="I2947:I3010" si="184">(((K2947/60)/60)/24)+DATE(1970,1,1)+(-8/24)</f>
        <v>42147.806250000001</v>
      </c>
      <c r="J2947" s="8">
        <f t="shared" ref="J2947:J3010" si="185">(((L2947/60)/60)/24)+DATE(1970,1,1)+(-8/24)</f>
        <v>42117.806250000001</v>
      </c>
      <c r="K2947" s="10">
        <v>1432437660</v>
      </c>
      <c r="L2947" s="10">
        <v>1429845660</v>
      </c>
      <c r="M2947" t="b">
        <v>0</v>
      </c>
      <c r="N2947">
        <v>0</v>
      </c>
      <c r="O2947" t="b">
        <v>0</v>
      </c>
      <c r="P2947" t="s">
        <v>8303</v>
      </c>
      <c r="Q2947" s="13">
        <f t="shared" ref="Q2947:Q3010" si="186">(E2947/D2947)*100</f>
        <v>0</v>
      </c>
      <c r="R2947" s="14" t="e">
        <f t="shared" ref="R2947:R3010" si="187">E2947/N2947</f>
        <v>#DIV/0!</v>
      </c>
      <c r="S2947" t="s">
        <v>8317</v>
      </c>
      <c r="T2947" t="s">
        <v>8357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 s="8">
        <f t="shared" si="184"/>
        <v>42597.197824074072</v>
      </c>
      <c r="J2948" s="8">
        <f t="shared" si="185"/>
        <v>42567.197824074072</v>
      </c>
      <c r="K2948" s="10">
        <v>1471265092</v>
      </c>
      <c r="L2948" s="10">
        <v>1468673092</v>
      </c>
      <c r="M2948" t="b">
        <v>0</v>
      </c>
      <c r="N2948">
        <v>2</v>
      </c>
      <c r="O2948" t="b">
        <v>0</v>
      </c>
      <c r="P2948" t="s">
        <v>8303</v>
      </c>
      <c r="Q2948" s="13">
        <f t="shared" si="186"/>
        <v>0.1</v>
      </c>
      <c r="R2948" s="14">
        <f t="shared" si="187"/>
        <v>1</v>
      </c>
      <c r="S2948" t="s">
        <v>8317</v>
      </c>
      <c r="T2948" t="s">
        <v>8357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 s="8">
        <f t="shared" si="184"/>
        <v>42698.382638888892</v>
      </c>
      <c r="J2949" s="8">
        <f t="shared" si="185"/>
        <v>42649.228784722225</v>
      </c>
      <c r="K2949" s="10">
        <v>1480007460</v>
      </c>
      <c r="L2949" s="10">
        <v>1475760567</v>
      </c>
      <c r="M2949" t="b">
        <v>0</v>
      </c>
      <c r="N2949">
        <v>13</v>
      </c>
      <c r="O2949" t="b">
        <v>0</v>
      </c>
      <c r="P2949" t="s">
        <v>8303</v>
      </c>
      <c r="Q2949" s="13">
        <f t="shared" si="186"/>
        <v>4.2880000000000003</v>
      </c>
      <c r="R2949" s="14">
        <f t="shared" si="187"/>
        <v>82.461538461538467</v>
      </c>
      <c r="S2949" t="s">
        <v>8317</v>
      </c>
      <c r="T2949" t="s">
        <v>8357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 s="8">
        <f t="shared" si="184"/>
        <v>42157.315891203696</v>
      </c>
      <c r="J2950" s="8">
        <f t="shared" si="185"/>
        <v>42097.315891203696</v>
      </c>
      <c r="K2950" s="10">
        <v>1433259293</v>
      </c>
      <c r="L2950" s="10">
        <v>1428075293</v>
      </c>
      <c r="M2950" t="b">
        <v>0</v>
      </c>
      <c r="N2950">
        <v>9</v>
      </c>
      <c r="O2950" t="b">
        <v>0</v>
      </c>
      <c r="P2950" t="s">
        <v>8303</v>
      </c>
      <c r="Q2950" s="13">
        <f t="shared" si="186"/>
        <v>4.8000000000000004E-3</v>
      </c>
      <c r="R2950" s="14">
        <f t="shared" si="187"/>
        <v>2.6666666666666665</v>
      </c>
      <c r="S2950" t="s">
        <v>8317</v>
      </c>
      <c r="T2950" t="s">
        <v>8357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 s="8">
        <f t="shared" si="184"/>
        <v>42327.531446759262</v>
      </c>
      <c r="J2951" s="8">
        <f t="shared" si="185"/>
        <v>42297.48978009259</v>
      </c>
      <c r="K2951" s="10">
        <v>1447965917</v>
      </c>
      <c r="L2951" s="10">
        <v>1445370317</v>
      </c>
      <c r="M2951" t="b">
        <v>0</v>
      </c>
      <c r="N2951">
        <v>2</v>
      </c>
      <c r="O2951" t="b">
        <v>0</v>
      </c>
      <c r="P2951" t="s">
        <v>8303</v>
      </c>
      <c r="Q2951" s="13">
        <f t="shared" si="186"/>
        <v>2.5</v>
      </c>
      <c r="R2951" s="14">
        <f t="shared" si="187"/>
        <v>12.5</v>
      </c>
      <c r="S2951" t="s">
        <v>8317</v>
      </c>
      <c r="T2951" t="s">
        <v>8357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 s="8">
        <f t="shared" si="184"/>
        <v>42392.031851851854</v>
      </c>
      <c r="J2952" s="8">
        <f t="shared" si="185"/>
        <v>42362.031851851854</v>
      </c>
      <c r="K2952" s="10">
        <v>1453538752</v>
      </c>
      <c r="L2952" s="10">
        <v>1450946752</v>
      </c>
      <c r="M2952" t="b">
        <v>0</v>
      </c>
      <c r="N2952">
        <v>0</v>
      </c>
      <c r="O2952" t="b">
        <v>0</v>
      </c>
      <c r="P2952" t="s">
        <v>8303</v>
      </c>
      <c r="Q2952" s="13">
        <f t="shared" si="186"/>
        <v>0</v>
      </c>
      <c r="R2952" s="14" t="e">
        <f t="shared" si="187"/>
        <v>#DIV/0!</v>
      </c>
      <c r="S2952" t="s">
        <v>8317</v>
      </c>
      <c r="T2952" t="s">
        <v>8357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 s="8">
        <f t="shared" si="184"/>
        <v>41917.469594907401</v>
      </c>
      <c r="J2953" s="8">
        <f t="shared" si="185"/>
        <v>41872.469594907401</v>
      </c>
      <c r="K2953" s="10">
        <v>1412536573</v>
      </c>
      <c r="L2953" s="10">
        <v>1408648573</v>
      </c>
      <c r="M2953" t="b">
        <v>0</v>
      </c>
      <c r="N2953">
        <v>58</v>
      </c>
      <c r="O2953" t="b">
        <v>0</v>
      </c>
      <c r="P2953" t="s">
        <v>8303</v>
      </c>
      <c r="Q2953" s="13">
        <f t="shared" si="186"/>
        <v>2.1919999999999997</v>
      </c>
      <c r="R2953" s="14">
        <f t="shared" si="187"/>
        <v>18.896551724137932</v>
      </c>
      <c r="S2953" t="s">
        <v>8317</v>
      </c>
      <c r="T2953" t="s">
        <v>8357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 s="8">
        <f t="shared" si="184"/>
        <v>42659.833333333336</v>
      </c>
      <c r="J2954" s="8">
        <f t="shared" si="185"/>
        <v>42628.356932870367</v>
      </c>
      <c r="K2954" s="10">
        <v>1476676800</v>
      </c>
      <c r="L2954" s="10">
        <v>1473957239</v>
      </c>
      <c r="M2954" t="b">
        <v>0</v>
      </c>
      <c r="N2954">
        <v>8</v>
      </c>
      <c r="O2954" t="b">
        <v>0</v>
      </c>
      <c r="P2954" t="s">
        <v>8303</v>
      </c>
      <c r="Q2954" s="13">
        <f t="shared" si="186"/>
        <v>8.0250000000000004</v>
      </c>
      <c r="R2954" s="14">
        <f t="shared" si="187"/>
        <v>200.625</v>
      </c>
      <c r="S2954" t="s">
        <v>8317</v>
      </c>
      <c r="T2954" t="s">
        <v>8357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 s="8">
        <f t="shared" si="184"/>
        <v>42285.458576388883</v>
      </c>
      <c r="J2955" s="8">
        <f t="shared" si="185"/>
        <v>42255.458576388883</v>
      </c>
      <c r="K2955" s="10">
        <v>1444330821</v>
      </c>
      <c r="L2955" s="10">
        <v>1441738821</v>
      </c>
      <c r="M2955" t="b">
        <v>0</v>
      </c>
      <c r="N2955">
        <v>3</v>
      </c>
      <c r="O2955" t="b">
        <v>0</v>
      </c>
      <c r="P2955" t="s">
        <v>8303</v>
      </c>
      <c r="Q2955" s="13">
        <f t="shared" si="186"/>
        <v>0.15125</v>
      </c>
      <c r="R2955" s="14">
        <f t="shared" si="187"/>
        <v>201.66666666666666</v>
      </c>
      <c r="S2955" t="s">
        <v>8317</v>
      </c>
      <c r="T2955" t="s">
        <v>8357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 s="8">
        <f t="shared" si="184"/>
        <v>42810.208368055559</v>
      </c>
      <c r="J2956" s="8">
        <f t="shared" si="185"/>
        <v>42790.250034722216</v>
      </c>
      <c r="K2956" s="10">
        <v>1489669203</v>
      </c>
      <c r="L2956" s="10">
        <v>1487944803</v>
      </c>
      <c r="M2956" t="b">
        <v>0</v>
      </c>
      <c r="N2956">
        <v>0</v>
      </c>
      <c r="O2956" t="b">
        <v>0</v>
      </c>
      <c r="P2956" t="s">
        <v>8303</v>
      </c>
      <c r="Q2956" s="13">
        <f t="shared" si="186"/>
        <v>0</v>
      </c>
      <c r="R2956" s="14" t="e">
        <f t="shared" si="187"/>
        <v>#DIV/0!</v>
      </c>
      <c r="S2956" t="s">
        <v>8317</v>
      </c>
      <c r="T2956" t="s">
        <v>8357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 s="8">
        <f t="shared" si="184"/>
        <v>42171.407974537033</v>
      </c>
      <c r="J2957" s="8">
        <f t="shared" si="185"/>
        <v>42141.407974537033</v>
      </c>
      <c r="K2957" s="10">
        <v>1434476849</v>
      </c>
      <c r="L2957" s="10">
        <v>1431884849</v>
      </c>
      <c r="M2957" t="b">
        <v>0</v>
      </c>
      <c r="N2957">
        <v>11</v>
      </c>
      <c r="O2957" t="b">
        <v>0</v>
      </c>
      <c r="P2957" t="s">
        <v>8303</v>
      </c>
      <c r="Q2957" s="13">
        <f t="shared" si="186"/>
        <v>59.583333333333336</v>
      </c>
      <c r="R2957" s="14">
        <f t="shared" si="187"/>
        <v>65</v>
      </c>
      <c r="S2957" t="s">
        <v>8317</v>
      </c>
      <c r="T2957" t="s">
        <v>8357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 s="8">
        <f t="shared" si="184"/>
        <v>42494.625578703701</v>
      </c>
      <c r="J2958" s="8">
        <f t="shared" si="185"/>
        <v>42464.625578703701</v>
      </c>
      <c r="K2958" s="10">
        <v>1462402850</v>
      </c>
      <c r="L2958" s="10">
        <v>1459810850</v>
      </c>
      <c r="M2958" t="b">
        <v>0</v>
      </c>
      <c r="N2958">
        <v>20</v>
      </c>
      <c r="O2958" t="b">
        <v>0</v>
      </c>
      <c r="P2958" t="s">
        <v>8303</v>
      </c>
      <c r="Q2958" s="13">
        <f t="shared" si="186"/>
        <v>16.734177215189874</v>
      </c>
      <c r="R2958" s="14">
        <f t="shared" si="187"/>
        <v>66.099999999999994</v>
      </c>
      <c r="S2958" t="s">
        <v>8317</v>
      </c>
      <c r="T2958" t="s">
        <v>8357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 s="8">
        <f t="shared" si="184"/>
        <v>42090.636249999996</v>
      </c>
      <c r="J2959" s="8">
        <f t="shared" si="185"/>
        <v>42030.67791666666</v>
      </c>
      <c r="K2959" s="10">
        <v>1427498172</v>
      </c>
      <c r="L2959" s="10">
        <v>1422317772</v>
      </c>
      <c r="M2959" t="b">
        <v>0</v>
      </c>
      <c r="N2959">
        <v>3</v>
      </c>
      <c r="O2959" t="b">
        <v>0</v>
      </c>
      <c r="P2959" t="s">
        <v>8303</v>
      </c>
      <c r="Q2959" s="13">
        <f t="shared" si="186"/>
        <v>1.8666666666666669</v>
      </c>
      <c r="R2959" s="14">
        <f t="shared" si="187"/>
        <v>93.333333333333329</v>
      </c>
      <c r="S2959" t="s">
        <v>8317</v>
      </c>
      <c r="T2959" t="s">
        <v>8357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 s="8">
        <f t="shared" si="184"/>
        <v>42498.404131944444</v>
      </c>
      <c r="J2960" s="8">
        <f t="shared" si="185"/>
        <v>42438.445798611108</v>
      </c>
      <c r="K2960" s="10">
        <v>1462729317</v>
      </c>
      <c r="L2960" s="10">
        <v>1457548917</v>
      </c>
      <c r="M2960" t="b">
        <v>0</v>
      </c>
      <c r="N2960">
        <v>0</v>
      </c>
      <c r="O2960" t="b">
        <v>0</v>
      </c>
      <c r="P2960" t="s">
        <v>8303</v>
      </c>
      <c r="Q2960" s="13">
        <f t="shared" si="186"/>
        <v>0</v>
      </c>
      <c r="R2960" s="14" t="e">
        <f t="shared" si="187"/>
        <v>#DIV/0!</v>
      </c>
      <c r="S2960" t="s">
        <v>8317</v>
      </c>
      <c r="T2960" t="s">
        <v>8357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 s="8">
        <f t="shared" si="184"/>
        <v>42527.675057870372</v>
      </c>
      <c r="J2961" s="8">
        <f t="shared" si="185"/>
        <v>42497.675057870372</v>
      </c>
      <c r="K2961" s="10">
        <v>1465258325</v>
      </c>
      <c r="L2961" s="10">
        <v>1462666325</v>
      </c>
      <c r="M2961" t="b">
        <v>0</v>
      </c>
      <c r="N2961">
        <v>0</v>
      </c>
      <c r="O2961" t="b">
        <v>0</v>
      </c>
      <c r="P2961" t="s">
        <v>8303</v>
      </c>
      <c r="Q2961" s="13">
        <f t="shared" si="186"/>
        <v>0</v>
      </c>
      <c r="R2961" s="14" t="e">
        <f t="shared" si="187"/>
        <v>#DIV/0!</v>
      </c>
      <c r="S2961" t="s">
        <v>8317</v>
      </c>
      <c r="T2961" t="s">
        <v>8357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 s="8">
        <f t="shared" si="184"/>
        <v>41893.42387731481</v>
      </c>
      <c r="J2962" s="8">
        <f t="shared" si="185"/>
        <v>41863.42387731481</v>
      </c>
      <c r="K2962" s="10">
        <v>1410459023</v>
      </c>
      <c r="L2962" s="10">
        <v>1407867023</v>
      </c>
      <c r="M2962" t="b">
        <v>0</v>
      </c>
      <c r="N2962">
        <v>0</v>
      </c>
      <c r="O2962" t="b">
        <v>0</v>
      </c>
      <c r="P2962" t="s">
        <v>8303</v>
      </c>
      <c r="Q2962" s="13">
        <f t="shared" si="186"/>
        <v>0</v>
      </c>
      <c r="R2962" s="14" t="e">
        <f t="shared" si="187"/>
        <v>#DIV/0!</v>
      </c>
      <c r="S2962" t="s">
        <v>8317</v>
      </c>
      <c r="T2962" t="s">
        <v>8357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 s="8">
        <f t="shared" si="184"/>
        <v>42088.833333333336</v>
      </c>
      <c r="J2963" s="8">
        <f t="shared" si="185"/>
        <v>42060.879155092589</v>
      </c>
      <c r="K2963" s="10">
        <v>1427342400</v>
      </c>
      <c r="L2963" s="10">
        <v>1424927159</v>
      </c>
      <c r="M2963" t="b">
        <v>0</v>
      </c>
      <c r="N2963">
        <v>108</v>
      </c>
      <c r="O2963" t="b">
        <v>1</v>
      </c>
      <c r="P2963" t="s">
        <v>8271</v>
      </c>
      <c r="Q2963" s="13">
        <f t="shared" si="186"/>
        <v>109.62</v>
      </c>
      <c r="R2963" s="14">
        <f t="shared" si="187"/>
        <v>50.75</v>
      </c>
      <c r="S2963" t="s">
        <v>8317</v>
      </c>
      <c r="T2963" t="s">
        <v>8318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 s="8">
        <f t="shared" si="184"/>
        <v>42063.957638888889</v>
      </c>
      <c r="J2964" s="8">
        <f t="shared" si="185"/>
        <v>42035.910949074074</v>
      </c>
      <c r="K2964" s="10">
        <v>1425193140</v>
      </c>
      <c r="L2964" s="10">
        <v>1422769906</v>
      </c>
      <c r="M2964" t="b">
        <v>0</v>
      </c>
      <c r="N2964">
        <v>20</v>
      </c>
      <c r="O2964" t="b">
        <v>1</v>
      </c>
      <c r="P2964" t="s">
        <v>8271</v>
      </c>
      <c r="Q2964" s="13">
        <f t="shared" si="186"/>
        <v>121.8</v>
      </c>
      <c r="R2964" s="14">
        <f t="shared" si="187"/>
        <v>60.9</v>
      </c>
      <c r="S2964" t="s">
        <v>8317</v>
      </c>
      <c r="T2964" t="s">
        <v>8318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 s="8">
        <f t="shared" si="184"/>
        <v>42187.13685185185</v>
      </c>
      <c r="J2965" s="8">
        <f t="shared" si="185"/>
        <v>42157.13685185185</v>
      </c>
      <c r="K2965" s="10">
        <v>1435835824</v>
      </c>
      <c r="L2965" s="10">
        <v>1433243824</v>
      </c>
      <c r="M2965" t="b">
        <v>0</v>
      </c>
      <c r="N2965">
        <v>98</v>
      </c>
      <c r="O2965" t="b">
        <v>1</v>
      </c>
      <c r="P2965" t="s">
        <v>8271</v>
      </c>
      <c r="Q2965" s="13">
        <f t="shared" si="186"/>
        <v>106.85</v>
      </c>
      <c r="R2965" s="14">
        <f t="shared" si="187"/>
        <v>109.03061224489795</v>
      </c>
      <c r="S2965" t="s">
        <v>8317</v>
      </c>
      <c r="T2965" t="s">
        <v>8318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 s="8">
        <f t="shared" si="184"/>
        <v>41857.563888888886</v>
      </c>
      <c r="J2966" s="8">
        <f t="shared" si="185"/>
        <v>41827.576608796291</v>
      </c>
      <c r="K2966" s="10">
        <v>1407360720</v>
      </c>
      <c r="L2966" s="10">
        <v>1404769819</v>
      </c>
      <c r="M2966" t="b">
        <v>0</v>
      </c>
      <c r="N2966">
        <v>196</v>
      </c>
      <c r="O2966" t="b">
        <v>1</v>
      </c>
      <c r="P2966" t="s">
        <v>8271</v>
      </c>
      <c r="Q2966" s="13">
        <f t="shared" si="186"/>
        <v>100.71379999999999</v>
      </c>
      <c r="R2966" s="14">
        <f t="shared" si="187"/>
        <v>25.692295918367346</v>
      </c>
      <c r="S2966" t="s">
        <v>8317</v>
      </c>
      <c r="T2966" t="s">
        <v>8318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 s="8">
        <f t="shared" si="184"/>
        <v>42192.396215277775</v>
      </c>
      <c r="J2967" s="8">
        <f t="shared" si="185"/>
        <v>42162.396215277775</v>
      </c>
      <c r="K2967" s="10">
        <v>1436290233</v>
      </c>
      <c r="L2967" s="10">
        <v>1433698233</v>
      </c>
      <c r="M2967" t="b">
        <v>0</v>
      </c>
      <c r="N2967">
        <v>39</v>
      </c>
      <c r="O2967" t="b">
        <v>1</v>
      </c>
      <c r="P2967" t="s">
        <v>8271</v>
      </c>
      <c r="Q2967" s="13">
        <f t="shared" si="186"/>
        <v>109.00000000000001</v>
      </c>
      <c r="R2967" s="14">
        <f t="shared" si="187"/>
        <v>41.92307692307692</v>
      </c>
      <c r="S2967" t="s">
        <v>8317</v>
      </c>
      <c r="T2967" t="s">
        <v>8318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 s="8">
        <f t="shared" si="184"/>
        <v>42263.405231481483</v>
      </c>
      <c r="J2968" s="8">
        <f t="shared" si="185"/>
        <v>42233.405231481483</v>
      </c>
      <c r="K2968" s="10">
        <v>1442425412</v>
      </c>
      <c r="L2968" s="10">
        <v>1439833412</v>
      </c>
      <c r="M2968" t="b">
        <v>0</v>
      </c>
      <c r="N2968">
        <v>128</v>
      </c>
      <c r="O2968" t="b">
        <v>1</v>
      </c>
      <c r="P2968" t="s">
        <v>8271</v>
      </c>
      <c r="Q2968" s="13">
        <f t="shared" si="186"/>
        <v>113.63000000000001</v>
      </c>
      <c r="R2968" s="14">
        <f t="shared" si="187"/>
        <v>88.7734375</v>
      </c>
      <c r="S2968" t="s">
        <v>8317</v>
      </c>
      <c r="T2968" t="s">
        <v>8318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 s="8">
        <f t="shared" si="184"/>
        <v>42071.822824074072</v>
      </c>
      <c r="J2969" s="8">
        <f t="shared" si="185"/>
        <v>42041.864490740736</v>
      </c>
      <c r="K2969" s="10">
        <v>1425872692</v>
      </c>
      <c r="L2969" s="10">
        <v>1423284292</v>
      </c>
      <c r="M2969" t="b">
        <v>0</v>
      </c>
      <c r="N2969">
        <v>71</v>
      </c>
      <c r="O2969" t="b">
        <v>1</v>
      </c>
      <c r="P2969" t="s">
        <v>8271</v>
      </c>
      <c r="Q2969" s="13">
        <f t="shared" si="186"/>
        <v>113.92</v>
      </c>
      <c r="R2969" s="14">
        <f t="shared" si="187"/>
        <v>80.225352112676063</v>
      </c>
      <c r="S2969" t="s">
        <v>8317</v>
      </c>
      <c r="T2969" t="s">
        <v>8318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 s="8">
        <f t="shared" si="184"/>
        <v>42598.832638888889</v>
      </c>
      <c r="J2970" s="8">
        <f t="shared" si="185"/>
        <v>42585.190509259257</v>
      </c>
      <c r="K2970" s="10">
        <v>1471406340</v>
      </c>
      <c r="L2970" s="10">
        <v>1470227660</v>
      </c>
      <c r="M2970" t="b">
        <v>0</v>
      </c>
      <c r="N2970">
        <v>47</v>
      </c>
      <c r="O2970" t="b">
        <v>1</v>
      </c>
      <c r="P2970" t="s">
        <v>8271</v>
      </c>
      <c r="Q2970" s="13">
        <f t="shared" si="186"/>
        <v>106</v>
      </c>
      <c r="R2970" s="14">
        <f t="shared" si="187"/>
        <v>78.936170212765958</v>
      </c>
      <c r="S2970" t="s">
        <v>8317</v>
      </c>
      <c r="T2970" t="s">
        <v>8318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 s="8">
        <f t="shared" si="184"/>
        <v>42127.618750000001</v>
      </c>
      <c r="J2971" s="8">
        <f t="shared" si="185"/>
        <v>42097.453159722216</v>
      </c>
      <c r="K2971" s="10">
        <v>1430693460</v>
      </c>
      <c r="L2971" s="10">
        <v>1428087153</v>
      </c>
      <c r="M2971" t="b">
        <v>0</v>
      </c>
      <c r="N2971">
        <v>17</v>
      </c>
      <c r="O2971" t="b">
        <v>1</v>
      </c>
      <c r="P2971" t="s">
        <v>8271</v>
      </c>
      <c r="Q2971" s="13">
        <f t="shared" si="186"/>
        <v>162.5</v>
      </c>
      <c r="R2971" s="14">
        <f t="shared" si="187"/>
        <v>95.588235294117652</v>
      </c>
      <c r="S2971" t="s">
        <v>8317</v>
      </c>
      <c r="T2971" t="s">
        <v>8318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 s="8">
        <f t="shared" si="184"/>
        <v>41838.336238425924</v>
      </c>
      <c r="J2972" s="8">
        <f t="shared" si="185"/>
        <v>41808.336238425924</v>
      </c>
      <c r="K2972" s="10">
        <v>1405699451</v>
      </c>
      <c r="L2972" s="10">
        <v>1403107451</v>
      </c>
      <c r="M2972" t="b">
        <v>0</v>
      </c>
      <c r="N2972">
        <v>91</v>
      </c>
      <c r="O2972" t="b">
        <v>1</v>
      </c>
      <c r="P2972" t="s">
        <v>8271</v>
      </c>
      <c r="Q2972" s="13">
        <f t="shared" si="186"/>
        <v>106</v>
      </c>
      <c r="R2972" s="14">
        <f t="shared" si="187"/>
        <v>69.890109890109883</v>
      </c>
      <c r="S2972" t="s">
        <v>8317</v>
      </c>
      <c r="T2972" t="s">
        <v>8318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 s="8">
        <f t="shared" si="184"/>
        <v>41882.324976851851</v>
      </c>
      <c r="J2973" s="8">
        <f t="shared" si="185"/>
        <v>41852.324976851851</v>
      </c>
      <c r="K2973" s="10">
        <v>1409500078</v>
      </c>
      <c r="L2973" s="10">
        <v>1406908078</v>
      </c>
      <c r="M2973" t="b">
        <v>0</v>
      </c>
      <c r="N2973">
        <v>43</v>
      </c>
      <c r="O2973" t="b">
        <v>1</v>
      </c>
      <c r="P2973" t="s">
        <v>8271</v>
      </c>
      <c r="Q2973" s="13">
        <f t="shared" si="186"/>
        <v>100.15624999999999</v>
      </c>
      <c r="R2973" s="14">
        <f t="shared" si="187"/>
        <v>74.534883720930239</v>
      </c>
      <c r="S2973" t="s">
        <v>8317</v>
      </c>
      <c r="T2973" t="s">
        <v>8318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 s="8">
        <f t="shared" si="184"/>
        <v>42708.708333333336</v>
      </c>
      <c r="J2974" s="8">
        <f t="shared" si="185"/>
        <v>42693.77685185185</v>
      </c>
      <c r="K2974" s="10">
        <v>1480899600</v>
      </c>
      <c r="L2974" s="10">
        <v>1479609520</v>
      </c>
      <c r="M2974" t="b">
        <v>0</v>
      </c>
      <c r="N2974">
        <v>17</v>
      </c>
      <c r="O2974" t="b">
        <v>1</v>
      </c>
      <c r="P2974" t="s">
        <v>8271</v>
      </c>
      <c r="Q2974" s="13">
        <f t="shared" si="186"/>
        <v>105.35000000000001</v>
      </c>
      <c r="R2974" s="14">
        <f t="shared" si="187"/>
        <v>123.94117647058823</v>
      </c>
      <c r="S2974" t="s">
        <v>8317</v>
      </c>
      <c r="T2974" t="s">
        <v>8318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 s="8">
        <f t="shared" si="184"/>
        <v>42369.833333333336</v>
      </c>
      <c r="J2975" s="8">
        <f t="shared" si="185"/>
        <v>42341.485046296293</v>
      </c>
      <c r="K2975" s="10">
        <v>1451620800</v>
      </c>
      <c r="L2975" s="10">
        <v>1449171508</v>
      </c>
      <c r="M2975" t="b">
        <v>0</v>
      </c>
      <c r="N2975">
        <v>33</v>
      </c>
      <c r="O2975" t="b">
        <v>1</v>
      </c>
      <c r="P2975" t="s">
        <v>8271</v>
      </c>
      <c r="Q2975" s="13">
        <f t="shared" si="186"/>
        <v>174.8</v>
      </c>
      <c r="R2975" s="14">
        <f t="shared" si="187"/>
        <v>264.84848484848487</v>
      </c>
      <c r="S2975" t="s">
        <v>8317</v>
      </c>
      <c r="T2975" t="s">
        <v>8318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 s="8">
        <f t="shared" si="184"/>
        <v>41907.732638888883</v>
      </c>
      <c r="J2976" s="8">
        <f t="shared" si="185"/>
        <v>41879.727673611109</v>
      </c>
      <c r="K2976" s="10">
        <v>1411695300</v>
      </c>
      <c r="L2976" s="10">
        <v>1409275671</v>
      </c>
      <c r="M2976" t="b">
        <v>0</v>
      </c>
      <c r="N2976">
        <v>87</v>
      </c>
      <c r="O2976" t="b">
        <v>1</v>
      </c>
      <c r="P2976" t="s">
        <v>8271</v>
      </c>
      <c r="Q2976" s="13">
        <f t="shared" si="186"/>
        <v>102</v>
      </c>
      <c r="R2976" s="14">
        <f t="shared" si="187"/>
        <v>58.620689655172413</v>
      </c>
      <c r="S2976" t="s">
        <v>8317</v>
      </c>
      <c r="T2976" t="s">
        <v>8318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 s="8">
        <f t="shared" si="184"/>
        <v>41969.791666666664</v>
      </c>
      <c r="J2977" s="8">
        <f t="shared" si="185"/>
        <v>41941.350532407407</v>
      </c>
      <c r="K2977" s="10">
        <v>1417057200</v>
      </c>
      <c r="L2977" s="10">
        <v>1414599886</v>
      </c>
      <c r="M2977" t="b">
        <v>0</v>
      </c>
      <c r="N2977">
        <v>113</v>
      </c>
      <c r="O2977" t="b">
        <v>1</v>
      </c>
      <c r="P2977" t="s">
        <v>8271</v>
      </c>
      <c r="Q2977" s="13">
        <f t="shared" si="186"/>
        <v>100.125</v>
      </c>
      <c r="R2977" s="14">
        <f t="shared" si="187"/>
        <v>70.884955752212392</v>
      </c>
      <c r="S2977" t="s">
        <v>8317</v>
      </c>
      <c r="T2977" t="s">
        <v>8318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 s="8">
        <f t="shared" si="184"/>
        <v>42442.166666666664</v>
      </c>
      <c r="J2978" s="8">
        <f t="shared" si="185"/>
        <v>42425.397337962961</v>
      </c>
      <c r="K2978" s="10">
        <v>1457870400</v>
      </c>
      <c r="L2978" s="10">
        <v>1456421530</v>
      </c>
      <c r="M2978" t="b">
        <v>0</v>
      </c>
      <c r="N2978">
        <v>14</v>
      </c>
      <c r="O2978" t="b">
        <v>1</v>
      </c>
      <c r="P2978" t="s">
        <v>8271</v>
      </c>
      <c r="Q2978" s="13">
        <f t="shared" si="186"/>
        <v>171.42857142857142</v>
      </c>
      <c r="R2978" s="14">
        <f t="shared" si="187"/>
        <v>8.5714285714285712</v>
      </c>
      <c r="S2978" t="s">
        <v>8317</v>
      </c>
      <c r="T2978" t="s">
        <v>8318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 s="8">
        <f t="shared" si="184"/>
        <v>42085.759722222218</v>
      </c>
      <c r="J2979" s="8">
        <f t="shared" si="185"/>
        <v>42026.547847222224</v>
      </c>
      <c r="K2979" s="10">
        <v>1427076840</v>
      </c>
      <c r="L2979" s="10">
        <v>1421960934</v>
      </c>
      <c r="M2979" t="b">
        <v>0</v>
      </c>
      <c r="N2979">
        <v>30</v>
      </c>
      <c r="O2979" t="b">
        <v>1</v>
      </c>
      <c r="P2979" t="s">
        <v>8271</v>
      </c>
      <c r="Q2979" s="13">
        <f t="shared" si="186"/>
        <v>113.56666666666666</v>
      </c>
      <c r="R2979" s="14">
        <f t="shared" si="187"/>
        <v>113.56666666666666</v>
      </c>
      <c r="S2979" t="s">
        <v>8317</v>
      </c>
      <c r="T2979" t="s">
        <v>8318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 s="8">
        <f t="shared" si="184"/>
        <v>41931.915972222218</v>
      </c>
      <c r="J2980" s="8">
        <f t="shared" si="185"/>
        <v>41922.307256944441</v>
      </c>
      <c r="K2980" s="10">
        <v>1413784740</v>
      </c>
      <c r="L2980" s="10">
        <v>1412954547</v>
      </c>
      <c r="M2980" t="b">
        <v>0</v>
      </c>
      <c r="N2980">
        <v>16</v>
      </c>
      <c r="O2980" t="b">
        <v>1</v>
      </c>
      <c r="P2980" t="s">
        <v>8271</v>
      </c>
      <c r="Q2980" s="13">
        <f t="shared" si="186"/>
        <v>129.46666666666667</v>
      </c>
      <c r="R2980" s="14">
        <f t="shared" si="187"/>
        <v>60.6875</v>
      </c>
      <c r="S2980" t="s">
        <v>8317</v>
      </c>
      <c r="T2980" t="s">
        <v>8318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 s="8">
        <f t="shared" si="184"/>
        <v>42009.916666666664</v>
      </c>
      <c r="J2981" s="8">
        <f t="shared" si="185"/>
        <v>41993.491006944438</v>
      </c>
      <c r="K2981" s="10">
        <v>1420524000</v>
      </c>
      <c r="L2981" s="10">
        <v>1419104823</v>
      </c>
      <c r="M2981" t="b">
        <v>0</v>
      </c>
      <c r="N2981">
        <v>46</v>
      </c>
      <c r="O2981" t="b">
        <v>1</v>
      </c>
      <c r="P2981" t="s">
        <v>8271</v>
      </c>
      <c r="Q2981" s="13">
        <f t="shared" si="186"/>
        <v>101.4</v>
      </c>
      <c r="R2981" s="14">
        <f t="shared" si="187"/>
        <v>110.21739130434783</v>
      </c>
      <c r="S2981" t="s">
        <v>8317</v>
      </c>
      <c r="T2981" t="s">
        <v>8318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 s="8">
        <f t="shared" si="184"/>
        <v>42239.749999999993</v>
      </c>
      <c r="J2982" s="8">
        <f t="shared" si="185"/>
        <v>42219.58252314815</v>
      </c>
      <c r="K2982" s="10">
        <v>1440381600</v>
      </c>
      <c r="L2982" s="10">
        <v>1438639130</v>
      </c>
      <c r="M2982" t="b">
        <v>0</v>
      </c>
      <c r="N2982">
        <v>24</v>
      </c>
      <c r="O2982" t="b">
        <v>1</v>
      </c>
      <c r="P2982" t="s">
        <v>8271</v>
      </c>
      <c r="Q2982" s="13">
        <f t="shared" si="186"/>
        <v>109.16666666666666</v>
      </c>
      <c r="R2982" s="14">
        <f t="shared" si="187"/>
        <v>136.45833333333334</v>
      </c>
      <c r="S2982" t="s">
        <v>8317</v>
      </c>
      <c r="T2982" t="s">
        <v>8318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 s="8">
        <f t="shared" si="184"/>
        <v>42270.226342592585</v>
      </c>
      <c r="J2983" s="8">
        <f t="shared" si="185"/>
        <v>42225.226342592585</v>
      </c>
      <c r="K2983" s="10">
        <v>1443014756</v>
      </c>
      <c r="L2983" s="10">
        <v>1439126756</v>
      </c>
      <c r="M2983" t="b">
        <v>1</v>
      </c>
      <c r="N2983">
        <v>97</v>
      </c>
      <c r="O2983" t="b">
        <v>1</v>
      </c>
      <c r="P2983" t="s">
        <v>8303</v>
      </c>
      <c r="Q2983" s="13">
        <f t="shared" si="186"/>
        <v>128.92500000000001</v>
      </c>
      <c r="R2983" s="14">
        <f t="shared" si="187"/>
        <v>53.164948453608247</v>
      </c>
      <c r="S2983" t="s">
        <v>8317</v>
      </c>
      <c r="T2983" t="s">
        <v>8357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 s="8">
        <f t="shared" si="184"/>
        <v>42411.353506944441</v>
      </c>
      <c r="J2984" s="8">
        <f t="shared" si="185"/>
        <v>42381.353506944441</v>
      </c>
      <c r="K2984" s="10">
        <v>1455208143</v>
      </c>
      <c r="L2984" s="10">
        <v>1452616143</v>
      </c>
      <c r="M2984" t="b">
        <v>1</v>
      </c>
      <c r="N2984">
        <v>59</v>
      </c>
      <c r="O2984" t="b">
        <v>1</v>
      </c>
      <c r="P2984" t="s">
        <v>8303</v>
      </c>
      <c r="Q2984" s="13">
        <f t="shared" si="186"/>
        <v>102.06</v>
      </c>
      <c r="R2984" s="14">
        <f t="shared" si="187"/>
        <v>86.491525423728817</v>
      </c>
      <c r="S2984" t="s">
        <v>8317</v>
      </c>
      <c r="T2984" t="s">
        <v>8357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 s="8">
        <f t="shared" si="184"/>
        <v>41954.340694444443</v>
      </c>
      <c r="J2985" s="8">
        <f t="shared" si="185"/>
        <v>41894.299027777779</v>
      </c>
      <c r="K2985" s="10">
        <v>1415722236</v>
      </c>
      <c r="L2985" s="10">
        <v>1410534636</v>
      </c>
      <c r="M2985" t="b">
        <v>1</v>
      </c>
      <c r="N2985">
        <v>1095</v>
      </c>
      <c r="O2985" t="b">
        <v>1</v>
      </c>
      <c r="P2985" t="s">
        <v>8303</v>
      </c>
      <c r="Q2985" s="13">
        <f t="shared" si="186"/>
        <v>146.53957758620692</v>
      </c>
      <c r="R2985" s="14">
        <f t="shared" si="187"/>
        <v>155.23827397260274</v>
      </c>
      <c r="S2985" t="s">
        <v>8317</v>
      </c>
      <c r="T2985" t="s">
        <v>8357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 s="8">
        <f t="shared" si="184"/>
        <v>42605.945381944439</v>
      </c>
      <c r="J2986" s="8">
        <f t="shared" si="185"/>
        <v>42575.945381944439</v>
      </c>
      <c r="K2986" s="10">
        <v>1472020881</v>
      </c>
      <c r="L2986" s="10">
        <v>1469428881</v>
      </c>
      <c r="M2986" t="b">
        <v>1</v>
      </c>
      <c r="N2986">
        <v>218</v>
      </c>
      <c r="O2986" t="b">
        <v>1</v>
      </c>
      <c r="P2986" t="s">
        <v>8303</v>
      </c>
      <c r="Q2986" s="13">
        <f t="shared" si="186"/>
        <v>100.352</v>
      </c>
      <c r="R2986" s="14">
        <f t="shared" si="187"/>
        <v>115.08256880733946</v>
      </c>
      <c r="S2986" t="s">
        <v>8317</v>
      </c>
      <c r="T2986" t="s">
        <v>8357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 s="8">
        <f t="shared" si="184"/>
        <v>42673.833333333336</v>
      </c>
      <c r="J2987" s="8">
        <f t="shared" si="185"/>
        <v>42654.640370370362</v>
      </c>
      <c r="K2987" s="10">
        <v>1477886400</v>
      </c>
      <c r="L2987" s="10">
        <v>1476228128</v>
      </c>
      <c r="M2987" t="b">
        <v>0</v>
      </c>
      <c r="N2987">
        <v>111</v>
      </c>
      <c r="O2987" t="b">
        <v>1</v>
      </c>
      <c r="P2987" t="s">
        <v>8303</v>
      </c>
      <c r="Q2987" s="13">
        <f t="shared" si="186"/>
        <v>121.64999999999999</v>
      </c>
      <c r="R2987" s="14">
        <f t="shared" si="187"/>
        <v>109.5945945945946</v>
      </c>
      <c r="S2987" t="s">
        <v>8317</v>
      </c>
      <c r="T2987" t="s">
        <v>8357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 s="8">
        <f t="shared" si="184"/>
        <v>42491.125069444439</v>
      </c>
      <c r="J2988" s="8">
        <f t="shared" si="185"/>
        <v>42431.16673611111</v>
      </c>
      <c r="K2988" s="10">
        <v>1462100406</v>
      </c>
      <c r="L2988" s="10">
        <v>1456920006</v>
      </c>
      <c r="M2988" t="b">
        <v>0</v>
      </c>
      <c r="N2988">
        <v>56</v>
      </c>
      <c r="O2988" t="b">
        <v>1</v>
      </c>
      <c r="P2988" t="s">
        <v>8303</v>
      </c>
      <c r="Q2988" s="13">
        <f t="shared" si="186"/>
        <v>105.5</v>
      </c>
      <c r="R2988" s="14">
        <f t="shared" si="187"/>
        <v>45.214285714285715</v>
      </c>
      <c r="S2988" t="s">
        <v>8317</v>
      </c>
      <c r="T2988" t="s">
        <v>8357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 s="8">
        <f t="shared" si="184"/>
        <v>42655.666666666664</v>
      </c>
      <c r="J2989" s="8">
        <f t="shared" si="185"/>
        <v>42626.973969907405</v>
      </c>
      <c r="K2989" s="10">
        <v>1476316800</v>
      </c>
      <c r="L2989" s="10">
        <v>1473837751</v>
      </c>
      <c r="M2989" t="b">
        <v>0</v>
      </c>
      <c r="N2989">
        <v>265</v>
      </c>
      <c r="O2989" t="b">
        <v>1</v>
      </c>
      <c r="P2989" t="s">
        <v>8303</v>
      </c>
      <c r="Q2989" s="13">
        <f t="shared" si="186"/>
        <v>110.4008</v>
      </c>
      <c r="R2989" s="14">
        <f t="shared" si="187"/>
        <v>104.15169811320754</v>
      </c>
      <c r="S2989" t="s">
        <v>8317</v>
      </c>
      <c r="T2989" t="s">
        <v>8357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 s="8">
        <f t="shared" si="184"/>
        <v>42541.028715277782</v>
      </c>
      <c r="J2990" s="8">
        <f t="shared" si="185"/>
        <v>42511.028715277782</v>
      </c>
      <c r="K2990" s="10">
        <v>1466412081</v>
      </c>
      <c r="L2990" s="10">
        <v>1463820081</v>
      </c>
      <c r="M2990" t="b">
        <v>0</v>
      </c>
      <c r="N2990">
        <v>28</v>
      </c>
      <c r="O2990" t="b">
        <v>1</v>
      </c>
      <c r="P2990" t="s">
        <v>8303</v>
      </c>
      <c r="Q2990" s="13">
        <f t="shared" si="186"/>
        <v>100</v>
      </c>
      <c r="R2990" s="14">
        <f t="shared" si="187"/>
        <v>35.714285714285715</v>
      </c>
      <c r="S2990" t="s">
        <v>8317</v>
      </c>
      <c r="T2990" t="s">
        <v>8357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 s="8">
        <f t="shared" si="184"/>
        <v>42358.874305555553</v>
      </c>
      <c r="J2991" s="8">
        <f t="shared" si="185"/>
        <v>42336.687060185184</v>
      </c>
      <c r="K2991" s="10">
        <v>1450673940</v>
      </c>
      <c r="L2991" s="10">
        <v>1448756962</v>
      </c>
      <c r="M2991" t="b">
        <v>0</v>
      </c>
      <c r="N2991">
        <v>364</v>
      </c>
      <c r="O2991" t="b">
        <v>1</v>
      </c>
      <c r="P2991" t="s">
        <v>8303</v>
      </c>
      <c r="Q2991" s="13">
        <f t="shared" si="186"/>
        <v>176.535</v>
      </c>
      <c r="R2991" s="14">
        <f t="shared" si="187"/>
        <v>96.997252747252745</v>
      </c>
      <c r="S2991" t="s">
        <v>8317</v>
      </c>
      <c r="T2991" t="s">
        <v>8357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 s="8">
        <f t="shared" si="184"/>
        <v>42376.240972222215</v>
      </c>
      <c r="J2992" s="8">
        <f t="shared" si="185"/>
        <v>42341.240972222215</v>
      </c>
      <c r="K2992" s="10">
        <v>1452174420</v>
      </c>
      <c r="L2992" s="10">
        <v>1449150420</v>
      </c>
      <c r="M2992" t="b">
        <v>0</v>
      </c>
      <c r="N2992">
        <v>27</v>
      </c>
      <c r="O2992" t="b">
        <v>1</v>
      </c>
      <c r="P2992" t="s">
        <v>8303</v>
      </c>
      <c r="Q2992" s="13">
        <f t="shared" si="186"/>
        <v>100</v>
      </c>
      <c r="R2992" s="14">
        <f t="shared" si="187"/>
        <v>370.37037037037038</v>
      </c>
      <c r="S2992" t="s">
        <v>8317</v>
      </c>
      <c r="T2992" t="s">
        <v>8357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 s="8">
        <f t="shared" si="184"/>
        <v>42762.503819444442</v>
      </c>
      <c r="J2993" s="8">
        <f t="shared" si="185"/>
        <v>42740.503819444442</v>
      </c>
      <c r="K2993" s="10">
        <v>1485547530</v>
      </c>
      <c r="L2993" s="10">
        <v>1483646730</v>
      </c>
      <c r="M2993" t="b">
        <v>0</v>
      </c>
      <c r="N2993">
        <v>93</v>
      </c>
      <c r="O2993" t="b">
        <v>1</v>
      </c>
      <c r="P2993" t="s">
        <v>8303</v>
      </c>
      <c r="Q2993" s="13">
        <f t="shared" si="186"/>
        <v>103.29411764705883</v>
      </c>
      <c r="R2993" s="14">
        <f t="shared" si="187"/>
        <v>94.408602150537632</v>
      </c>
      <c r="S2993" t="s">
        <v>8317</v>
      </c>
      <c r="T2993" t="s">
        <v>8357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 s="8">
        <f t="shared" si="184"/>
        <v>42652.434143518512</v>
      </c>
      <c r="J2994" s="8">
        <f t="shared" si="185"/>
        <v>42622.434143518512</v>
      </c>
      <c r="K2994" s="10">
        <v>1476037510</v>
      </c>
      <c r="L2994" s="10">
        <v>1473445510</v>
      </c>
      <c r="M2994" t="b">
        <v>0</v>
      </c>
      <c r="N2994">
        <v>64</v>
      </c>
      <c r="O2994" t="b">
        <v>1</v>
      </c>
      <c r="P2994" t="s">
        <v>8303</v>
      </c>
      <c r="Q2994" s="13">
        <f t="shared" si="186"/>
        <v>104.5</v>
      </c>
      <c r="R2994" s="14">
        <f t="shared" si="187"/>
        <v>48.984375</v>
      </c>
      <c r="S2994" t="s">
        <v>8317</v>
      </c>
      <c r="T2994" t="s">
        <v>8357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 s="8">
        <f t="shared" si="184"/>
        <v>42420.50540509259</v>
      </c>
      <c r="J2995" s="8">
        <f t="shared" si="185"/>
        <v>42390.50540509259</v>
      </c>
      <c r="K2995" s="10">
        <v>1455998867</v>
      </c>
      <c r="L2995" s="10">
        <v>1453406867</v>
      </c>
      <c r="M2995" t="b">
        <v>0</v>
      </c>
      <c r="N2995">
        <v>22</v>
      </c>
      <c r="O2995" t="b">
        <v>1</v>
      </c>
      <c r="P2995" t="s">
        <v>8303</v>
      </c>
      <c r="Q2995" s="13">
        <f t="shared" si="186"/>
        <v>100.29999999999998</v>
      </c>
      <c r="R2995" s="14">
        <f t="shared" si="187"/>
        <v>45.590909090909093</v>
      </c>
      <c r="S2995" t="s">
        <v>8317</v>
      </c>
      <c r="T2995" t="s">
        <v>8357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 s="8">
        <f t="shared" si="184"/>
        <v>41915.145509259259</v>
      </c>
      <c r="J2996" s="8">
        <f t="shared" si="185"/>
        <v>41885.145509259259</v>
      </c>
      <c r="K2996" s="10">
        <v>1412335772</v>
      </c>
      <c r="L2996" s="10">
        <v>1409743772</v>
      </c>
      <c r="M2996" t="b">
        <v>0</v>
      </c>
      <c r="N2996">
        <v>59</v>
      </c>
      <c r="O2996" t="b">
        <v>1</v>
      </c>
      <c r="P2996" t="s">
        <v>8303</v>
      </c>
      <c r="Q2996" s="13">
        <f t="shared" si="186"/>
        <v>457.74666666666673</v>
      </c>
      <c r="R2996" s="14">
        <f t="shared" si="187"/>
        <v>23.275254237288134</v>
      </c>
      <c r="S2996" t="s">
        <v>8317</v>
      </c>
      <c r="T2996" t="s">
        <v>8357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 s="8">
        <f t="shared" si="184"/>
        <v>42754.331840277773</v>
      </c>
      <c r="J2997" s="8">
        <f t="shared" si="185"/>
        <v>42724.331840277773</v>
      </c>
      <c r="K2997" s="10">
        <v>1484841471</v>
      </c>
      <c r="L2997" s="10">
        <v>1482249471</v>
      </c>
      <c r="M2997" t="b">
        <v>0</v>
      </c>
      <c r="N2997">
        <v>249</v>
      </c>
      <c r="O2997" t="b">
        <v>1</v>
      </c>
      <c r="P2997" t="s">
        <v>8303</v>
      </c>
      <c r="Q2997" s="13">
        <f t="shared" si="186"/>
        <v>104.96000000000001</v>
      </c>
      <c r="R2997" s="14">
        <f t="shared" si="187"/>
        <v>63.2289156626506</v>
      </c>
      <c r="S2997" t="s">
        <v>8317</v>
      </c>
      <c r="T2997" t="s">
        <v>8357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 s="8">
        <f t="shared" si="184"/>
        <v>42150.57916666667</v>
      </c>
      <c r="J2998" s="8">
        <f t="shared" si="185"/>
        <v>42090.57916666667</v>
      </c>
      <c r="K2998" s="10">
        <v>1432677240</v>
      </c>
      <c r="L2998" s="10">
        <v>1427493240</v>
      </c>
      <c r="M2998" t="b">
        <v>0</v>
      </c>
      <c r="N2998">
        <v>392</v>
      </c>
      <c r="O2998" t="b">
        <v>1</v>
      </c>
      <c r="P2998" t="s">
        <v>8303</v>
      </c>
      <c r="Q2998" s="13">
        <f t="shared" si="186"/>
        <v>171.94285714285715</v>
      </c>
      <c r="R2998" s="14">
        <f t="shared" si="187"/>
        <v>153.5204081632653</v>
      </c>
      <c r="S2998" t="s">
        <v>8317</v>
      </c>
      <c r="T2998" t="s">
        <v>8357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 s="8">
        <f t="shared" si="184"/>
        <v>42792.874305555553</v>
      </c>
      <c r="J2999" s="8">
        <f t="shared" si="185"/>
        <v>42775.400381944441</v>
      </c>
      <c r="K2999" s="10">
        <v>1488171540</v>
      </c>
      <c r="L2999" s="10">
        <v>1486661793</v>
      </c>
      <c r="M2999" t="b">
        <v>0</v>
      </c>
      <c r="N2999">
        <v>115</v>
      </c>
      <c r="O2999" t="b">
        <v>1</v>
      </c>
      <c r="P2999" t="s">
        <v>8303</v>
      </c>
      <c r="Q2999" s="13">
        <f t="shared" si="186"/>
        <v>103.73000000000002</v>
      </c>
      <c r="R2999" s="14">
        <f t="shared" si="187"/>
        <v>90.2</v>
      </c>
      <c r="S2999" t="s">
        <v>8317</v>
      </c>
      <c r="T2999" t="s">
        <v>8357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 s="8">
        <f t="shared" si="184"/>
        <v>41805.850694444445</v>
      </c>
      <c r="J3000" s="8">
        <f t="shared" si="185"/>
        <v>41777.860289351847</v>
      </c>
      <c r="K3000" s="10">
        <v>1402892700</v>
      </c>
      <c r="L3000" s="10">
        <v>1400474329</v>
      </c>
      <c r="M3000" t="b">
        <v>0</v>
      </c>
      <c r="N3000">
        <v>433</v>
      </c>
      <c r="O3000" t="b">
        <v>1</v>
      </c>
      <c r="P3000" t="s">
        <v>8303</v>
      </c>
      <c r="Q3000" s="13">
        <f t="shared" si="186"/>
        <v>103.029</v>
      </c>
      <c r="R3000" s="14">
        <f t="shared" si="187"/>
        <v>118.97113163972287</v>
      </c>
      <c r="S3000" t="s">
        <v>8317</v>
      </c>
      <c r="T3000" t="s">
        <v>8357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 s="8">
        <f t="shared" si="184"/>
        <v>42794.749999999993</v>
      </c>
      <c r="J3001" s="8">
        <f t="shared" si="185"/>
        <v>42780.406944444439</v>
      </c>
      <c r="K3001" s="10">
        <v>1488333600</v>
      </c>
      <c r="L3001" s="10">
        <v>1487094360</v>
      </c>
      <c r="M3001" t="b">
        <v>0</v>
      </c>
      <c r="N3001">
        <v>20</v>
      </c>
      <c r="O3001" t="b">
        <v>1</v>
      </c>
      <c r="P3001" t="s">
        <v>8303</v>
      </c>
      <c r="Q3001" s="13">
        <f t="shared" si="186"/>
        <v>118.88888888888889</v>
      </c>
      <c r="R3001" s="14">
        <f t="shared" si="187"/>
        <v>80.25</v>
      </c>
      <c r="S3001" t="s">
        <v>8317</v>
      </c>
      <c r="T3001" t="s">
        <v>8357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 s="8">
        <f t="shared" si="184"/>
        <v>42766.416666666664</v>
      </c>
      <c r="J3002" s="8">
        <f t="shared" si="185"/>
        <v>42752.49386574074</v>
      </c>
      <c r="K3002" s="10">
        <v>1485885600</v>
      </c>
      <c r="L3002" s="10">
        <v>1484682670</v>
      </c>
      <c r="M3002" t="b">
        <v>0</v>
      </c>
      <c r="N3002">
        <v>8</v>
      </c>
      <c r="O3002" t="b">
        <v>1</v>
      </c>
      <c r="P3002" t="s">
        <v>8303</v>
      </c>
      <c r="Q3002" s="13">
        <f t="shared" si="186"/>
        <v>100</v>
      </c>
      <c r="R3002" s="14">
        <f t="shared" si="187"/>
        <v>62.5</v>
      </c>
      <c r="S3002" t="s">
        <v>8317</v>
      </c>
      <c r="T3002" t="s">
        <v>8357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 s="8">
        <f t="shared" si="184"/>
        <v>42564.562291666669</v>
      </c>
      <c r="J3003" s="8">
        <f t="shared" si="185"/>
        <v>42534.562291666669</v>
      </c>
      <c r="K3003" s="10">
        <v>1468445382</v>
      </c>
      <c r="L3003" s="10">
        <v>1465853382</v>
      </c>
      <c r="M3003" t="b">
        <v>0</v>
      </c>
      <c r="N3003">
        <v>175</v>
      </c>
      <c r="O3003" t="b">
        <v>1</v>
      </c>
      <c r="P3003" t="s">
        <v>8303</v>
      </c>
      <c r="Q3003" s="13">
        <f t="shared" si="186"/>
        <v>318.69988910451895</v>
      </c>
      <c r="R3003" s="14">
        <f t="shared" si="187"/>
        <v>131.37719999999999</v>
      </c>
      <c r="S3003" t="s">
        <v>8317</v>
      </c>
      <c r="T3003" t="s">
        <v>8357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 s="8">
        <f t="shared" si="184"/>
        <v>41269.502916666665</v>
      </c>
      <c r="J3004" s="8">
        <f t="shared" si="185"/>
        <v>41239.502916666665</v>
      </c>
      <c r="K3004" s="10">
        <v>1356552252</v>
      </c>
      <c r="L3004" s="10">
        <v>1353960252</v>
      </c>
      <c r="M3004" t="b">
        <v>0</v>
      </c>
      <c r="N3004">
        <v>104</v>
      </c>
      <c r="O3004" t="b">
        <v>1</v>
      </c>
      <c r="P3004" t="s">
        <v>8303</v>
      </c>
      <c r="Q3004" s="13">
        <f t="shared" si="186"/>
        <v>108.50614285714286</v>
      </c>
      <c r="R3004" s="14">
        <f t="shared" si="187"/>
        <v>73.032980769230775</v>
      </c>
      <c r="S3004" t="s">
        <v>8317</v>
      </c>
      <c r="T3004" t="s">
        <v>8357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 s="8">
        <f t="shared" si="184"/>
        <v>42429.915972222218</v>
      </c>
      <c r="J3005" s="8">
        <f t="shared" si="185"/>
        <v>42398.515925925924</v>
      </c>
      <c r="K3005" s="10">
        <v>1456811940</v>
      </c>
      <c r="L3005" s="10">
        <v>1454098976</v>
      </c>
      <c r="M3005" t="b">
        <v>0</v>
      </c>
      <c r="N3005">
        <v>17</v>
      </c>
      <c r="O3005" t="b">
        <v>1</v>
      </c>
      <c r="P3005" t="s">
        <v>8303</v>
      </c>
      <c r="Q3005" s="13">
        <f t="shared" si="186"/>
        <v>101.16666666666667</v>
      </c>
      <c r="R3005" s="14">
        <f t="shared" si="187"/>
        <v>178.52941176470588</v>
      </c>
      <c r="S3005" t="s">
        <v>8317</v>
      </c>
      <c r="T3005" t="s">
        <v>8357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 s="8">
        <f t="shared" si="184"/>
        <v>41958.589398148142</v>
      </c>
      <c r="J3006" s="8">
        <f t="shared" si="185"/>
        <v>41928.547731481478</v>
      </c>
      <c r="K3006" s="10">
        <v>1416089324</v>
      </c>
      <c r="L3006" s="10">
        <v>1413493724</v>
      </c>
      <c r="M3006" t="b">
        <v>0</v>
      </c>
      <c r="N3006">
        <v>277</v>
      </c>
      <c r="O3006" t="b">
        <v>1</v>
      </c>
      <c r="P3006" t="s">
        <v>8303</v>
      </c>
      <c r="Q3006" s="13">
        <f t="shared" si="186"/>
        <v>112.815</v>
      </c>
      <c r="R3006" s="14">
        <f t="shared" si="187"/>
        <v>162.90974729241879</v>
      </c>
      <c r="S3006" t="s">
        <v>8317</v>
      </c>
      <c r="T3006" t="s">
        <v>8357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 s="8">
        <f t="shared" si="184"/>
        <v>41918.341493055552</v>
      </c>
      <c r="J3007" s="8">
        <f t="shared" si="185"/>
        <v>41888.341493055552</v>
      </c>
      <c r="K3007" s="10">
        <v>1412611905</v>
      </c>
      <c r="L3007" s="10">
        <v>1410019905</v>
      </c>
      <c r="M3007" t="b">
        <v>0</v>
      </c>
      <c r="N3007">
        <v>118</v>
      </c>
      <c r="O3007" t="b">
        <v>1</v>
      </c>
      <c r="P3007" t="s">
        <v>8303</v>
      </c>
      <c r="Q3007" s="13">
        <f t="shared" si="186"/>
        <v>120.49622641509434</v>
      </c>
      <c r="R3007" s="14">
        <f t="shared" si="187"/>
        <v>108.24237288135593</v>
      </c>
      <c r="S3007" t="s">
        <v>8317</v>
      </c>
      <c r="T3007" t="s">
        <v>8357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 s="8">
        <f t="shared" si="184"/>
        <v>41987.423506944448</v>
      </c>
      <c r="J3008" s="8">
        <f t="shared" si="185"/>
        <v>41957.423506944448</v>
      </c>
      <c r="K3008" s="10">
        <v>1418580591</v>
      </c>
      <c r="L3008" s="10">
        <v>1415988591</v>
      </c>
      <c r="M3008" t="b">
        <v>0</v>
      </c>
      <c r="N3008">
        <v>97</v>
      </c>
      <c r="O3008" t="b">
        <v>1</v>
      </c>
      <c r="P3008" t="s">
        <v>8303</v>
      </c>
      <c r="Q3008" s="13">
        <f t="shared" si="186"/>
        <v>107.74999999999999</v>
      </c>
      <c r="R3008" s="14">
        <f t="shared" si="187"/>
        <v>88.865979381443296</v>
      </c>
      <c r="S3008" t="s">
        <v>8317</v>
      </c>
      <c r="T3008" t="s">
        <v>8357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 s="8">
        <f t="shared" si="184"/>
        <v>42118.882905092592</v>
      </c>
      <c r="J3009" s="8">
        <f t="shared" si="185"/>
        <v>42097.882905092592</v>
      </c>
      <c r="K3009" s="10">
        <v>1429938683</v>
      </c>
      <c r="L3009" s="10">
        <v>1428124283</v>
      </c>
      <c r="M3009" t="b">
        <v>0</v>
      </c>
      <c r="N3009">
        <v>20</v>
      </c>
      <c r="O3009" t="b">
        <v>1</v>
      </c>
      <c r="P3009" t="s">
        <v>8303</v>
      </c>
      <c r="Q3009" s="13">
        <f t="shared" si="186"/>
        <v>180</v>
      </c>
      <c r="R3009" s="14">
        <f t="shared" si="187"/>
        <v>54</v>
      </c>
      <c r="S3009" t="s">
        <v>8317</v>
      </c>
      <c r="T3009" t="s">
        <v>8357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 s="8">
        <f t="shared" si="184"/>
        <v>42389.878692129627</v>
      </c>
      <c r="J3010" s="8">
        <f t="shared" si="185"/>
        <v>42359.878692129627</v>
      </c>
      <c r="K3010" s="10">
        <v>1453352719</v>
      </c>
      <c r="L3010" s="10">
        <v>1450760719</v>
      </c>
      <c r="M3010" t="b">
        <v>0</v>
      </c>
      <c r="N3010">
        <v>26</v>
      </c>
      <c r="O3010" t="b">
        <v>1</v>
      </c>
      <c r="P3010" t="s">
        <v>8303</v>
      </c>
      <c r="Q3010" s="13">
        <f t="shared" si="186"/>
        <v>101.16666666666667</v>
      </c>
      <c r="R3010" s="14">
        <f t="shared" si="187"/>
        <v>116.73076923076923</v>
      </c>
      <c r="S3010" t="s">
        <v>8317</v>
      </c>
      <c r="T3010" t="s">
        <v>8357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 s="8">
        <f t="shared" ref="I3011:I3074" si="188">(((K3011/60)/60)/24)+DATE(1970,1,1)+(-8/24)</f>
        <v>41969.278240740743</v>
      </c>
      <c r="J3011" s="8">
        <f t="shared" ref="J3011:J3074" si="189">(((L3011/60)/60)/24)+DATE(1970,1,1)+(-8/24)</f>
        <v>41939.236574074072</v>
      </c>
      <c r="K3011" s="10">
        <v>1417012840</v>
      </c>
      <c r="L3011" s="10">
        <v>1414417240</v>
      </c>
      <c r="M3011" t="b">
        <v>0</v>
      </c>
      <c r="N3011">
        <v>128</v>
      </c>
      <c r="O3011" t="b">
        <v>1</v>
      </c>
      <c r="P3011" t="s">
        <v>8303</v>
      </c>
      <c r="Q3011" s="13">
        <f t="shared" ref="Q3011:Q3074" si="190">(E3011/D3011)*100</f>
        <v>119.756</v>
      </c>
      <c r="R3011" s="14">
        <f t="shared" ref="R3011:R3074" si="191">E3011/N3011</f>
        <v>233.8984375</v>
      </c>
      <c r="S3011" t="s">
        <v>8317</v>
      </c>
      <c r="T3011" t="s">
        <v>8357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 s="8">
        <f t="shared" si="188"/>
        <v>42056.499062499999</v>
      </c>
      <c r="J3012" s="8">
        <f t="shared" si="189"/>
        <v>41996.499062499999</v>
      </c>
      <c r="K3012" s="10">
        <v>1424548719</v>
      </c>
      <c r="L3012" s="10">
        <v>1419364719</v>
      </c>
      <c r="M3012" t="b">
        <v>0</v>
      </c>
      <c r="N3012">
        <v>15</v>
      </c>
      <c r="O3012" t="b">
        <v>1</v>
      </c>
      <c r="P3012" t="s">
        <v>8303</v>
      </c>
      <c r="Q3012" s="13">
        <f t="shared" si="190"/>
        <v>158</v>
      </c>
      <c r="R3012" s="14">
        <f t="shared" si="191"/>
        <v>158</v>
      </c>
      <c r="S3012" t="s">
        <v>8317</v>
      </c>
      <c r="T3012" t="s">
        <v>8357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 s="8">
        <f t="shared" si="188"/>
        <v>42361.624305555553</v>
      </c>
      <c r="J3013" s="8">
        <f t="shared" si="189"/>
        <v>42334.135601851849</v>
      </c>
      <c r="K3013" s="10">
        <v>1450911540</v>
      </c>
      <c r="L3013" s="10">
        <v>1448536516</v>
      </c>
      <c r="M3013" t="b">
        <v>0</v>
      </c>
      <c r="N3013">
        <v>25</v>
      </c>
      <c r="O3013" t="b">
        <v>1</v>
      </c>
      <c r="P3013" t="s">
        <v>8303</v>
      </c>
      <c r="Q3013" s="13">
        <f t="shared" si="190"/>
        <v>123.66666666666666</v>
      </c>
      <c r="R3013" s="14">
        <f t="shared" si="191"/>
        <v>14.84</v>
      </c>
      <c r="S3013" t="s">
        <v>8317</v>
      </c>
      <c r="T3013" t="s">
        <v>8357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 s="8">
        <f t="shared" si="188"/>
        <v>42045.369560185187</v>
      </c>
      <c r="J3014" s="8">
        <f t="shared" si="189"/>
        <v>42024.369560185187</v>
      </c>
      <c r="K3014" s="10">
        <v>1423587130</v>
      </c>
      <c r="L3014" s="10">
        <v>1421772730</v>
      </c>
      <c r="M3014" t="b">
        <v>0</v>
      </c>
      <c r="N3014">
        <v>55</v>
      </c>
      <c r="O3014" t="b">
        <v>1</v>
      </c>
      <c r="P3014" t="s">
        <v>8303</v>
      </c>
      <c r="Q3014" s="13">
        <f t="shared" si="190"/>
        <v>117.12499999999999</v>
      </c>
      <c r="R3014" s="14">
        <f t="shared" si="191"/>
        <v>85.181818181818187</v>
      </c>
      <c r="S3014" t="s">
        <v>8317</v>
      </c>
      <c r="T3014" t="s">
        <v>8357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 s="8">
        <f t="shared" si="188"/>
        <v>42176.502881944441</v>
      </c>
      <c r="J3015" s="8">
        <f t="shared" si="189"/>
        <v>42146.502881944441</v>
      </c>
      <c r="K3015" s="10">
        <v>1434917049</v>
      </c>
      <c r="L3015" s="10">
        <v>1432325049</v>
      </c>
      <c r="M3015" t="b">
        <v>0</v>
      </c>
      <c r="N3015">
        <v>107</v>
      </c>
      <c r="O3015" t="b">
        <v>1</v>
      </c>
      <c r="P3015" t="s">
        <v>8303</v>
      </c>
      <c r="Q3015" s="13">
        <f t="shared" si="190"/>
        <v>156.96</v>
      </c>
      <c r="R3015" s="14">
        <f t="shared" si="191"/>
        <v>146.69158878504672</v>
      </c>
      <c r="S3015" t="s">
        <v>8317</v>
      </c>
      <c r="T3015" t="s">
        <v>8357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 s="8">
        <f t="shared" si="188"/>
        <v>41947.875</v>
      </c>
      <c r="J3016" s="8">
        <f t="shared" si="189"/>
        <v>41919.790277777778</v>
      </c>
      <c r="K3016" s="10">
        <v>1415163600</v>
      </c>
      <c r="L3016" s="10">
        <v>1412737080</v>
      </c>
      <c r="M3016" t="b">
        <v>0</v>
      </c>
      <c r="N3016">
        <v>557</v>
      </c>
      <c r="O3016" t="b">
        <v>1</v>
      </c>
      <c r="P3016" t="s">
        <v>8303</v>
      </c>
      <c r="Q3016" s="13">
        <f t="shared" si="190"/>
        <v>113.104</v>
      </c>
      <c r="R3016" s="14">
        <f t="shared" si="191"/>
        <v>50.764811490125673</v>
      </c>
      <c r="S3016" t="s">
        <v>8317</v>
      </c>
      <c r="T3016" t="s">
        <v>8357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 s="8">
        <f t="shared" si="188"/>
        <v>41800.833333333328</v>
      </c>
      <c r="J3017" s="8">
        <f t="shared" si="189"/>
        <v>41785.393958333334</v>
      </c>
      <c r="K3017" s="10">
        <v>1402459200</v>
      </c>
      <c r="L3017" s="10">
        <v>1401125238</v>
      </c>
      <c r="M3017" t="b">
        <v>0</v>
      </c>
      <c r="N3017">
        <v>40</v>
      </c>
      <c r="O3017" t="b">
        <v>1</v>
      </c>
      <c r="P3017" t="s">
        <v>8303</v>
      </c>
      <c r="Q3017" s="13">
        <f t="shared" si="190"/>
        <v>103.17647058823529</v>
      </c>
      <c r="R3017" s="14">
        <f t="shared" si="191"/>
        <v>87.7</v>
      </c>
      <c r="S3017" t="s">
        <v>8317</v>
      </c>
      <c r="T3017" t="s">
        <v>8357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 s="8">
        <f t="shared" si="188"/>
        <v>41838.214722222219</v>
      </c>
      <c r="J3018" s="8">
        <f t="shared" si="189"/>
        <v>41778.214722222219</v>
      </c>
      <c r="K3018" s="10">
        <v>1405688952</v>
      </c>
      <c r="L3018" s="10">
        <v>1400504952</v>
      </c>
      <c r="M3018" t="b">
        <v>0</v>
      </c>
      <c r="N3018">
        <v>36</v>
      </c>
      <c r="O3018" t="b">
        <v>1</v>
      </c>
      <c r="P3018" t="s">
        <v>8303</v>
      </c>
      <c r="Q3018" s="13">
        <f t="shared" si="190"/>
        <v>102.61176470588236</v>
      </c>
      <c r="R3018" s="14">
        <f t="shared" si="191"/>
        <v>242.27777777777777</v>
      </c>
      <c r="S3018" t="s">
        <v>8317</v>
      </c>
      <c r="T3018" t="s">
        <v>8357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 s="8">
        <f t="shared" si="188"/>
        <v>41871.516701388886</v>
      </c>
      <c r="J3019" s="8">
        <f t="shared" si="189"/>
        <v>41841.516701388886</v>
      </c>
      <c r="K3019" s="10">
        <v>1408566243</v>
      </c>
      <c r="L3019" s="10">
        <v>1405974243</v>
      </c>
      <c r="M3019" t="b">
        <v>0</v>
      </c>
      <c r="N3019">
        <v>159</v>
      </c>
      <c r="O3019" t="b">
        <v>1</v>
      </c>
      <c r="P3019" t="s">
        <v>8303</v>
      </c>
      <c r="Q3019" s="13">
        <f t="shared" si="190"/>
        <v>105.84090909090908</v>
      </c>
      <c r="R3019" s="14">
        <f t="shared" si="191"/>
        <v>146.44654088050314</v>
      </c>
      <c r="S3019" t="s">
        <v>8317</v>
      </c>
      <c r="T3019" t="s">
        <v>8357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 s="8">
        <f t="shared" si="188"/>
        <v>42205.583333333336</v>
      </c>
      <c r="J3020" s="8">
        <f t="shared" si="189"/>
        <v>42162.965000000004</v>
      </c>
      <c r="K3020" s="10">
        <v>1437429600</v>
      </c>
      <c r="L3020" s="10">
        <v>1433747376</v>
      </c>
      <c r="M3020" t="b">
        <v>0</v>
      </c>
      <c r="N3020">
        <v>41</v>
      </c>
      <c r="O3020" t="b">
        <v>1</v>
      </c>
      <c r="P3020" t="s">
        <v>8303</v>
      </c>
      <c r="Q3020" s="13">
        <f t="shared" si="190"/>
        <v>100.71428571428571</v>
      </c>
      <c r="R3020" s="14">
        <f t="shared" si="191"/>
        <v>103.17073170731707</v>
      </c>
      <c r="S3020" t="s">
        <v>8317</v>
      </c>
      <c r="T3020" t="s">
        <v>8357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 s="8">
        <f t="shared" si="188"/>
        <v>41785.791666666664</v>
      </c>
      <c r="J3021" s="8">
        <f t="shared" si="189"/>
        <v>41758.500231481477</v>
      </c>
      <c r="K3021" s="10">
        <v>1401159600</v>
      </c>
      <c r="L3021" s="10">
        <v>1398801620</v>
      </c>
      <c r="M3021" t="b">
        <v>0</v>
      </c>
      <c r="N3021">
        <v>226</v>
      </c>
      <c r="O3021" t="b">
        <v>1</v>
      </c>
      <c r="P3021" t="s">
        <v>8303</v>
      </c>
      <c r="Q3021" s="13">
        <f t="shared" si="190"/>
        <v>121.23333333333332</v>
      </c>
      <c r="R3021" s="14">
        <f t="shared" si="191"/>
        <v>80.464601769911511</v>
      </c>
      <c r="S3021" t="s">
        <v>8317</v>
      </c>
      <c r="T3021" t="s">
        <v>8357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 s="8">
        <f t="shared" si="188"/>
        <v>42230.513113425921</v>
      </c>
      <c r="J3022" s="8">
        <f t="shared" si="189"/>
        <v>42170.513113425921</v>
      </c>
      <c r="K3022" s="10">
        <v>1439583533</v>
      </c>
      <c r="L3022" s="10">
        <v>1434399533</v>
      </c>
      <c r="M3022" t="b">
        <v>0</v>
      </c>
      <c r="N3022">
        <v>30</v>
      </c>
      <c r="O3022" t="b">
        <v>1</v>
      </c>
      <c r="P3022" t="s">
        <v>8303</v>
      </c>
      <c r="Q3022" s="13">
        <f t="shared" si="190"/>
        <v>100.57142857142858</v>
      </c>
      <c r="R3022" s="14">
        <f t="shared" si="191"/>
        <v>234.66666666666666</v>
      </c>
      <c r="S3022" t="s">
        <v>8317</v>
      </c>
      <c r="T3022" t="s">
        <v>8357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 s="8">
        <f t="shared" si="188"/>
        <v>42695.915972222218</v>
      </c>
      <c r="J3023" s="8">
        <f t="shared" si="189"/>
        <v>42660.285520833328</v>
      </c>
      <c r="K3023" s="10">
        <v>1479794340</v>
      </c>
      <c r="L3023" s="10">
        <v>1476715869</v>
      </c>
      <c r="M3023" t="b">
        <v>0</v>
      </c>
      <c r="N3023">
        <v>103</v>
      </c>
      <c r="O3023" t="b">
        <v>1</v>
      </c>
      <c r="P3023" t="s">
        <v>8303</v>
      </c>
      <c r="Q3023" s="13">
        <f t="shared" si="190"/>
        <v>116.02222222222223</v>
      </c>
      <c r="R3023" s="14">
        <f t="shared" si="191"/>
        <v>50.689320388349515</v>
      </c>
      <c r="S3023" t="s">
        <v>8317</v>
      </c>
      <c r="T3023" t="s">
        <v>8357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 s="8">
        <f t="shared" si="188"/>
        <v>42609.620474537034</v>
      </c>
      <c r="J3024" s="8">
        <f t="shared" si="189"/>
        <v>42564.620474537034</v>
      </c>
      <c r="K3024" s="10">
        <v>1472338409</v>
      </c>
      <c r="L3024" s="10">
        <v>1468450409</v>
      </c>
      <c r="M3024" t="b">
        <v>0</v>
      </c>
      <c r="N3024">
        <v>62</v>
      </c>
      <c r="O3024" t="b">
        <v>1</v>
      </c>
      <c r="P3024" t="s">
        <v>8303</v>
      </c>
      <c r="Q3024" s="13">
        <f t="shared" si="190"/>
        <v>100.88</v>
      </c>
      <c r="R3024" s="14">
        <f t="shared" si="191"/>
        <v>162.70967741935485</v>
      </c>
      <c r="S3024" t="s">
        <v>8317</v>
      </c>
      <c r="T3024" t="s">
        <v>8357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 s="8">
        <f t="shared" si="188"/>
        <v>42166.34243055556</v>
      </c>
      <c r="J3025" s="8">
        <f t="shared" si="189"/>
        <v>42121.34243055556</v>
      </c>
      <c r="K3025" s="10">
        <v>1434039186</v>
      </c>
      <c r="L3025" s="10">
        <v>1430151186</v>
      </c>
      <c r="M3025" t="b">
        <v>0</v>
      </c>
      <c r="N3025">
        <v>6</v>
      </c>
      <c r="O3025" t="b">
        <v>1</v>
      </c>
      <c r="P3025" t="s">
        <v>8303</v>
      </c>
      <c r="Q3025" s="13">
        <f t="shared" si="190"/>
        <v>103</v>
      </c>
      <c r="R3025" s="14">
        <f t="shared" si="191"/>
        <v>120.16666666666667</v>
      </c>
      <c r="S3025" t="s">
        <v>8317</v>
      </c>
      <c r="T3025" t="s">
        <v>8357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 s="8">
        <f t="shared" si="188"/>
        <v>41188.660590277774</v>
      </c>
      <c r="J3026" s="8">
        <f t="shared" si="189"/>
        <v>41158.660590277774</v>
      </c>
      <c r="K3026" s="10">
        <v>1349567475</v>
      </c>
      <c r="L3026" s="10">
        <v>1346975475</v>
      </c>
      <c r="M3026" t="b">
        <v>0</v>
      </c>
      <c r="N3026">
        <v>182</v>
      </c>
      <c r="O3026" t="b">
        <v>1</v>
      </c>
      <c r="P3026" t="s">
        <v>8303</v>
      </c>
      <c r="Q3026" s="13">
        <f t="shared" si="190"/>
        <v>246.42</v>
      </c>
      <c r="R3026" s="14">
        <f t="shared" si="191"/>
        <v>67.697802197802204</v>
      </c>
      <c r="S3026" t="s">
        <v>8317</v>
      </c>
      <c r="T3026" t="s">
        <v>8357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 s="8">
        <f t="shared" si="188"/>
        <v>41789.333333333328</v>
      </c>
      <c r="J3027" s="8">
        <f t="shared" si="189"/>
        <v>41761.176076388889</v>
      </c>
      <c r="K3027" s="10">
        <v>1401465600</v>
      </c>
      <c r="L3027" s="10">
        <v>1399032813</v>
      </c>
      <c r="M3027" t="b">
        <v>0</v>
      </c>
      <c r="N3027">
        <v>145</v>
      </c>
      <c r="O3027" t="b">
        <v>1</v>
      </c>
      <c r="P3027" t="s">
        <v>8303</v>
      </c>
      <c r="Q3027" s="13">
        <f t="shared" si="190"/>
        <v>302.2</v>
      </c>
      <c r="R3027" s="14">
        <f t="shared" si="191"/>
        <v>52.103448275862071</v>
      </c>
      <c r="S3027" t="s">
        <v>8317</v>
      </c>
      <c r="T3027" t="s">
        <v>8357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 s="8">
        <f t="shared" si="188"/>
        <v>42797.126064814809</v>
      </c>
      <c r="J3028" s="8">
        <f t="shared" si="189"/>
        <v>42783.126064814809</v>
      </c>
      <c r="K3028" s="10">
        <v>1488538892</v>
      </c>
      <c r="L3028" s="10">
        <v>1487329292</v>
      </c>
      <c r="M3028" t="b">
        <v>0</v>
      </c>
      <c r="N3028">
        <v>25</v>
      </c>
      <c r="O3028" t="b">
        <v>1</v>
      </c>
      <c r="P3028" t="s">
        <v>8303</v>
      </c>
      <c r="Q3028" s="13">
        <f t="shared" si="190"/>
        <v>143.33333333333334</v>
      </c>
      <c r="R3028" s="14">
        <f t="shared" si="191"/>
        <v>51.6</v>
      </c>
      <c r="S3028" t="s">
        <v>8317</v>
      </c>
      <c r="T3028" t="s">
        <v>8357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 s="8">
        <f t="shared" si="188"/>
        <v>42083.329293981478</v>
      </c>
      <c r="J3029" s="8">
        <f t="shared" si="189"/>
        <v>42053.37096064815</v>
      </c>
      <c r="K3029" s="10">
        <v>1426866851</v>
      </c>
      <c r="L3029" s="10">
        <v>1424278451</v>
      </c>
      <c r="M3029" t="b">
        <v>0</v>
      </c>
      <c r="N3029">
        <v>320</v>
      </c>
      <c r="O3029" t="b">
        <v>1</v>
      </c>
      <c r="P3029" t="s">
        <v>8303</v>
      </c>
      <c r="Q3029" s="13">
        <f t="shared" si="190"/>
        <v>131.44</v>
      </c>
      <c r="R3029" s="14">
        <f t="shared" si="191"/>
        <v>164.3</v>
      </c>
      <c r="S3029" t="s">
        <v>8317</v>
      </c>
      <c r="T3029" t="s">
        <v>8357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 s="8">
        <f t="shared" si="188"/>
        <v>42596.930844907409</v>
      </c>
      <c r="J3030" s="8">
        <f t="shared" si="189"/>
        <v>42566.930844907409</v>
      </c>
      <c r="K3030" s="10">
        <v>1471242025</v>
      </c>
      <c r="L3030" s="10">
        <v>1468650025</v>
      </c>
      <c r="M3030" t="b">
        <v>0</v>
      </c>
      <c r="N3030">
        <v>99</v>
      </c>
      <c r="O3030" t="b">
        <v>1</v>
      </c>
      <c r="P3030" t="s">
        <v>8303</v>
      </c>
      <c r="Q3030" s="13">
        <f t="shared" si="190"/>
        <v>168.01999999999998</v>
      </c>
      <c r="R3030" s="14">
        <f t="shared" si="191"/>
        <v>84.858585858585855</v>
      </c>
      <c r="S3030" t="s">
        <v>8317</v>
      </c>
      <c r="T3030" t="s">
        <v>8357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 s="8">
        <f t="shared" si="188"/>
        <v>41960.857638888883</v>
      </c>
      <c r="J3031" s="8">
        <f t="shared" si="189"/>
        <v>41932.375543981478</v>
      </c>
      <c r="K3031" s="10">
        <v>1416285300</v>
      </c>
      <c r="L3031" s="10">
        <v>1413824447</v>
      </c>
      <c r="M3031" t="b">
        <v>0</v>
      </c>
      <c r="N3031">
        <v>348</v>
      </c>
      <c r="O3031" t="b">
        <v>1</v>
      </c>
      <c r="P3031" t="s">
        <v>8303</v>
      </c>
      <c r="Q3031" s="13">
        <f t="shared" si="190"/>
        <v>109.67666666666666</v>
      </c>
      <c r="R3031" s="14">
        <f t="shared" si="191"/>
        <v>94.548850574712645</v>
      </c>
      <c r="S3031" t="s">
        <v>8317</v>
      </c>
      <c r="T3031" t="s">
        <v>8357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 s="8">
        <f t="shared" si="188"/>
        <v>42263.4140162037</v>
      </c>
      <c r="J3032" s="8">
        <f t="shared" si="189"/>
        <v>42233.4140162037</v>
      </c>
      <c r="K3032" s="10">
        <v>1442426171</v>
      </c>
      <c r="L3032" s="10">
        <v>1439834171</v>
      </c>
      <c r="M3032" t="b">
        <v>0</v>
      </c>
      <c r="N3032">
        <v>41</v>
      </c>
      <c r="O3032" t="b">
        <v>1</v>
      </c>
      <c r="P3032" t="s">
        <v>8303</v>
      </c>
      <c r="Q3032" s="13">
        <f t="shared" si="190"/>
        <v>106.6857142857143</v>
      </c>
      <c r="R3032" s="14">
        <f t="shared" si="191"/>
        <v>45.536585365853661</v>
      </c>
      <c r="S3032" t="s">
        <v>8317</v>
      </c>
      <c r="T3032" t="s">
        <v>8357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 s="8">
        <f t="shared" si="188"/>
        <v>42657.549155092587</v>
      </c>
      <c r="J3033" s="8">
        <f t="shared" si="189"/>
        <v>42597.549155092587</v>
      </c>
      <c r="K3033" s="10">
        <v>1476479447</v>
      </c>
      <c r="L3033" s="10">
        <v>1471295447</v>
      </c>
      <c r="M3033" t="b">
        <v>0</v>
      </c>
      <c r="N3033">
        <v>29</v>
      </c>
      <c r="O3033" t="b">
        <v>1</v>
      </c>
      <c r="P3033" t="s">
        <v>8303</v>
      </c>
      <c r="Q3033" s="13">
        <f t="shared" si="190"/>
        <v>100</v>
      </c>
      <c r="R3033" s="14">
        <f t="shared" si="191"/>
        <v>51.724137931034484</v>
      </c>
      <c r="S3033" t="s">
        <v>8317</v>
      </c>
      <c r="T3033" t="s">
        <v>8357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 s="8">
        <f t="shared" si="188"/>
        <v>42257.711331018516</v>
      </c>
      <c r="J3034" s="8">
        <f t="shared" si="189"/>
        <v>42227.711331018516</v>
      </c>
      <c r="K3034" s="10">
        <v>1441933459</v>
      </c>
      <c r="L3034" s="10">
        <v>1439341459</v>
      </c>
      <c r="M3034" t="b">
        <v>0</v>
      </c>
      <c r="N3034">
        <v>25</v>
      </c>
      <c r="O3034" t="b">
        <v>1</v>
      </c>
      <c r="P3034" t="s">
        <v>8303</v>
      </c>
      <c r="Q3034" s="13">
        <f t="shared" si="190"/>
        <v>127.2</v>
      </c>
      <c r="R3034" s="14">
        <f t="shared" si="191"/>
        <v>50.88</v>
      </c>
      <c r="S3034" t="s">
        <v>8317</v>
      </c>
      <c r="T3034" t="s">
        <v>8357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 s="8">
        <f t="shared" si="188"/>
        <v>42599.776909722219</v>
      </c>
      <c r="J3035" s="8">
        <f t="shared" si="189"/>
        <v>42569.776909722219</v>
      </c>
      <c r="K3035" s="10">
        <v>1471487925</v>
      </c>
      <c r="L3035" s="10">
        <v>1468895925</v>
      </c>
      <c r="M3035" t="b">
        <v>0</v>
      </c>
      <c r="N3035">
        <v>23</v>
      </c>
      <c r="O3035" t="b">
        <v>1</v>
      </c>
      <c r="P3035" t="s">
        <v>8303</v>
      </c>
      <c r="Q3035" s="13">
        <f t="shared" si="190"/>
        <v>146.53333333333333</v>
      </c>
      <c r="R3035" s="14">
        <f t="shared" si="191"/>
        <v>191.13043478260869</v>
      </c>
      <c r="S3035" t="s">
        <v>8317</v>
      </c>
      <c r="T3035" t="s">
        <v>8357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 s="8">
        <f t="shared" si="188"/>
        <v>42674.832638888889</v>
      </c>
      <c r="J3036" s="8">
        <f t="shared" si="189"/>
        <v>42644.202025462961</v>
      </c>
      <c r="K3036" s="10">
        <v>1477972740</v>
      </c>
      <c r="L3036" s="10">
        <v>1475326255</v>
      </c>
      <c r="M3036" t="b">
        <v>0</v>
      </c>
      <c r="N3036">
        <v>1260</v>
      </c>
      <c r="O3036" t="b">
        <v>1</v>
      </c>
      <c r="P3036" t="s">
        <v>8303</v>
      </c>
      <c r="Q3036" s="13">
        <f t="shared" si="190"/>
        <v>112.53599999999999</v>
      </c>
      <c r="R3036" s="14">
        <f t="shared" si="191"/>
        <v>89.314285714285717</v>
      </c>
      <c r="S3036" t="s">
        <v>8317</v>
      </c>
      <c r="T3036" t="s">
        <v>8357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 s="8">
        <f t="shared" si="188"/>
        <v>41398.226956018516</v>
      </c>
      <c r="J3037" s="8">
        <f t="shared" si="189"/>
        <v>41368.226956018516</v>
      </c>
      <c r="K3037" s="10">
        <v>1367674009</v>
      </c>
      <c r="L3037" s="10">
        <v>1365082009</v>
      </c>
      <c r="M3037" t="b">
        <v>0</v>
      </c>
      <c r="N3037">
        <v>307</v>
      </c>
      <c r="O3037" t="b">
        <v>1</v>
      </c>
      <c r="P3037" t="s">
        <v>8303</v>
      </c>
      <c r="Q3037" s="13">
        <f t="shared" si="190"/>
        <v>108.78684000000001</v>
      </c>
      <c r="R3037" s="14">
        <f t="shared" si="191"/>
        <v>88.588631921824103</v>
      </c>
      <c r="S3037" t="s">
        <v>8317</v>
      </c>
      <c r="T3037" t="s">
        <v>8357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 s="8">
        <f t="shared" si="188"/>
        <v>41502.165972222218</v>
      </c>
      <c r="J3038" s="8">
        <f t="shared" si="189"/>
        <v>41466.451898148145</v>
      </c>
      <c r="K3038" s="10">
        <v>1376654340</v>
      </c>
      <c r="L3038" s="10">
        <v>1373568644</v>
      </c>
      <c r="M3038" t="b">
        <v>0</v>
      </c>
      <c r="N3038">
        <v>329</v>
      </c>
      <c r="O3038" t="b">
        <v>1</v>
      </c>
      <c r="P3038" t="s">
        <v>8303</v>
      </c>
      <c r="Q3038" s="13">
        <f t="shared" si="190"/>
        <v>126.732</v>
      </c>
      <c r="R3038" s="14">
        <f t="shared" si="191"/>
        <v>96.300911854103347</v>
      </c>
      <c r="S3038" t="s">
        <v>8317</v>
      </c>
      <c r="T3038" t="s">
        <v>8357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 s="8">
        <f t="shared" si="188"/>
        <v>40452.874305555553</v>
      </c>
      <c r="J3039" s="8">
        <f t="shared" si="189"/>
        <v>40378.559872685182</v>
      </c>
      <c r="K3039" s="10">
        <v>1285995540</v>
      </c>
      <c r="L3039" s="10">
        <v>1279574773</v>
      </c>
      <c r="M3039" t="b">
        <v>0</v>
      </c>
      <c r="N3039">
        <v>32</v>
      </c>
      <c r="O3039" t="b">
        <v>1</v>
      </c>
      <c r="P3039" t="s">
        <v>8303</v>
      </c>
      <c r="Q3039" s="13">
        <f t="shared" si="190"/>
        <v>213.20000000000002</v>
      </c>
      <c r="R3039" s="14">
        <f t="shared" si="191"/>
        <v>33.3125</v>
      </c>
      <c r="S3039" t="s">
        <v>8317</v>
      </c>
      <c r="T3039" t="s">
        <v>8357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 s="8">
        <f t="shared" si="188"/>
        <v>42432.918946759259</v>
      </c>
      <c r="J3040" s="8">
        <f t="shared" si="189"/>
        <v>42372.918946759259</v>
      </c>
      <c r="K3040" s="10">
        <v>1457071397</v>
      </c>
      <c r="L3040" s="10">
        <v>1451887397</v>
      </c>
      <c r="M3040" t="b">
        <v>0</v>
      </c>
      <c r="N3040">
        <v>27</v>
      </c>
      <c r="O3040" t="b">
        <v>1</v>
      </c>
      <c r="P3040" t="s">
        <v>8303</v>
      </c>
      <c r="Q3040" s="13">
        <f t="shared" si="190"/>
        <v>100.49999999999999</v>
      </c>
      <c r="R3040" s="14">
        <f t="shared" si="191"/>
        <v>37.222222222222221</v>
      </c>
      <c r="S3040" t="s">
        <v>8317</v>
      </c>
      <c r="T3040" t="s">
        <v>8357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 s="8">
        <f t="shared" si="188"/>
        <v>41636.999305555553</v>
      </c>
      <c r="J3041" s="8">
        <f t="shared" si="189"/>
        <v>41610.461087962962</v>
      </c>
      <c r="K3041" s="10">
        <v>1388303940</v>
      </c>
      <c r="L3041" s="10">
        <v>1386011038</v>
      </c>
      <c r="M3041" t="b">
        <v>0</v>
      </c>
      <c r="N3041">
        <v>236</v>
      </c>
      <c r="O3041" t="b">
        <v>1</v>
      </c>
      <c r="P3041" t="s">
        <v>8303</v>
      </c>
      <c r="Q3041" s="13">
        <f t="shared" si="190"/>
        <v>108.71389999999998</v>
      </c>
      <c r="R3041" s="14">
        <f t="shared" si="191"/>
        <v>92.130423728813554</v>
      </c>
      <c r="S3041" t="s">
        <v>8317</v>
      </c>
      <c r="T3041" t="s">
        <v>8357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 s="8">
        <f t="shared" si="188"/>
        <v>42181.624999999993</v>
      </c>
      <c r="J3042" s="8">
        <f t="shared" si="189"/>
        <v>42177.458576388883</v>
      </c>
      <c r="K3042" s="10">
        <v>1435359600</v>
      </c>
      <c r="L3042" s="10">
        <v>1434999621</v>
      </c>
      <c r="M3042" t="b">
        <v>0</v>
      </c>
      <c r="N3042">
        <v>42</v>
      </c>
      <c r="O3042" t="b">
        <v>1</v>
      </c>
      <c r="P3042" t="s">
        <v>8303</v>
      </c>
      <c r="Q3042" s="13">
        <f t="shared" si="190"/>
        <v>107.5</v>
      </c>
      <c r="R3042" s="14">
        <f t="shared" si="191"/>
        <v>76.785714285714292</v>
      </c>
      <c r="S3042" t="s">
        <v>8317</v>
      </c>
      <c r="T3042" t="s">
        <v>8357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 s="8">
        <f t="shared" si="188"/>
        <v>42389.535277777781</v>
      </c>
      <c r="J3043" s="8">
        <f t="shared" si="189"/>
        <v>42359.535277777781</v>
      </c>
      <c r="K3043" s="10">
        <v>1453323048</v>
      </c>
      <c r="L3043" s="10">
        <v>1450731048</v>
      </c>
      <c r="M3043" t="b">
        <v>0</v>
      </c>
      <c r="N3043">
        <v>95</v>
      </c>
      <c r="O3043" t="b">
        <v>1</v>
      </c>
      <c r="P3043" t="s">
        <v>8303</v>
      </c>
      <c r="Q3043" s="13">
        <f t="shared" si="190"/>
        <v>110.48192771084338</v>
      </c>
      <c r="R3043" s="14">
        <f t="shared" si="191"/>
        <v>96.526315789473685</v>
      </c>
      <c r="S3043" t="s">
        <v>8317</v>
      </c>
      <c r="T3043" t="s">
        <v>8357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 s="8">
        <f t="shared" si="188"/>
        <v>42283.354710648149</v>
      </c>
      <c r="J3044" s="8">
        <f t="shared" si="189"/>
        <v>42253.354710648149</v>
      </c>
      <c r="K3044" s="10">
        <v>1444149047</v>
      </c>
      <c r="L3044" s="10">
        <v>1441557047</v>
      </c>
      <c r="M3044" t="b">
        <v>0</v>
      </c>
      <c r="N3044">
        <v>37</v>
      </c>
      <c r="O3044" t="b">
        <v>1</v>
      </c>
      <c r="P3044" t="s">
        <v>8303</v>
      </c>
      <c r="Q3044" s="13">
        <f t="shared" si="190"/>
        <v>128</v>
      </c>
      <c r="R3044" s="14">
        <f t="shared" si="191"/>
        <v>51.891891891891895</v>
      </c>
      <c r="S3044" t="s">
        <v>8317</v>
      </c>
      <c r="T3044" t="s">
        <v>8357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 s="8">
        <f t="shared" si="188"/>
        <v>42109.784722222219</v>
      </c>
      <c r="J3045" s="8">
        <f t="shared" si="189"/>
        <v>42082.737256944441</v>
      </c>
      <c r="K3045" s="10">
        <v>1429152600</v>
      </c>
      <c r="L3045" s="10">
        <v>1426815699</v>
      </c>
      <c r="M3045" t="b">
        <v>0</v>
      </c>
      <c r="N3045">
        <v>128</v>
      </c>
      <c r="O3045" t="b">
        <v>1</v>
      </c>
      <c r="P3045" t="s">
        <v>8303</v>
      </c>
      <c r="Q3045" s="13">
        <f t="shared" si="190"/>
        <v>110.00666666666667</v>
      </c>
      <c r="R3045" s="14">
        <f t="shared" si="191"/>
        <v>128.9140625</v>
      </c>
      <c r="S3045" t="s">
        <v>8317</v>
      </c>
      <c r="T3045" t="s">
        <v>8357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 s="8">
        <f t="shared" si="188"/>
        <v>42402.393495370365</v>
      </c>
      <c r="J3046" s="8">
        <f t="shared" si="189"/>
        <v>42387.393495370365</v>
      </c>
      <c r="K3046" s="10">
        <v>1454433998</v>
      </c>
      <c r="L3046" s="10">
        <v>1453137998</v>
      </c>
      <c r="M3046" t="b">
        <v>0</v>
      </c>
      <c r="N3046">
        <v>156</v>
      </c>
      <c r="O3046" t="b">
        <v>1</v>
      </c>
      <c r="P3046" t="s">
        <v>8303</v>
      </c>
      <c r="Q3046" s="13">
        <f t="shared" si="190"/>
        <v>109.34166666666667</v>
      </c>
      <c r="R3046" s="14">
        <f t="shared" si="191"/>
        <v>84.108974358974365</v>
      </c>
      <c r="S3046" t="s">
        <v>8317</v>
      </c>
      <c r="T3046" t="s">
        <v>8357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 s="8">
        <f t="shared" si="188"/>
        <v>41872.822395833333</v>
      </c>
      <c r="J3047" s="8">
        <f t="shared" si="189"/>
        <v>41842.822395833333</v>
      </c>
      <c r="K3047" s="10">
        <v>1408679055</v>
      </c>
      <c r="L3047" s="10">
        <v>1406087055</v>
      </c>
      <c r="M3047" t="b">
        <v>0</v>
      </c>
      <c r="N3047">
        <v>64</v>
      </c>
      <c r="O3047" t="b">
        <v>1</v>
      </c>
      <c r="P3047" t="s">
        <v>8303</v>
      </c>
      <c r="Q3047" s="13">
        <f t="shared" si="190"/>
        <v>132.70650000000001</v>
      </c>
      <c r="R3047" s="14">
        <f t="shared" si="191"/>
        <v>82.941562500000003</v>
      </c>
      <c r="S3047" t="s">
        <v>8317</v>
      </c>
      <c r="T3047" t="s">
        <v>8357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 s="8">
        <f t="shared" si="188"/>
        <v>41891.869444444441</v>
      </c>
      <c r="J3048" s="8">
        <f t="shared" si="189"/>
        <v>41862.46974537037</v>
      </c>
      <c r="K3048" s="10">
        <v>1410324720</v>
      </c>
      <c r="L3048" s="10">
        <v>1407784586</v>
      </c>
      <c r="M3048" t="b">
        <v>0</v>
      </c>
      <c r="N3048">
        <v>58</v>
      </c>
      <c r="O3048" t="b">
        <v>1</v>
      </c>
      <c r="P3048" t="s">
        <v>8303</v>
      </c>
      <c r="Q3048" s="13">
        <f t="shared" si="190"/>
        <v>190.84810126582278</v>
      </c>
      <c r="R3048" s="14">
        <f t="shared" si="191"/>
        <v>259.94827586206895</v>
      </c>
      <c r="S3048" t="s">
        <v>8317</v>
      </c>
      <c r="T3048" t="s">
        <v>8357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 s="8">
        <f t="shared" si="188"/>
        <v>42487.219444444439</v>
      </c>
      <c r="J3049" s="8">
        <f t="shared" si="189"/>
        <v>42443.655717592592</v>
      </c>
      <c r="K3049" s="10">
        <v>1461762960</v>
      </c>
      <c r="L3049" s="10">
        <v>1457999054</v>
      </c>
      <c r="M3049" t="b">
        <v>0</v>
      </c>
      <c r="N3049">
        <v>20</v>
      </c>
      <c r="O3049" t="b">
        <v>1</v>
      </c>
      <c r="P3049" t="s">
        <v>8303</v>
      </c>
      <c r="Q3049" s="13">
        <f t="shared" si="190"/>
        <v>149</v>
      </c>
      <c r="R3049" s="14">
        <f t="shared" si="191"/>
        <v>37.25</v>
      </c>
      <c r="S3049" t="s">
        <v>8317</v>
      </c>
      <c r="T3049" t="s">
        <v>8357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 s="8">
        <f t="shared" si="188"/>
        <v>42004.556944444441</v>
      </c>
      <c r="J3050" s="8">
        <f t="shared" si="189"/>
        <v>41975.567847222213</v>
      </c>
      <c r="K3050" s="10">
        <v>1420060920</v>
      </c>
      <c r="L3050" s="10">
        <v>1417556262</v>
      </c>
      <c r="M3050" t="b">
        <v>0</v>
      </c>
      <c r="N3050">
        <v>47</v>
      </c>
      <c r="O3050" t="b">
        <v>1</v>
      </c>
      <c r="P3050" t="s">
        <v>8303</v>
      </c>
      <c r="Q3050" s="13">
        <f t="shared" si="190"/>
        <v>166.4</v>
      </c>
      <c r="R3050" s="14">
        <f t="shared" si="191"/>
        <v>177.02127659574469</v>
      </c>
      <c r="S3050" t="s">
        <v>8317</v>
      </c>
      <c r="T3050" t="s">
        <v>8357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 s="8">
        <f t="shared" si="188"/>
        <v>42168.681192129625</v>
      </c>
      <c r="J3051" s="8">
        <f t="shared" si="189"/>
        <v>42138.681192129625</v>
      </c>
      <c r="K3051" s="10">
        <v>1434241255</v>
      </c>
      <c r="L3051" s="10">
        <v>1431649255</v>
      </c>
      <c r="M3051" t="b">
        <v>0</v>
      </c>
      <c r="N3051">
        <v>54</v>
      </c>
      <c r="O3051" t="b">
        <v>1</v>
      </c>
      <c r="P3051" t="s">
        <v>8303</v>
      </c>
      <c r="Q3051" s="13">
        <f t="shared" si="190"/>
        <v>106.66666666666667</v>
      </c>
      <c r="R3051" s="14">
        <f t="shared" si="191"/>
        <v>74.074074074074076</v>
      </c>
      <c r="S3051" t="s">
        <v>8317</v>
      </c>
      <c r="T3051" t="s">
        <v>8357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 s="8">
        <f t="shared" si="188"/>
        <v>42494.835185185184</v>
      </c>
      <c r="J3052" s="8">
        <f t="shared" si="189"/>
        <v>42464.835185185184</v>
      </c>
      <c r="K3052" s="10">
        <v>1462420960</v>
      </c>
      <c r="L3052" s="10">
        <v>1459828960</v>
      </c>
      <c r="M3052" t="b">
        <v>0</v>
      </c>
      <c r="N3052">
        <v>9</v>
      </c>
      <c r="O3052" t="b">
        <v>1</v>
      </c>
      <c r="P3052" t="s">
        <v>8303</v>
      </c>
      <c r="Q3052" s="13">
        <f t="shared" si="190"/>
        <v>106</v>
      </c>
      <c r="R3052" s="14">
        <f t="shared" si="191"/>
        <v>70.666666666666671</v>
      </c>
      <c r="S3052" t="s">
        <v>8317</v>
      </c>
      <c r="T3052" t="s">
        <v>8357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 s="8">
        <f t="shared" si="188"/>
        <v>42774.082696759251</v>
      </c>
      <c r="J3053" s="8">
        <f t="shared" si="189"/>
        <v>42744.082696759251</v>
      </c>
      <c r="K3053" s="10">
        <v>1486547945</v>
      </c>
      <c r="L3053" s="10">
        <v>1483955945</v>
      </c>
      <c r="M3053" t="b">
        <v>1</v>
      </c>
      <c r="N3053">
        <v>35</v>
      </c>
      <c r="O3053" t="b">
        <v>0</v>
      </c>
      <c r="P3053" t="s">
        <v>8303</v>
      </c>
      <c r="Q3053" s="13">
        <f t="shared" si="190"/>
        <v>23.62857142857143</v>
      </c>
      <c r="R3053" s="14">
        <f t="shared" si="191"/>
        <v>23.62857142857143</v>
      </c>
      <c r="S3053" t="s">
        <v>8317</v>
      </c>
      <c r="T3053" t="s">
        <v>8357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 s="8">
        <f t="shared" si="188"/>
        <v>42152.332638888889</v>
      </c>
      <c r="J3054" s="8">
        <f t="shared" si="189"/>
        <v>42122.336736111109</v>
      </c>
      <c r="K3054" s="10">
        <v>1432828740</v>
      </c>
      <c r="L3054" s="10">
        <v>1430237094</v>
      </c>
      <c r="M3054" t="b">
        <v>0</v>
      </c>
      <c r="N3054">
        <v>2</v>
      </c>
      <c r="O3054" t="b">
        <v>0</v>
      </c>
      <c r="P3054" t="s">
        <v>8303</v>
      </c>
      <c r="Q3054" s="13">
        <f t="shared" si="190"/>
        <v>0.15</v>
      </c>
      <c r="R3054" s="14">
        <f t="shared" si="191"/>
        <v>37.5</v>
      </c>
      <c r="S3054" t="s">
        <v>8317</v>
      </c>
      <c r="T3054" t="s">
        <v>8357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 s="8">
        <f t="shared" si="188"/>
        <v>41913.832638888889</v>
      </c>
      <c r="J3055" s="8">
        <f t="shared" si="189"/>
        <v>41862.428391203699</v>
      </c>
      <c r="K3055" s="10">
        <v>1412222340</v>
      </c>
      <c r="L3055" s="10">
        <v>1407781013</v>
      </c>
      <c r="M3055" t="b">
        <v>0</v>
      </c>
      <c r="N3055">
        <v>3</v>
      </c>
      <c r="O3055" t="b">
        <v>0</v>
      </c>
      <c r="P3055" t="s">
        <v>8303</v>
      </c>
      <c r="Q3055" s="13">
        <f t="shared" si="190"/>
        <v>0.4</v>
      </c>
      <c r="R3055" s="14">
        <f t="shared" si="191"/>
        <v>13.333333333333334</v>
      </c>
      <c r="S3055" t="s">
        <v>8317</v>
      </c>
      <c r="T3055" t="s">
        <v>8357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 s="8">
        <f t="shared" si="188"/>
        <v>42064.711111111108</v>
      </c>
      <c r="J3056" s="8">
        <f t="shared" si="189"/>
        <v>42027.499467592592</v>
      </c>
      <c r="K3056" s="10">
        <v>1425258240</v>
      </c>
      <c r="L3056" s="10">
        <v>1422043154</v>
      </c>
      <c r="M3056" t="b">
        <v>0</v>
      </c>
      <c r="N3056">
        <v>0</v>
      </c>
      <c r="O3056" t="b">
        <v>0</v>
      </c>
      <c r="P3056" t="s">
        <v>8303</v>
      </c>
      <c r="Q3056" s="13">
        <f t="shared" si="190"/>
        <v>0</v>
      </c>
      <c r="R3056" s="14" t="e">
        <f t="shared" si="191"/>
        <v>#DIV/0!</v>
      </c>
      <c r="S3056" t="s">
        <v>8317</v>
      </c>
      <c r="T3056" t="s">
        <v>8357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 s="8">
        <f t="shared" si="188"/>
        <v>42013.624884259254</v>
      </c>
      <c r="J3057" s="8">
        <f t="shared" si="189"/>
        <v>41953.624884259254</v>
      </c>
      <c r="K3057" s="10">
        <v>1420844390</v>
      </c>
      <c r="L3057" s="10">
        <v>1415660390</v>
      </c>
      <c r="M3057" t="b">
        <v>0</v>
      </c>
      <c r="N3057">
        <v>1</v>
      </c>
      <c r="O3057" t="b">
        <v>0</v>
      </c>
      <c r="P3057" t="s">
        <v>8303</v>
      </c>
      <c r="Q3057" s="13">
        <f t="shared" si="190"/>
        <v>5.0000000000000001E-3</v>
      </c>
      <c r="R3057" s="14">
        <f t="shared" si="191"/>
        <v>1</v>
      </c>
      <c r="S3057" t="s">
        <v>8317</v>
      </c>
      <c r="T3057" t="s">
        <v>8357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 s="8">
        <f t="shared" si="188"/>
        <v>41911.303055555552</v>
      </c>
      <c r="J3058" s="8">
        <f t="shared" si="189"/>
        <v>41851.303055555552</v>
      </c>
      <c r="K3058" s="10">
        <v>1412003784</v>
      </c>
      <c r="L3058" s="10">
        <v>1406819784</v>
      </c>
      <c r="M3058" t="b">
        <v>0</v>
      </c>
      <c r="N3058">
        <v>0</v>
      </c>
      <c r="O3058" t="b">
        <v>0</v>
      </c>
      <c r="P3058" t="s">
        <v>8303</v>
      </c>
      <c r="Q3058" s="13">
        <f t="shared" si="190"/>
        <v>0</v>
      </c>
      <c r="R3058" s="14" t="e">
        <f t="shared" si="191"/>
        <v>#DIV/0!</v>
      </c>
      <c r="S3058" t="s">
        <v>8317</v>
      </c>
      <c r="T3058" t="s">
        <v>8357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 s="8">
        <f t="shared" si="188"/>
        <v>42463.275590277779</v>
      </c>
      <c r="J3059" s="8">
        <f t="shared" si="189"/>
        <v>42433.317256944443</v>
      </c>
      <c r="K3059" s="10">
        <v>1459694211</v>
      </c>
      <c r="L3059" s="10">
        <v>1457105811</v>
      </c>
      <c r="M3059" t="b">
        <v>0</v>
      </c>
      <c r="N3059">
        <v>0</v>
      </c>
      <c r="O3059" t="b">
        <v>0</v>
      </c>
      <c r="P3059" t="s">
        <v>8303</v>
      </c>
      <c r="Q3059" s="13">
        <f t="shared" si="190"/>
        <v>0</v>
      </c>
      <c r="R3059" s="14" t="e">
        <f t="shared" si="191"/>
        <v>#DIV/0!</v>
      </c>
      <c r="S3059" t="s">
        <v>8317</v>
      </c>
      <c r="T3059" t="s">
        <v>8357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 s="8">
        <f t="shared" si="188"/>
        <v>42510.040972222218</v>
      </c>
      <c r="J3060" s="8">
        <f t="shared" si="189"/>
        <v>42460.040972222218</v>
      </c>
      <c r="K3060" s="10">
        <v>1463734740</v>
      </c>
      <c r="L3060" s="10">
        <v>1459414740</v>
      </c>
      <c r="M3060" t="b">
        <v>0</v>
      </c>
      <c r="N3060">
        <v>3</v>
      </c>
      <c r="O3060" t="b">
        <v>0</v>
      </c>
      <c r="P3060" t="s">
        <v>8303</v>
      </c>
      <c r="Q3060" s="13">
        <f t="shared" si="190"/>
        <v>1.6666666666666666E-2</v>
      </c>
      <c r="R3060" s="14">
        <f t="shared" si="191"/>
        <v>1</v>
      </c>
      <c r="S3060" t="s">
        <v>8317</v>
      </c>
      <c r="T3060" t="s">
        <v>8357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 s="8">
        <f t="shared" si="188"/>
        <v>41859.602384259255</v>
      </c>
      <c r="J3061" s="8">
        <f t="shared" si="189"/>
        <v>41829.602384259255</v>
      </c>
      <c r="K3061" s="10">
        <v>1407536846</v>
      </c>
      <c r="L3061" s="10">
        <v>1404944846</v>
      </c>
      <c r="M3061" t="b">
        <v>0</v>
      </c>
      <c r="N3061">
        <v>11</v>
      </c>
      <c r="O3061" t="b">
        <v>0</v>
      </c>
      <c r="P3061" t="s">
        <v>8303</v>
      </c>
      <c r="Q3061" s="13">
        <f t="shared" si="190"/>
        <v>3.0066666666666664</v>
      </c>
      <c r="R3061" s="14">
        <f t="shared" si="191"/>
        <v>41</v>
      </c>
      <c r="S3061" t="s">
        <v>8317</v>
      </c>
      <c r="T3061" t="s">
        <v>8357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 s="8">
        <f t="shared" si="188"/>
        <v>42274.941365740735</v>
      </c>
      <c r="J3062" s="8">
        <f t="shared" si="189"/>
        <v>42244.941365740735</v>
      </c>
      <c r="K3062" s="10">
        <v>1443422134</v>
      </c>
      <c r="L3062" s="10">
        <v>1440830134</v>
      </c>
      <c r="M3062" t="b">
        <v>0</v>
      </c>
      <c r="N3062">
        <v>6</v>
      </c>
      <c r="O3062" t="b">
        <v>0</v>
      </c>
      <c r="P3062" t="s">
        <v>8303</v>
      </c>
      <c r="Q3062" s="13">
        <f t="shared" si="190"/>
        <v>0.15227272727272728</v>
      </c>
      <c r="R3062" s="14">
        <f t="shared" si="191"/>
        <v>55.833333333333336</v>
      </c>
      <c r="S3062" t="s">
        <v>8317</v>
      </c>
      <c r="T3062" t="s">
        <v>8357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 s="8">
        <f t="shared" si="188"/>
        <v>41864.450787037036</v>
      </c>
      <c r="J3063" s="8">
        <f t="shared" si="189"/>
        <v>41834.450787037036</v>
      </c>
      <c r="K3063" s="10">
        <v>1407955748</v>
      </c>
      <c r="L3063" s="10">
        <v>1405363748</v>
      </c>
      <c r="M3063" t="b">
        <v>0</v>
      </c>
      <c r="N3063">
        <v>0</v>
      </c>
      <c r="O3063" t="b">
        <v>0</v>
      </c>
      <c r="P3063" t="s">
        <v>8303</v>
      </c>
      <c r="Q3063" s="13">
        <f t="shared" si="190"/>
        <v>0</v>
      </c>
      <c r="R3063" s="14" t="e">
        <f t="shared" si="191"/>
        <v>#DIV/0!</v>
      </c>
      <c r="S3063" t="s">
        <v>8317</v>
      </c>
      <c r="T3063" t="s">
        <v>8357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 s="8">
        <f t="shared" si="188"/>
        <v>42277.416666666664</v>
      </c>
      <c r="J3064" s="8">
        <f t="shared" si="189"/>
        <v>42248.2024537037</v>
      </c>
      <c r="K3064" s="10">
        <v>1443636000</v>
      </c>
      <c r="L3064" s="10">
        <v>1441111892</v>
      </c>
      <c r="M3064" t="b">
        <v>0</v>
      </c>
      <c r="N3064">
        <v>67</v>
      </c>
      <c r="O3064" t="b">
        <v>0</v>
      </c>
      <c r="P3064" t="s">
        <v>8303</v>
      </c>
      <c r="Q3064" s="13">
        <f t="shared" si="190"/>
        <v>66.84</v>
      </c>
      <c r="R3064" s="14">
        <f t="shared" si="191"/>
        <v>99.761194029850742</v>
      </c>
      <c r="S3064" t="s">
        <v>8317</v>
      </c>
      <c r="T3064" t="s">
        <v>8357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 s="8">
        <f t="shared" si="188"/>
        <v>42665.589560185181</v>
      </c>
      <c r="J3065" s="8">
        <f t="shared" si="189"/>
        <v>42630.589560185181</v>
      </c>
      <c r="K3065" s="10">
        <v>1477174138</v>
      </c>
      <c r="L3065" s="10">
        <v>1474150138</v>
      </c>
      <c r="M3065" t="b">
        <v>0</v>
      </c>
      <c r="N3065">
        <v>23</v>
      </c>
      <c r="O3065" t="b">
        <v>0</v>
      </c>
      <c r="P3065" t="s">
        <v>8303</v>
      </c>
      <c r="Q3065" s="13">
        <f t="shared" si="190"/>
        <v>19.566666666666666</v>
      </c>
      <c r="R3065" s="14">
        <f t="shared" si="191"/>
        <v>25.521739130434781</v>
      </c>
      <c r="S3065" t="s">
        <v>8317</v>
      </c>
      <c r="T3065" t="s">
        <v>8357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 s="8">
        <f t="shared" si="188"/>
        <v>42329.957638888889</v>
      </c>
      <c r="J3066" s="8">
        <f t="shared" si="189"/>
        <v>42298.7968287037</v>
      </c>
      <c r="K3066" s="10">
        <v>1448175540</v>
      </c>
      <c r="L3066" s="10">
        <v>1445483246</v>
      </c>
      <c r="M3066" t="b">
        <v>0</v>
      </c>
      <c r="N3066">
        <v>72</v>
      </c>
      <c r="O3066" t="b">
        <v>0</v>
      </c>
      <c r="P3066" t="s">
        <v>8303</v>
      </c>
      <c r="Q3066" s="13">
        <f t="shared" si="190"/>
        <v>11.294666666666666</v>
      </c>
      <c r="R3066" s="14">
        <f t="shared" si="191"/>
        <v>117.65277777777777</v>
      </c>
      <c r="S3066" t="s">
        <v>8317</v>
      </c>
      <c r="T3066" t="s">
        <v>8357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 s="8">
        <f t="shared" si="188"/>
        <v>41849.721898148149</v>
      </c>
      <c r="J3067" s="8">
        <f t="shared" si="189"/>
        <v>41824.721898148149</v>
      </c>
      <c r="K3067" s="10">
        <v>1406683172</v>
      </c>
      <c r="L3067" s="10">
        <v>1404523172</v>
      </c>
      <c r="M3067" t="b">
        <v>0</v>
      </c>
      <c r="N3067">
        <v>2</v>
      </c>
      <c r="O3067" t="b">
        <v>0</v>
      </c>
      <c r="P3067" t="s">
        <v>8303</v>
      </c>
      <c r="Q3067" s="13">
        <f t="shared" si="190"/>
        <v>0.04</v>
      </c>
      <c r="R3067" s="14">
        <f t="shared" si="191"/>
        <v>5</v>
      </c>
      <c r="S3067" t="s">
        <v>8317</v>
      </c>
      <c r="T3067" t="s">
        <v>8357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 s="8">
        <f t="shared" si="188"/>
        <v>42560.895104166666</v>
      </c>
      <c r="J3068" s="8">
        <f t="shared" si="189"/>
        <v>42530.895104166666</v>
      </c>
      <c r="K3068" s="10">
        <v>1468128537</v>
      </c>
      <c r="L3068" s="10">
        <v>1465536537</v>
      </c>
      <c r="M3068" t="b">
        <v>0</v>
      </c>
      <c r="N3068">
        <v>15</v>
      </c>
      <c r="O3068" t="b">
        <v>0</v>
      </c>
      <c r="P3068" t="s">
        <v>8303</v>
      </c>
      <c r="Q3068" s="13">
        <f t="shared" si="190"/>
        <v>11.985714285714286</v>
      </c>
      <c r="R3068" s="14">
        <f t="shared" si="191"/>
        <v>2796.6666666666665</v>
      </c>
      <c r="S3068" t="s">
        <v>8317</v>
      </c>
      <c r="T3068" t="s">
        <v>8357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 s="8">
        <f t="shared" si="188"/>
        <v>42256.605081018519</v>
      </c>
      <c r="J3069" s="8">
        <f t="shared" si="189"/>
        <v>42226.605081018519</v>
      </c>
      <c r="K3069" s="10">
        <v>1441837879</v>
      </c>
      <c r="L3069" s="10">
        <v>1439245879</v>
      </c>
      <c r="M3069" t="b">
        <v>0</v>
      </c>
      <c r="N3069">
        <v>1</v>
      </c>
      <c r="O3069" t="b">
        <v>0</v>
      </c>
      <c r="P3069" t="s">
        <v>8303</v>
      </c>
      <c r="Q3069" s="13">
        <f t="shared" si="190"/>
        <v>2.5</v>
      </c>
      <c r="R3069" s="14">
        <f t="shared" si="191"/>
        <v>200</v>
      </c>
      <c r="S3069" t="s">
        <v>8317</v>
      </c>
      <c r="T3069" t="s">
        <v>8357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 s="8">
        <f t="shared" si="188"/>
        <v>42293.358240740738</v>
      </c>
      <c r="J3070" s="8">
        <f t="shared" si="189"/>
        <v>42263.358240740738</v>
      </c>
      <c r="K3070" s="10">
        <v>1445013352</v>
      </c>
      <c r="L3070" s="10">
        <v>1442421352</v>
      </c>
      <c r="M3070" t="b">
        <v>0</v>
      </c>
      <c r="N3070">
        <v>2</v>
      </c>
      <c r="O3070" t="b">
        <v>0</v>
      </c>
      <c r="P3070" t="s">
        <v>8303</v>
      </c>
      <c r="Q3070" s="13">
        <f t="shared" si="190"/>
        <v>6.9999999999999993E-2</v>
      </c>
      <c r="R3070" s="14">
        <f t="shared" si="191"/>
        <v>87.5</v>
      </c>
      <c r="S3070" t="s">
        <v>8317</v>
      </c>
      <c r="T3070" t="s">
        <v>8357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 s="8">
        <f t="shared" si="188"/>
        <v>41987.500393518516</v>
      </c>
      <c r="J3071" s="8">
        <f t="shared" si="189"/>
        <v>41957.500393518516</v>
      </c>
      <c r="K3071" s="10">
        <v>1418587234</v>
      </c>
      <c r="L3071" s="10">
        <v>1415995234</v>
      </c>
      <c r="M3071" t="b">
        <v>0</v>
      </c>
      <c r="N3071">
        <v>7</v>
      </c>
      <c r="O3071" t="b">
        <v>0</v>
      </c>
      <c r="P3071" t="s">
        <v>8303</v>
      </c>
      <c r="Q3071" s="13">
        <f t="shared" si="190"/>
        <v>14.099999999999998</v>
      </c>
      <c r="R3071" s="14">
        <f t="shared" si="191"/>
        <v>20.142857142857142</v>
      </c>
      <c r="S3071" t="s">
        <v>8317</v>
      </c>
      <c r="T3071" t="s">
        <v>8357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 s="8">
        <f t="shared" si="188"/>
        <v>42711.400104166663</v>
      </c>
      <c r="J3072" s="8">
        <f t="shared" si="189"/>
        <v>42690.400104166663</v>
      </c>
      <c r="K3072" s="10">
        <v>1481132169</v>
      </c>
      <c r="L3072" s="10">
        <v>1479317769</v>
      </c>
      <c r="M3072" t="b">
        <v>0</v>
      </c>
      <c r="N3072">
        <v>16</v>
      </c>
      <c r="O3072" t="b">
        <v>0</v>
      </c>
      <c r="P3072" t="s">
        <v>8303</v>
      </c>
      <c r="Q3072" s="13">
        <f t="shared" si="190"/>
        <v>3.34</v>
      </c>
      <c r="R3072" s="14">
        <f t="shared" si="191"/>
        <v>20.875</v>
      </c>
      <c r="S3072" t="s">
        <v>8317</v>
      </c>
      <c r="T3072" t="s">
        <v>8357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 s="8">
        <f t="shared" si="188"/>
        <v>42114.915972222218</v>
      </c>
      <c r="J3073" s="8">
        <f t="shared" si="189"/>
        <v>42097.399085648147</v>
      </c>
      <c r="K3073" s="10">
        <v>1429595940</v>
      </c>
      <c r="L3073" s="10">
        <v>1428082481</v>
      </c>
      <c r="M3073" t="b">
        <v>0</v>
      </c>
      <c r="N3073">
        <v>117</v>
      </c>
      <c r="O3073" t="b">
        <v>0</v>
      </c>
      <c r="P3073" t="s">
        <v>8303</v>
      </c>
      <c r="Q3073" s="13">
        <f t="shared" si="190"/>
        <v>59.774999999999999</v>
      </c>
      <c r="R3073" s="14">
        <f t="shared" si="191"/>
        <v>61.307692307692307</v>
      </c>
      <c r="S3073" t="s">
        <v>8317</v>
      </c>
      <c r="T3073" t="s">
        <v>8357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 s="8">
        <f t="shared" si="188"/>
        <v>42672.740277777775</v>
      </c>
      <c r="J3074" s="8">
        <f t="shared" si="189"/>
        <v>42658.357199074067</v>
      </c>
      <c r="K3074" s="10">
        <v>1477791960</v>
      </c>
      <c r="L3074" s="10">
        <v>1476549262</v>
      </c>
      <c r="M3074" t="b">
        <v>0</v>
      </c>
      <c r="N3074">
        <v>2</v>
      </c>
      <c r="O3074" t="b">
        <v>0</v>
      </c>
      <c r="P3074" t="s">
        <v>8303</v>
      </c>
      <c r="Q3074" s="13">
        <f t="shared" si="190"/>
        <v>1.6666666666666666E-2</v>
      </c>
      <c r="R3074" s="14">
        <f t="shared" si="191"/>
        <v>1</v>
      </c>
      <c r="S3074" t="s">
        <v>8317</v>
      </c>
      <c r="T3074" t="s">
        <v>8357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 s="8">
        <f t="shared" ref="I3075:I3138" si="192">(((K3075/60)/60)/24)+DATE(1970,1,1)+(-8/24)</f>
        <v>42169.47152777778</v>
      </c>
      <c r="J3075" s="8">
        <f t="shared" ref="J3075:J3138" si="193">(((L3075/60)/60)/24)+DATE(1970,1,1)+(-8/24)</f>
        <v>42111.350694444445</v>
      </c>
      <c r="K3075" s="10">
        <v>1434309540</v>
      </c>
      <c r="L3075" s="10">
        <v>1429287900</v>
      </c>
      <c r="M3075" t="b">
        <v>0</v>
      </c>
      <c r="N3075">
        <v>7</v>
      </c>
      <c r="O3075" t="b">
        <v>0</v>
      </c>
      <c r="P3075" t="s">
        <v>8303</v>
      </c>
      <c r="Q3075" s="13">
        <f t="shared" ref="Q3075:Q3138" si="194">(E3075/D3075)*100</f>
        <v>2.3035714285714284E-2</v>
      </c>
      <c r="R3075" s="14">
        <f t="shared" ref="R3075:R3138" si="195">E3075/N3075</f>
        <v>92.142857142857139</v>
      </c>
      <c r="S3075" t="s">
        <v>8317</v>
      </c>
      <c r="T3075" t="s">
        <v>8357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 s="8">
        <f t="shared" si="192"/>
        <v>42439.237951388881</v>
      </c>
      <c r="J3076" s="8">
        <f t="shared" si="193"/>
        <v>42409.237951388881</v>
      </c>
      <c r="K3076" s="10">
        <v>1457617359</v>
      </c>
      <c r="L3076" s="10">
        <v>1455025359</v>
      </c>
      <c r="M3076" t="b">
        <v>0</v>
      </c>
      <c r="N3076">
        <v>3</v>
      </c>
      <c r="O3076" t="b">
        <v>0</v>
      </c>
      <c r="P3076" t="s">
        <v>8303</v>
      </c>
      <c r="Q3076" s="13">
        <f t="shared" si="194"/>
        <v>8.8000000000000009E-2</v>
      </c>
      <c r="R3076" s="14">
        <f t="shared" si="195"/>
        <v>7.333333333333333</v>
      </c>
      <c r="S3076" t="s">
        <v>8317</v>
      </c>
      <c r="T3076" t="s">
        <v>8357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 s="8">
        <f t="shared" si="192"/>
        <v>42600.768981481473</v>
      </c>
      <c r="J3077" s="8">
        <f t="shared" si="193"/>
        <v>42550.768981481473</v>
      </c>
      <c r="K3077" s="10">
        <v>1471573640</v>
      </c>
      <c r="L3077" s="10">
        <v>1467253640</v>
      </c>
      <c r="M3077" t="b">
        <v>0</v>
      </c>
      <c r="N3077">
        <v>20</v>
      </c>
      <c r="O3077" t="b">
        <v>0</v>
      </c>
      <c r="P3077" t="s">
        <v>8303</v>
      </c>
      <c r="Q3077" s="13">
        <f t="shared" si="194"/>
        <v>8.64</v>
      </c>
      <c r="R3077" s="14">
        <f t="shared" si="195"/>
        <v>64.8</v>
      </c>
      <c r="S3077" t="s">
        <v>8317</v>
      </c>
      <c r="T3077" t="s">
        <v>8357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 s="8">
        <f t="shared" si="192"/>
        <v>42286.318553240737</v>
      </c>
      <c r="J3078" s="8">
        <f t="shared" si="193"/>
        <v>42226.318553240737</v>
      </c>
      <c r="K3078" s="10">
        <v>1444405123</v>
      </c>
      <c r="L3078" s="10">
        <v>1439221123</v>
      </c>
      <c r="M3078" t="b">
        <v>0</v>
      </c>
      <c r="N3078">
        <v>50</v>
      </c>
      <c r="O3078" t="b">
        <v>0</v>
      </c>
      <c r="P3078" t="s">
        <v>8303</v>
      </c>
      <c r="Q3078" s="13">
        <f t="shared" si="194"/>
        <v>15.06</v>
      </c>
      <c r="R3078" s="14">
        <f t="shared" si="195"/>
        <v>30.12</v>
      </c>
      <c r="S3078" t="s">
        <v>8317</v>
      </c>
      <c r="T3078" t="s">
        <v>8357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 s="8">
        <f t="shared" si="192"/>
        <v>42796.62358796296</v>
      </c>
      <c r="J3079" s="8">
        <f t="shared" si="193"/>
        <v>42766.62358796296</v>
      </c>
      <c r="K3079" s="10">
        <v>1488495478</v>
      </c>
      <c r="L3079" s="10">
        <v>1485903478</v>
      </c>
      <c r="M3079" t="b">
        <v>0</v>
      </c>
      <c r="N3079">
        <v>2</v>
      </c>
      <c r="O3079" t="b">
        <v>0</v>
      </c>
      <c r="P3079" t="s">
        <v>8303</v>
      </c>
      <c r="Q3079" s="13">
        <f t="shared" si="194"/>
        <v>0.47727272727272729</v>
      </c>
      <c r="R3079" s="14">
        <f t="shared" si="195"/>
        <v>52.5</v>
      </c>
      <c r="S3079" t="s">
        <v>8317</v>
      </c>
      <c r="T3079" t="s">
        <v>8357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 s="8">
        <f t="shared" si="192"/>
        <v>42060.805497685178</v>
      </c>
      <c r="J3080" s="8">
        <f t="shared" si="193"/>
        <v>42030.805497685178</v>
      </c>
      <c r="K3080" s="10">
        <v>1424920795</v>
      </c>
      <c r="L3080" s="10">
        <v>1422328795</v>
      </c>
      <c r="M3080" t="b">
        <v>0</v>
      </c>
      <c r="N3080">
        <v>3</v>
      </c>
      <c r="O3080" t="b">
        <v>0</v>
      </c>
      <c r="P3080" t="s">
        <v>8303</v>
      </c>
      <c r="Q3080" s="13">
        <f t="shared" si="194"/>
        <v>0.11833333333333333</v>
      </c>
      <c r="R3080" s="14">
        <f t="shared" si="195"/>
        <v>23.666666666666668</v>
      </c>
      <c r="S3080" t="s">
        <v>8317</v>
      </c>
      <c r="T3080" t="s">
        <v>8357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 s="8">
        <f t="shared" si="192"/>
        <v>42085.338368055549</v>
      </c>
      <c r="J3081" s="8">
        <f t="shared" si="193"/>
        <v>42055.38003472222</v>
      </c>
      <c r="K3081" s="10">
        <v>1427040435</v>
      </c>
      <c r="L3081" s="10">
        <v>1424452035</v>
      </c>
      <c r="M3081" t="b">
        <v>0</v>
      </c>
      <c r="N3081">
        <v>27</v>
      </c>
      <c r="O3081" t="b">
        <v>0</v>
      </c>
      <c r="P3081" t="s">
        <v>8303</v>
      </c>
      <c r="Q3081" s="13">
        <f t="shared" si="194"/>
        <v>0.8417399858735245</v>
      </c>
      <c r="R3081" s="14">
        <f t="shared" si="195"/>
        <v>415.77777777777777</v>
      </c>
      <c r="S3081" t="s">
        <v>8317</v>
      </c>
      <c r="T3081" t="s">
        <v>8357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 s="8">
        <f t="shared" si="192"/>
        <v>41999.736620370364</v>
      </c>
      <c r="J3082" s="8">
        <f t="shared" si="193"/>
        <v>41939.6949537037</v>
      </c>
      <c r="K3082" s="10">
        <v>1419644444</v>
      </c>
      <c r="L3082" s="10">
        <v>1414456844</v>
      </c>
      <c r="M3082" t="b">
        <v>0</v>
      </c>
      <c r="N3082">
        <v>7</v>
      </c>
      <c r="O3082" t="b">
        <v>0</v>
      </c>
      <c r="P3082" t="s">
        <v>8303</v>
      </c>
      <c r="Q3082" s="13">
        <f t="shared" si="194"/>
        <v>1.8799999999999997E-2</v>
      </c>
      <c r="R3082" s="14">
        <f t="shared" si="195"/>
        <v>53.714285714285715</v>
      </c>
      <c r="S3082" t="s">
        <v>8317</v>
      </c>
      <c r="T3082" t="s">
        <v>8357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 s="8">
        <f t="shared" si="192"/>
        <v>42266.848275462959</v>
      </c>
      <c r="J3083" s="8">
        <f t="shared" si="193"/>
        <v>42236.848275462959</v>
      </c>
      <c r="K3083" s="10">
        <v>1442722891</v>
      </c>
      <c r="L3083" s="10">
        <v>1440130891</v>
      </c>
      <c r="M3083" t="b">
        <v>0</v>
      </c>
      <c r="N3083">
        <v>5</v>
      </c>
      <c r="O3083" t="b">
        <v>0</v>
      </c>
      <c r="P3083" t="s">
        <v>8303</v>
      </c>
      <c r="Q3083" s="13">
        <f t="shared" si="194"/>
        <v>0.21029999999999999</v>
      </c>
      <c r="R3083" s="14">
        <f t="shared" si="195"/>
        <v>420.6</v>
      </c>
      <c r="S3083" t="s">
        <v>8317</v>
      </c>
      <c r="T3083" t="s">
        <v>8357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 s="8">
        <f t="shared" si="192"/>
        <v>42323.631319444445</v>
      </c>
      <c r="J3084" s="8">
        <f t="shared" si="193"/>
        <v>42293.589652777773</v>
      </c>
      <c r="K3084" s="10">
        <v>1447628946</v>
      </c>
      <c r="L3084" s="10">
        <v>1445033346</v>
      </c>
      <c r="M3084" t="b">
        <v>0</v>
      </c>
      <c r="N3084">
        <v>0</v>
      </c>
      <c r="O3084" t="b">
        <v>0</v>
      </c>
      <c r="P3084" t="s">
        <v>8303</v>
      </c>
      <c r="Q3084" s="13">
        <f t="shared" si="194"/>
        <v>0</v>
      </c>
      <c r="R3084" s="14" t="e">
        <f t="shared" si="195"/>
        <v>#DIV/0!</v>
      </c>
      <c r="S3084" t="s">
        <v>8317</v>
      </c>
      <c r="T3084" t="s">
        <v>8357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 s="8">
        <f t="shared" si="192"/>
        <v>41882.875</v>
      </c>
      <c r="J3085" s="8">
        <f t="shared" si="193"/>
        <v>41853.230069444442</v>
      </c>
      <c r="K3085" s="10">
        <v>1409547600</v>
      </c>
      <c r="L3085" s="10">
        <v>1406986278</v>
      </c>
      <c r="M3085" t="b">
        <v>0</v>
      </c>
      <c r="N3085">
        <v>3</v>
      </c>
      <c r="O3085" t="b">
        <v>0</v>
      </c>
      <c r="P3085" t="s">
        <v>8303</v>
      </c>
      <c r="Q3085" s="13">
        <f t="shared" si="194"/>
        <v>0.27999999999999997</v>
      </c>
      <c r="R3085" s="14">
        <f t="shared" si="195"/>
        <v>18.666666666666668</v>
      </c>
      <c r="S3085" t="s">
        <v>8317</v>
      </c>
      <c r="T3085" t="s">
        <v>8357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 s="8">
        <f t="shared" si="192"/>
        <v>42129.45</v>
      </c>
      <c r="J3086" s="8">
        <f t="shared" si="193"/>
        <v>42100.390405092585</v>
      </c>
      <c r="K3086" s="10">
        <v>1430851680</v>
      </c>
      <c r="L3086" s="10">
        <v>1428340931</v>
      </c>
      <c r="M3086" t="b">
        <v>0</v>
      </c>
      <c r="N3086">
        <v>6</v>
      </c>
      <c r="O3086" t="b">
        <v>0</v>
      </c>
      <c r="P3086" t="s">
        <v>8303</v>
      </c>
      <c r="Q3086" s="13">
        <f t="shared" si="194"/>
        <v>11.57920670115792</v>
      </c>
      <c r="R3086" s="14">
        <f t="shared" si="195"/>
        <v>78.333333333333329</v>
      </c>
      <c r="S3086" t="s">
        <v>8317</v>
      </c>
      <c r="T3086" t="s">
        <v>8357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 s="8">
        <f t="shared" si="192"/>
        <v>42276.550451388881</v>
      </c>
      <c r="J3087" s="8">
        <f t="shared" si="193"/>
        <v>42246.550451388881</v>
      </c>
      <c r="K3087" s="10">
        <v>1443561159</v>
      </c>
      <c r="L3087" s="10">
        <v>1440969159</v>
      </c>
      <c r="M3087" t="b">
        <v>0</v>
      </c>
      <c r="N3087">
        <v>9</v>
      </c>
      <c r="O3087" t="b">
        <v>0</v>
      </c>
      <c r="P3087" t="s">
        <v>8303</v>
      </c>
      <c r="Q3087" s="13">
        <f t="shared" si="194"/>
        <v>2.44</v>
      </c>
      <c r="R3087" s="14">
        <f t="shared" si="195"/>
        <v>67.777777777777771</v>
      </c>
      <c r="S3087" t="s">
        <v>8317</v>
      </c>
      <c r="T3087" t="s">
        <v>8357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 s="8">
        <f t="shared" si="192"/>
        <v>42233.337488425925</v>
      </c>
      <c r="J3088" s="8">
        <f t="shared" si="193"/>
        <v>42173.337488425925</v>
      </c>
      <c r="K3088" s="10">
        <v>1439827559</v>
      </c>
      <c r="L3088" s="10">
        <v>1434643559</v>
      </c>
      <c r="M3088" t="b">
        <v>0</v>
      </c>
      <c r="N3088">
        <v>3</v>
      </c>
      <c r="O3088" t="b">
        <v>0</v>
      </c>
      <c r="P3088" t="s">
        <v>8303</v>
      </c>
      <c r="Q3088" s="13">
        <f t="shared" si="194"/>
        <v>0.25</v>
      </c>
      <c r="R3088" s="14">
        <f t="shared" si="195"/>
        <v>16.666666666666668</v>
      </c>
      <c r="S3088" t="s">
        <v>8317</v>
      </c>
      <c r="T3088" t="s">
        <v>8357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 s="8">
        <f t="shared" si="192"/>
        <v>42724.858680555553</v>
      </c>
      <c r="J3089" s="8">
        <f t="shared" si="193"/>
        <v>42664.817013888889</v>
      </c>
      <c r="K3089" s="10">
        <v>1482294990</v>
      </c>
      <c r="L3089" s="10">
        <v>1477107390</v>
      </c>
      <c r="M3089" t="b">
        <v>0</v>
      </c>
      <c r="N3089">
        <v>2</v>
      </c>
      <c r="O3089" t="b">
        <v>0</v>
      </c>
      <c r="P3089" t="s">
        <v>8303</v>
      </c>
      <c r="Q3089" s="13">
        <f t="shared" si="194"/>
        <v>0.625</v>
      </c>
      <c r="R3089" s="14">
        <f t="shared" si="195"/>
        <v>62.5</v>
      </c>
      <c r="S3089" t="s">
        <v>8317</v>
      </c>
      <c r="T3089" t="s">
        <v>8357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 s="8">
        <f t="shared" si="192"/>
        <v>42012.236805555549</v>
      </c>
      <c r="J3090" s="8">
        <f t="shared" si="193"/>
        <v>41981.238969907405</v>
      </c>
      <c r="K3090" s="10">
        <v>1420724460</v>
      </c>
      <c r="L3090" s="10">
        <v>1418046247</v>
      </c>
      <c r="M3090" t="b">
        <v>0</v>
      </c>
      <c r="N3090">
        <v>3</v>
      </c>
      <c r="O3090" t="b">
        <v>0</v>
      </c>
      <c r="P3090" t="s">
        <v>8303</v>
      </c>
      <c r="Q3090" s="13">
        <f t="shared" si="194"/>
        <v>0.19384615384615383</v>
      </c>
      <c r="R3090" s="14">
        <f t="shared" si="195"/>
        <v>42</v>
      </c>
      <c r="S3090" t="s">
        <v>8317</v>
      </c>
      <c r="T3090" t="s">
        <v>8357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 s="8">
        <f t="shared" si="192"/>
        <v>42559.749305555553</v>
      </c>
      <c r="J3091" s="8">
        <f t="shared" si="193"/>
        <v>42528.209293981483</v>
      </c>
      <c r="K3091" s="10">
        <v>1468029540</v>
      </c>
      <c r="L3091" s="10">
        <v>1465304483</v>
      </c>
      <c r="M3091" t="b">
        <v>0</v>
      </c>
      <c r="N3091">
        <v>45</v>
      </c>
      <c r="O3091" t="b">
        <v>0</v>
      </c>
      <c r="P3091" t="s">
        <v>8303</v>
      </c>
      <c r="Q3091" s="13">
        <f t="shared" si="194"/>
        <v>23.416</v>
      </c>
      <c r="R3091" s="14">
        <f t="shared" si="195"/>
        <v>130.0888888888889</v>
      </c>
      <c r="S3091" t="s">
        <v>8317</v>
      </c>
      <c r="T3091" t="s">
        <v>8357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 s="8">
        <f t="shared" si="192"/>
        <v>42125.443807870368</v>
      </c>
      <c r="J3092" s="8">
        <f t="shared" si="193"/>
        <v>42065.485474537032</v>
      </c>
      <c r="K3092" s="10">
        <v>1430505545</v>
      </c>
      <c r="L3092" s="10">
        <v>1425325145</v>
      </c>
      <c r="M3092" t="b">
        <v>0</v>
      </c>
      <c r="N3092">
        <v>9</v>
      </c>
      <c r="O3092" t="b">
        <v>0</v>
      </c>
      <c r="P3092" t="s">
        <v>8303</v>
      </c>
      <c r="Q3092" s="13">
        <f t="shared" si="194"/>
        <v>5.0808888888888886</v>
      </c>
      <c r="R3092" s="14">
        <f t="shared" si="195"/>
        <v>1270.2222222222222</v>
      </c>
      <c r="S3092" t="s">
        <v>8317</v>
      </c>
      <c r="T3092" t="s">
        <v>8357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 s="8">
        <f t="shared" si="192"/>
        <v>42596.615081018514</v>
      </c>
      <c r="J3093" s="8">
        <f t="shared" si="193"/>
        <v>42566.615081018514</v>
      </c>
      <c r="K3093" s="10">
        <v>1471214743</v>
      </c>
      <c r="L3093" s="10">
        <v>1468622743</v>
      </c>
      <c r="M3093" t="b">
        <v>0</v>
      </c>
      <c r="N3093">
        <v>9</v>
      </c>
      <c r="O3093" t="b">
        <v>0</v>
      </c>
      <c r="P3093" t="s">
        <v>8303</v>
      </c>
      <c r="Q3093" s="13">
        <f t="shared" si="194"/>
        <v>15.920000000000002</v>
      </c>
      <c r="R3093" s="14">
        <f t="shared" si="195"/>
        <v>88.444444444444443</v>
      </c>
      <c r="S3093" t="s">
        <v>8317</v>
      </c>
      <c r="T3093" t="s">
        <v>8357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 s="8">
        <f t="shared" si="192"/>
        <v>42292.583333333336</v>
      </c>
      <c r="J3094" s="8">
        <f t="shared" si="193"/>
        <v>42255.28601851852</v>
      </c>
      <c r="K3094" s="10">
        <v>1444946400</v>
      </c>
      <c r="L3094" s="10">
        <v>1441723912</v>
      </c>
      <c r="M3094" t="b">
        <v>0</v>
      </c>
      <c r="N3094">
        <v>21</v>
      </c>
      <c r="O3094" t="b">
        <v>0</v>
      </c>
      <c r="P3094" t="s">
        <v>8303</v>
      </c>
      <c r="Q3094" s="13">
        <f t="shared" si="194"/>
        <v>1.1831900000000002</v>
      </c>
      <c r="R3094" s="14">
        <f t="shared" si="195"/>
        <v>56.342380952380957</v>
      </c>
      <c r="S3094" t="s">
        <v>8317</v>
      </c>
      <c r="T3094" t="s">
        <v>8357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 s="8">
        <f t="shared" si="192"/>
        <v>41790.832638888889</v>
      </c>
      <c r="J3095" s="8">
        <f t="shared" si="193"/>
        <v>41760.575706018513</v>
      </c>
      <c r="K3095" s="10">
        <v>1401595140</v>
      </c>
      <c r="L3095" s="10">
        <v>1398980941</v>
      </c>
      <c r="M3095" t="b">
        <v>0</v>
      </c>
      <c r="N3095">
        <v>17</v>
      </c>
      <c r="O3095" t="b">
        <v>0</v>
      </c>
      <c r="P3095" t="s">
        <v>8303</v>
      </c>
      <c r="Q3095" s="13">
        <f t="shared" si="194"/>
        <v>22.75</v>
      </c>
      <c r="R3095" s="14">
        <f t="shared" si="195"/>
        <v>53.529411764705884</v>
      </c>
      <c r="S3095" t="s">
        <v>8317</v>
      </c>
      <c r="T3095" t="s">
        <v>8357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 s="8">
        <f t="shared" si="192"/>
        <v>42267.462453703702</v>
      </c>
      <c r="J3096" s="8">
        <f t="shared" si="193"/>
        <v>42207.462453703702</v>
      </c>
      <c r="K3096" s="10">
        <v>1442775956</v>
      </c>
      <c r="L3096" s="10">
        <v>1437591956</v>
      </c>
      <c r="M3096" t="b">
        <v>0</v>
      </c>
      <c r="N3096">
        <v>1</v>
      </c>
      <c r="O3096" t="b">
        <v>0</v>
      </c>
      <c r="P3096" t="s">
        <v>8303</v>
      </c>
      <c r="Q3096" s="13">
        <f t="shared" si="194"/>
        <v>2.5000000000000001E-2</v>
      </c>
      <c r="R3096" s="14">
        <f t="shared" si="195"/>
        <v>25</v>
      </c>
      <c r="S3096" t="s">
        <v>8317</v>
      </c>
      <c r="T3096" t="s">
        <v>8357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 s="8">
        <f t="shared" si="192"/>
        <v>42582.69189814815</v>
      </c>
      <c r="J3097" s="8">
        <f t="shared" si="193"/>
        <v>42522.69189814815</v>
      </c>
      <c r="K3097" s="10">
        <v>1470011780</v>
      </c>
      <c r="L3097" s="10">
        <v>1464827780</v>
      </c>
      <c r="M3097" t="b">
        <v>0</v>
      </c>
      <c r="N3097">
        <v>1</v>
      </c>
      <c r="O3097" t="b">
        <v>0</v>
      </c>
      <c r="P3097" t="s">
        <v>8303</v>
      </c>
      <c r="Q3097" s="13">
        <f t="shared" si="194"/>
        <v>0.33512064343163539</v>
      </c>
      <c r="R3097" s="14">
        <f t="shared" si="195"/>
        <v>50</v>
      </c>
      <c r="S3097" t="s">
        <v>8317</v>
      </c>
      <c r="T3097" t="s">
        <v>8357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 s="8">
        <f t="shared" si="192"/>
        <v>42144.492199074077</v>
      </c>
      <c r="J3098" s="8">
        <f t="shared" si="193"/>
        <v>42114.492199074077</v>
      </c>
      <c r="K3098" s="10">
        <v>1432151326</v>
      </c>
      <c r="L3098" s="10">
        <v>1429559326</v>
      </c>
      <c r="M3098" t="b">
        <v>0</v>
      </c>
      <c r="N3098">
        <v>14</v>
      </c>
      <c r="O3098" t="b">
        <v>0</v>
      </c>
      <c r="P3098" t="s">
        <v>8303</v>
      </c>
      <c r="Q3098" s="13">
        <f t="shared" si="194"/>
        <v>3.9750000000000001</v>
      </c>
      <c r="R3098" s="14">
        <f t="shared" si="195"/>
        <v>56.785714285714285</v>
      </c>
      <c r="S3098" t="s">
        <v>8317</v>
      </c>
      <c r="T3098" t="s">
        <v>8357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 s="8">
        <f t="shared" si="192"/>
        <v>42650.249999999993</v>
      </c>
      <c r="J3099" s="8">
        <f t="shared" si="193"/>
        <v>42629.17015046296</v>
      </c>
      <c r="K3099" s="10">
        <v>1475848800</v>
      </c>
      <c r="L3099" s="10">
        <v>1474027501</v>
      </c>
      <c r="M3099" t="b">
        <v>0</v>
      </c>
      <c r="N3099">
        <v>42</v>
      </c>
      <c r="O3099" t="b">
        <v>0</v>
      </c>
      <c r="P3099" t="s">
        <v>8303</v>
      </c>
      <c r="Q3099" s="13">
        <f t="shared" si="194"/>
        <v>17.150000000000002</v>
      </c>
      <c r="R3099" s="14">
        <f t="shared" si="195"/>
        <v>40.833333333333336</v>
      </c>
      <c r="S3099" t="s">
        <v>8317</v>
      </c>
      <c r="T3099" t="s">
        <v>8357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 s="8">
        <f t="shared" si="192"/>
        <v>42407.678472222215</v>
      </c>
      <c r="J3100" s="8">
        <f t="shared" si="193"/>
        <v>42359.45890046296</v>
      </c>
      <c r="K3100" s="10">
        <v>1454890620</v>
      </c>
      <c r="L3100" s="10">
        <v>1450724449</v>
      </c>
      <c r="M3100" t="b">
        <v>0</v>
      </c>
      <c r="N3100">
        <v>27</v>
      </c>
      <c r="O3100" t="b">
        <v>0</v>
      </c>
      <c r="P3100" t="s">
        <v>8303</v>
      </c>
      <c r="Q3100" s="13">
        <f t="shared" si="194"/>
        <v>3.6080041046690612</v>
      </c>
      <c r="R3100" s="14">
        <f t="shared" si="195"/>
        <v>65.111111111111114</v>
      </c>
      <c r="S3100" t="s">
        <v>8317</v>
      </c>
      <c r="T3100" t="s">
        <v>8357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 s="8">
        <f t="shared" si="192"/>
        <v>42411.856377314813</v>
      </c>
      <c r="J3101" s="8">
        <f t="shared" si="193"/>
        <v>42381.856377314813</v>
      </c>
      <c r="K3101" s="10">
        <v>1455251591</v>
      </c>
      <c r="L3101" s="10">
        <v>1452659591</v>
      </c>
      <c r="M3101" t="b">
        <v>0</v>
      </c>
      <c r="N3101">
        <v>5</v>
      </c>
      <c r="O3101" t="b">
        <v>0</v>
      </c>
      <c r="P3101" t="s">
        <v>8303</v>
      </c>
      <c r="Q3101" s="13">
        <f t="shared" si="194"/>
        <v>13.900000000000002</v>
      </c>
      <c r="R3101" s="14">
        <f t="shared" si="195"/>
        <v>55.6</v>
      </c>
      <c r="S3101" t="s">
        <v>8317</v>
      </c>
      <c r="T3101" t="s">
        <v>8357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 s="8">
        <f t="shared" si="192"/>
        <v>41932.2890625</v>
      </c>
      <c r="J3102" s="8">
        <f t="shared" si="193"/>
        <v>41902.2890625</v>
      </c>
      <c r="K3102" s="10">
        <v>1413816975</v>
      </c>
      <c r="L3102" s="10">
        <v>1411224975</v>
      </c>
      <c r="M3102" t="b">
        <v>0</v>
      </c>
      <c r="N3102">
        <v>13</v>
      </c>
      <c r="O3102" t="b">
        <v>0</v>
      </c>
      <c r="P3102" t="s">
        <v>8303</v>
      </c>
      <c r="Q3102" s="13">
        <f t="shared" si="194"/>
        <v>15.225</v>
      </c>
      <c r="R3102" s="14">
        <f t="shared" si="195"/>
        <v>140.53846153846155</v>
      </c>
      <c r="S3102" t="s">
        <v>8317</v>
      </c>
      <c r="T3102" t="s">
        <v>8357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 s="8">
        <f t="shared" si="192"/>
        <v>42200.99722222222</v>
      </c>
      <c r="J3103" s="8">
        <f t="shared" si="193"/>
        <v>42171.050196759257</v>
      </c>
      <c r="K3103" s="10">
        <v>1437033360</v>
      </c>
      <c r="L3103" s="10">
        <v>1434445937</v>
      </c>
      <c r="M3103" t="b">
        <v>0</v>
      </c>
      <c r="N3103">
        <v>12</v>
      </c>
      <c r="O3103" t="b">
        <v>0</v>
      </c>
      <c r="P3103" t="s">
        <v>8303</v>
      </c>
      <c r="Q3103" s="13">
        <f t="shared" si="194"/>
        <v>12</v>
      </c>
      <c r="R3103" s="14">
        <f t="shared" si="195"/>
        <v>25</v>
      </c>
      <c r="S3103" t="s">
        <v>8317</v>
      </c>
      <c r="T3103" t="s">
        <v>8357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 s="8">
        <f t="shared" si="192"/>
        <v>42605.007152777776</v>
      </c>
      <c r="J3104" s="8">
        <f t="shared" si="193"/>
        <v>42555.007152777776</v>
      </c>
      <c r="K3104" s="10">
        <v>1471939818</v>
      </c>
      <c r="L3104" s="10">
        <v>1467619818</v>
      </c>
      <c r="M3104" t="b">
        <v>0</v>
      </c>
      <c r="N3104">
        <v>90</v>
      </c>
      <c r="O3104" t="b">
        <v>0</v>
      </c>
      <c r="P3104" t="s">
        <v>8303</v>
      </c>
      <c r="Q3104" s="13">
        <f t="shared" si="194"/>
        <v>39.112499999999997</v>
      </c>
      <c r="R3104" s="14">
        <f t="shared" si="195"/>
        <v>69.533333333333331</v>
      </c>
      <c r="S3104" t="s">
        <v>8317</v>
      </c>
      <c r="T3104" t="s">
        <v>8357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 s="8">
        <f t="shared" si="192"/>
        <v>42166.82298611111</v>
      </c>
      <c r="J3105" s="8">
        <f t="shared" si="193"/>
        <v>42106.82298611111</v>
      </c>
      <c r="K3105" s="10">
        <v>1434080706</v>
      </c>
      <c r="L3105" s="10">
        <v>1428896706</v>
      </c>
      <c r="M3105" t="b">
        <v>0</v>
      </c>
      <c r="N3105">
        <v>2</v>
      </c>
      <c r="O3105" t="b">
        <v>0</v>
      </c>
      <c r="P3105" t="s">
        <v>8303</v>
      </c>
      <c r="Q3105" s="13">
        <f t="shared" si="194"/>
        <v>0.26829268292682928</v>
      </c>
      <c r="R3105" s="14">
        <f t="shared" si="195"/>
        <v>5.5</v>
      </c>
      <c r="S3105" t="s">
        <v>8317</v>
      </c>
      <c r="T3105" t="s">
        <v>8357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 s="8">
        <f t="shared" si="192"/>
        <v>42037.749999999993</v>
      </c>
      <c r="J3106" s="8">
        <f t="shared" si="193"/>
        <v>42006.57535879629</v>
      </c>
      <c r="K3106" s="10">
        <v>1422928800</v>
      </c>
      <c r="L3106" s="10">
        <v>1420235311</v>
      </c>
      <c r="M3106" t="b">
        <v>0</v>
      </c>
      <c r="N3106">
        <v>5</v>
      </c>
      <c r="O3106" t="b">
        <v>0</v>
      </c>
      <c r="P3106" t="s">
        <v>8303</v>
      </c>
      <c r="Q3106" s="13">
        <f t="shared" si="194"/>
        <v>29.625</v>
      </c>
      <c r="R3106" s="14">
        <f t="shared" si="195"/>
        <v>237</v>
      </c>
      <c r="S3106" t="s">
        <v>8317</v>
      </c>
      <c r="T3106" t="s">
        <v>8357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 s="8">
        <f t="shared" si="192"/>
        <v>41930.875</v>
      </c>
      <c r="J3107" s="8">
        <f t="shared" si="193"/>
        <v>41876.385601851849</v>
      </c>
      <c r="K3107" s="10">
        <v>1413694800</v>
      </c>
      <c r="L3107" s="10">
        <v>1408986916</v>
      </c>
      <c r="M3107" t="b">
        <v>0</v>
      </c>
      <c r="N3107">
        <v>31</v>
      </c>
      <c r="O3107" t="b">
        <v>0</v>
      </c>
      <c r="P3107" t="s">
        <v>8303</v>
      </c>
      <c r="Q3107" s="13">
        <f t="shared" si="194"/>
        <v>42.360992301112063</v>
      </c>
      <c r="R3107" s="14">
        <f t="shared" si="195"/>
        <v>79.870967741935488</v>
      </c>
      <c r="S3107" t="s">
        <v>8317</v>
      </c>
      <c r="T3107" t="s">
        <v>8357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 s="8">
        <f t="shared" si="192"/>
        <v>42263.583333333336</v>
      </c>
      <c r="J3108" s="8">
        <f t="shared" si="193"/>
        <v>42241.09578703704</v>
      </c>
      <c r="K3108" s="10">
        <v>1442440800</v>
      </c>
      <c r="L3108" s="10">
        <v>1440497876</v>
      </c>
      <c r="M3108" t="b">
        <v>0</v>
      </c>
      <c r="N3108">
        <v>4</v>
      </c>
      <c r="O3108" t="b">
        <v>0</v>
      </c>
      <c r="P3108" t="s">
        <v>8303</v>
      </c>
      <c r="Q3108" s="13">
        <f t="shared" si="194"/>
        <v>4.1000000000000005</v>
      </c>
      <c r="R3108" s="14">
        <f t="shared" si="195"/>
        <v>10.25</v>
      </c>
      <c r="S3108" t="s">
        <v>8317</v>
      </c>
      <c r="T3108" t="s">
        <v>8357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 s="8">
        <f t="shared" si="192"/>
        <v>42135.480914351843</v>
      </c>
      <c r="J3109" s="8">
        <f t="shared" si="193"/>
        <v>42128.480914351843</v>
      </c>
      <c r="K3109" s="10">
        <v>1431372751</v>
      </c>
      <c r="L3109" s="10">
        <v>1430767951</v>
      </c>
      <c r="M3109" t="b">
        <v>0</v>
      </c>
      <c r="N3109">
        <v>29</v>
      </c>
      <c r="O3109" t="b">
        <v>0</v>
      </c>
      <c r="P3109" t="s">
        <v>8303</v>
      </c>
      <c r="Q3109" s="13">
        <f t="shared" si="194"/>
        <v>19.762499999999999</v>
      </c>
      <c r="R3109" s="14">
        <f t="shared" si="195"/>
        <v>272.58620689655174</v>
      </c>
      <c r="S3109" t="s">
        <v>8317</v>
      </c>
      <c r="T3109" t="s">
        <v>8357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 s="8">
        <f t="shared" si="192"/>
        <v>42122.305486111109</v>
      </c>
      <c r="J3110" s="8">
        <f t="shared" si="193"/>
        <v>42062.34715277778</v>
      </c>
      <c r="K3110" s="10">
        <v>1430234394</v>
      </c>
      <c r="L3110" s="10">
        <v>1425053994</v>
      </c>
      <c r="M3110" t="b">
        <v>0</v>
      </c>
      <c r="N3110">
        <v>2</v>
      </c>
      <c r="O3110" t="b">
        <v>0</v>
      </c>
      <c r="P3110" t="s">
        <v>8303</v>
      </c>
      <c r="Q3110" s="13">
        <f t="shared" si="194"/>
        <v>5.1999999999999998E-2</v>
      </c>
      <c r="R3110" s="14">
        <f t="shared" si="195"/>
        <v>13</v>
      </c>
      <c r="S3110" t="s">
        <v>8317</v>
      </c>
      <c r="T3110" t="s">
        <v>8357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 s="8">
        <f t="shared" si="192"/>
        <v>41878.791782407403</v>
      </c>
      <c r="J3111" s="8">
        <f t="shared" si="193"/>
        <v>41843.791782407403</v>
      </c>
      <c r="K3111" s="10">
        <v>1409194810</v>
      </c>
      <c r="L3111" s="10">
        <v>1406170810</v>
      </c>
      <c r="M3111" t="b">
        <v>0</v>
      </c>
      <c r="N3111">
        <v>114</v>
      </c>
      <c r="O3111" t="b">
        <v>0</v>
      </c>
      <c r="P3111" t="s">
        <v>8303</v>
      </c>
      <c r="Q3111" s="13">
        <f t="shared" si="194"/>
        <v>25.030188679245285</v>
      </c>
      <c r="R3111" s="14">
        <f t="shared" si="195"/>
        <v>58.184210526315788</v>
      </c>
      <c r="S3111" t="s">
        <v>8317</v>
      </c>
      <c r="T3111" t="s">
        <v>8357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 s="8">
        <f t="shared" si="192"/>
        <v>42784.698136574072</v>
      </c>
      <c r="J3112" s="8">
        <f t="shared" si="193"/>
        <v>42744.698136574072</v>
      </c>
      <c r="K3112" s="10">
        <v>1487465119</v>
      </c>
      <c r="L3112" s="10">
        <v>1484009119</v>
      </c>
      <c r="M3112" t="b">
        <v>0</v>
      </c>
      <c r="N3112">
        <v>1</v>
      </c>
      <c r="O3112" t="b">
        <v>0</v>
      </c>
      <c r="P3112" t="s">
        <v>8303</v>
      </c>
      <c r="Q3112" s="13">
        <f t="shared" si="194"/>
        <v>0.04</v>
      </c>
      <c r="R3112" s="14">
        <f t="shared" si="195"/>
        <v>10</v>
      </c>
      <c r="S3112" t="s">
        <v>8317</v>
      </c>
      <c r="T3112" t="s">
        <v>8357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 s="8">
        <f t="shared" si="192"/>
        <v>41916.26180555555</v>
      </c>
      <c r="J3113" s="8">
        <f t="shared" si="193"/>
        <v>41885.26180555555</v>
      </c>
      <c r="K3113" s="10">
        <v>1412432220</v>
      </c>
      <c r="L3113" s="10">
        <v>1409753820</v>
      </c>
      <c r="M3113" t="b">
        <v>0</v>
      </c>
      <c r="N3113">
        <v>76</v>
      </c>
      <c r="O3113" t="b">
        <v>0</v>
      </c>
      <c r="P3113" t="s">
        <v>8303</v>
      </c>
      <c r="Q3113" s="13">
        <f t="shared" si="194"/>
        <v>26.640000000000004</v>
      </c>
      <c r="R3113" s="14">
        <f t="shared" si="195"/>
        <v>70.10526315789474</v>
      </c>
      <c r="S3113" t="s">
        <v>8317</v>
      </c>
      <c r="T3113" t="s">
        <v>8357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 s="8">
        <f t="shared" si="192"/>
        <v>42674.788587962961</v>
      </c>
      <c r="J3114" s="8">
        <f t="shared" si="193"/>
        <v>42614.788587962961</v>
      </c>
      <c r="K3114" s="10">
        <v>1477968934</v>
      </c>
      <c r="L3114" s="10">
        <v>1472784934</v>
      </c>
      <c r="M3114" t="b">
        <v>0</v>
      </c>
      <c r="N3114">
        <v>9</v>
      </c>
      <c r="O3114" t="b">
        <v>0</v>
      </c>
      <c r="P3114" t="s">
        <v>8303</v>
      </c>
      <c r="Q3114" s="13">
        <f t="shared" si="194"/>
        <v>4.7363636363636363</v>
      </c>
      <c r="R3114" s="14">
        <f t="shared" si="195"/>
        <v>57.888888888888886</v>
      </c>
      <c r="S3114" t="s">
        <v>8317</v>
      </c>
      <c r="T3114" t="s">
        <v>8357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 s="8">
        <f t="shared" si="192"/>
        <v>42111.397939814815</v>
      </c>
      <c r="J3115" s="8">
        <f t="shared" si="193"/>
        <v>42081.397939814815</v>
      </c>
      <c r="K3115" s="10">
        <v>1429291982</v>
      </c>
      <c r="L3115" s="10">
        <v>1426699982</v>
      </c>
      <c r="M3115" t="b">
        <v>0</v>
      </c>
      <c r="N3115">
        <v>37</v>
      </c>
      <c r="O3115" t="b">
        <v>0</v>
      </c>
      <c r="P3115" t="s">
        <v>8303</v>
      </c>
      <c r="Q3115" s="13">
        <f t="shared" si="194"/>
        <v>4.2435339894712749</v>
      </c>
      <c r="R3115" s="14">
        <f t="shared" si="195"/>
        <v>125.27027027027027</v>
      </c>
      <c r="S3115" t="s">
        <v>8317</v>
      </c>
      <c r="T3115" t="s">
        <v>8357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 s="8">
        <f t="shared" si="192"/>
        <v>41903.29918981481</v>
      </c>
      <c r="J3116" s="8">
        <f t="shared" si="193"/>
        <v>41843.29918981481</v>
      </c>
      <c r="K3116" s="10">
        <v>1411312250</v>
      </c>
      <c r="L3116" s="10">
        <v>1406128250</v>
      </c>
      <c r="M3116" t="b">
        <v>0</v>
      </c>
      <c r="N3116">
        <v>0</v>
      </c>
      <c r="O3116" t="b">
        <v>0</v>
      </c>
      <c r="P3116" t="s">
        <v>8303</v>
      </c>
      <c r="Q3116" s="13">
        <f t="shared" si="194"/>
        <v>0</v>
      </c>
      <c r="R3116" s="14" t="e">
        <f t="shared" si="195"/>
        <v>#DIV/0!</v>
      </c>
      <c r="S3116" t="s">
        <v>8317</v>
      </c>
      <c r="T3116" t="s">
        <v>8357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 s="8">
        <f t="shared" si="192"/>
        <v>42526.113738425927</v>
      </c>
      <c r="J3117" s="8">
        <f t="shared" si="193"/>
        <v>42496.113738425927</v>
      </c>
      <c r="K3117" s="10">
        <v>1465123427</v>
      </c>
      <c r="L3117" s="10">
        <v>1462531427</v>
      </c>
      <c r="M3117" t="b">
        <v>0</v>
      </c>
      <c r="N3117">
        <v>1</v>
      </c>
      <c r="O3117" t="b">
        <v>0</v>
      </c>
      <c r="P3117" t="s">
        <v>8303</v>
      </c>
      <c r="Q3117" s="13">
        <f t="shared" si="194"/>
        <v>3</v>
      </c>
      <c r="R3117" s="14">
        <f t="shared" si="195"/>
        <v>300</v>
      </c>
      <c r="S3117" t="s">
        <v>8317</v>
      </c>
      <c r="T3117" t="s">
        <v>8357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 s="8">
        <f t="shared" si="192"/>
        <v>42095.18200231481</v>
      </c>
      <c r="J3118" s="8">
        <f t="shared" si="193"/>
        <v>42081.18200231481</v>
      </c>
      <c r="K3118" s="10">
        <v>1427890925</v>
      </c>
      <c r="L3118" s="10">
        <v>1426681325</v>
      </c>
      <c r="M3118" t="b">
        <v>0</v>
      </c>
      <c r="N3118">
        <v>10</v>
      </c>
      <c r="O3118" t="b">
        <v>0</v>
      </c>
      <c r="P3118" t="s">
        <v>8303</v>
      </c>
      <c r="Q3118" s="13">
        <f t="shared" si="194"/>
        <v>57.333333333333336</v>
      </c>
      <c r="R3118" s="14">
        <f t="shared" si="195"/>
        <v>43</v>
      </c>
      <c r="S3118" t="s">
        <v>8317</v>
      </c>
      <c r="T3118" t="s">
        <v>8357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 s="8">
        <f t="shared" si="192"/>
        <v>42517.216666666667</v>
      </c>
      <c r="J3119" s="8">
        <f t="shared" si="193"/>
        <v>42509.041203703695</v>
      </c>
      <c r="K3119" s="10">
        <v>1464354720</v>
      </c>
      <c r="L3119" s="10">
        <v>1463648360</v>
      </c>
      <c r="M3119" t="b">
        <v>0</v>
      </c>
      <c r="N3119">
        <v>1</v>
      </c>
      <c r="O3119" t="b">
        <v>0</v>
      </c>
      <c r="P3119" t="s">
        <v>8303</v>
      </c>
      <c r="Q3119" s="13">
        <f t="shared" si="194"/>
        <v>0.1</v>
      </c>
      <c r="R3119" s="14">
        <f t="shared" si="195"/>
        <v>1</v>
      </c>
      <c r="S3119" t="s">
        <v>8317</v>
      </c>
      <c r="T3119" t="s">
        <v>8357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 s="8">
        <f t="shared" si="192"/>
        <v>42553.316238425927</v>
      </c>
      <c r="J3120" s="8">
        <f t="shared" si="193"/>
        <v>42534.316238425927</v>
      </c>
      <c r="K3120" s="10">
        <v>1467473723</v>
      </c>
      <c r="L3120" s="10">
        <v>1465832123</v>
      </c>
      <c r="M3120" t="b">
        <v>0</v>
      </c>
      <c r="N3120">
        <v>2</v>
      </c>
      <c r="O3120" t="b">
        <v>0</v>
      </c>
      <c r="P3120" t="s">
        <v>8303</v>
      </c>
      <c r="Q3120" s="13">
        <f t="shared" si="194"/>
        <v>0.31</v>
      </c>
      <c r="R3120" s="14">
        <f t="shared" si="195"/>
        <v>775</v>
      </c>
      <c r="S3120" t="s">
        <v>8317</v>
      </c>
      <c r="T3120" t="s">
        <v>8357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 s="8">
        <f t="shared" si="192"/>
        <v>42089.670509259253</v>
      </c>
      <c r="J3121" s="8">
        <f t="shared" si="193"/>
        <v>42059.712175925924</v>
      </c>
      <c r="K3121" s="10">
        <v>1427414732</v>
      </c>
      <c r="L3121" s="10">
        <v>1424826332</v>
      </c>
      <c r="M3121" t="b">
        <v>0</v>
      </c>
      <c r="N3121">
        <v>1</v>
      </c>
      <c r="O3121" t="b">
        <v>0</v>
      </c>
      <c r="P3121" t="s">
        <v>8303</v>
      </c>
      <c r="Q3121" s="13">
        <f t="shared" si="194"/>
        <v>0.05</v>
      </c>
      <c r="R3121" s="14">
        <f t="shared" si="195"/>
        <v>5</v>
      </c>
      <c r="S3121" t="s">
        <v>8317</v>
      </c>
      <c r="T3121" t="s">
        <v>8357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 s="8">
        <f t="shared" si="192"/>
        <v>42495.567083333335</v>
      </c>
      <c r="J3122" s="8">
        <f t="shared" si="193"/>
        <v>42435.608749999999</v>
      </c>
      <c r="K3122" s="10">
        <v>1462484196</v>
      </c>
      <c r="L3122" s="10">
        <v>1457303796</v>
      </c>
      <c r="M3122" t="b">
        <v>0</v>
      </c>
      <c r="N3122">
        <v>10</v>
      </c>
      <c r="O3122" t="b">
        <v>0</v>
      </c>
      <c r="P3122" t="s">
        <v>8303</v>
      </c>
      <c r="Q3122" s="13">
        <f t="shared" si="194"/>
        <v>9.8461538461538465E-3</v>
      </c>
      <c r="R3122" s="14">
        <f t="shared" si="195"/>
        <v>12.8</v>
      </c>
      <c r="S3122" t="s">
        <v>8317</v>
      </c>
      <c r="T3122" t="s">
        <v>8357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 s="8">
        <f t="shared" si="192"/>
        <v>41908.346469907403</v>
      </c>
      <c r="J3123" s="8">
        <f t="shared" si="193"/>
        <v>41848.346469907403</v>
      </c>
      <c r="K3123" s="10">
        <v>1411748335</v>
      </c>
      <c r="L3123" s="10">
        <v>1406564335</v>
      </c>
      <c r="M3123" t="b">
        <v>0</v>
      </c>
      <c r="N3123">
        <v>1</v>
      </c>
      <c r="O3123" t="b">
        <v>0</v>
      </c>
      <c r="P3123" t="s">
        <v>8303</v>
      </c>
      <c r="Q3123" s="13">
        <f t="shared" si="194"/>
        <v>0.66666666666666674</v>
      </c>
      <c r="R3123" s="14">
        <f t="shared" si="195"/>
        <v>10</v>
      </c>
      <c r="S3123" t="s">
        <v>8317</v>
      </c>
      <c r="T3123" t="s">
        <v>8357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 s="8">
        <f t="shared" si="192"/>
        <v>42683.640416666669</v>
      </c>
      <c r="J3124" s="8">
        <f t="shared" si="193"/>
        <v>42678.598749999997</v>
      </c>
      <c r="K3124" s="10">
        <v>1478733732</v>
      </c>
      <c r="L3124" s="10">
        <v>1478298132</v>
      </c>
      <c r="M3124" t="b">
        <v>0</v>
      </c>
      <c r="N3124">
        <v>2</v>
      </c>
      <c r="O3124" t="b">
        <v>0</v>
      </c>
      <c r="P3124" t="s">
        <v>8303</v>
      </c>
      <c r="Q3124" s="13">
        <f t="shared" si="194"/>
        <v>58.291457286432156</v>
      </c>
      <c r="R3124" s="14">
        <f t="shared" si="195"/>
        <v>58</v>
      </c>
      <c r="S3124" t="s">
        <v>8317</v>
      </c>
      <c r="T3124" t="s">
        <v>8357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 s="8">
        <f t="shared" si="192"/>
        <v>42560.659699074073</v>
      </c>
      <c r="J3125" s="8">
        <f t="shared" si="193"/>
        <v>42530.659699074073</v>
      </c>
      <c r="K3125" s="10">
        <v>1468108198</v>
      </c>
      <c r="L3125" s="10">
        <v>1465516198</v>
      </c>
      <c r="M3125" t="b">
        <v>0</v>
      </c>
      <c r="N3125">
        <v>348</v>
      </c>
      <c r="O3125" t="b">
        <v>0</v>
      </c>
      <c r="P3125" t="s">
        <v>8303</v>
      </c>
      <c r="Q3125" s="13">
        <f t="shared" si="194"/>
        <v>68.153599999999997</v>
      </c>
      <c r="R3125" s="14">
        <f t="shared" si="195"/>
        <v>244.80459770114942</v>
      </c>
      <c r="S3125" t="s">
        <v>8317</v>
      </c>
      <c r="T3125" t="s">
        <v>8357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 s="8">
        <f t="shared" si="192"/>
        <v>42037.446770833332</v>
      </c>
      <c r="J3126" s="8">
        <f t="shared" si="193"/>
        <v>41977.446770833332</v>
      </c>
      <c r="K3126" s="10">
        <v>1422902601</v>
      </c>
      <c r="L3126" s="10">
        <v>1417718601</v>
      </c>
      <c r="M3126" t="b">
        <v>0</v>
      </c>
      <c r="N3126">
        <v>4</v>
      </c>
      <c r="O3126" t="b">
        <v>0</v>
      </c>
      <c r="P3126" t="s">
        <v>8303</v>
      </c>
      <c r="Q3126" s="13">
        <f t="shared" si="194"/>
        <v>3.2499999999999999E-3</v>
      </c>
      <c r="R3126" s="14">
        <f t="shared" si="195"/>
        <v>6.5</v>
      </c>
      <c r="S3126" t="s">
        <v>8317</v>
      </c>
      <c r="T3126" t="s">
        <v>8357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 s="8">
        <f t="shared" si="192"/>
        <v>42375.873518518514</v>
      </c>
      <c r="J3127" s="8">
        <f t="shared" si="193"/>
        <v>42345.873518518514</v>
      </c>
      <c r="K3127" s="10">
        <v>1452142672</v>
      </c>
      <c r="L3127" s="10">
        <v>1449550672</v>
      </c>
      <c r="M3127" t="b">
        <v>0</v>
      </c>
      <c r="N3127">
        <v>0</v>
      </c>
      <c r="O3127" t="b">
        <v>0</v>
      </c>
      <c r="P3127" t="s">
        <v>8303</v>
      </c>
      <c r="Q3127" s="13">
        <f t="shared" si="194"/>
        <v>0</v>
      </c>
      <c r="R3127" s="14" t="e">
        <f t="shared" si="195"/>
        <v>#DIV/0!</v>
      </c>
      <c r="S3127" t="s">
        <v>8317</v>
      </c>
      <c r="T3127" t="s">
        <v>8357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 s="8">
        <f t="shared" si="192"/>
        <v>42456.643078703702</v>
      </c>
      <c r="J3128" s="8">
        <f t="shared" si="193"/>
        <v>42426.684745370374</v>
      </c>
      <c r="K3128" s="10">
        <v>1459121162</v>
      </c>
      <c r="L3128" s="10">
        <v>1456532762</v>
      </c>
      <c r="M3128" t="b">
        <v>0</v>
      </c>
      <c r="N3128">
        <v>17</v>
      </c>
      <c r="O3128" t="b">
        <v>0</v>
      </c>
      <c r="P3128" t="s">
        <v>8303</v>
      </c>
      <c r="Q3128" s="13">
        <f t="shared" si="194"/>
        <v>4.16</v>
      </c>
      <c r="R3128" s="14">
        <f t="shared" si="195"/>
        <v>61.176470588235297</v>
      </c>
      <c r="S3128" t="s">
        <v>8317</v>
      </c>
      <c r="T3128" t="s">
        <v>8357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 s="8">
        <f t="shared" si="192"/>
        <v>42064.523483796293</v>
      </c>
      <c r="J3129" s="8">
        <f t="shared" si="193"/>
        <v>42034.523483796293</v>
      </c>
      <c r="K3129" s="10">
        <v>1425242029</v>
      </c>
      <c r="L3129" s="10">
        <v>1422650029</v>
      </c>
      <c r="M3129" t="b">
        <v>0</v>
      </c>
      <c r="N3129">
        <v>0</v>
      </c>
      <c r="O3129" t="b">
        <v>0</v>
      </c>
      <c r="P3129" t="s">
        <v>8303</v>
      </c>
      <c r="Q3129" s="13">
        <f t="shared" si="194"/>
        <v>0</v>
      </c>
      <c r="R3129" s="14" t="e">
        <f t="shared" si="195"/>
        <v>#DIV/0!</v>
      </c>
      <c r="S3129" t="s">
        <v>8317</v>
      </c>
      <c r="T3129" t="s">
        <v>8357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 s="8">
        <f t="shared" si="192"/>
        <v>42810.450706018521</v>
      </c>
      <c r="J3130" s="8">
        <f t="shared" si="193"/>
        <v>42780.492372685178</v>
      </c>
      <c r="K3130" s="10">
        <v>1489690141</v>
      </c>
      <c r="L3130" s="10">
        <v>1487101741</v>
      </c>
      <c r="M3130" t="b">
        <v>0</v>
      </c>
      <c r="N3130">
        <v>117</v>
      </c>
      <c r="O3130" t="b">
        <v>0</v>
      </c>
      <c r="P3130" t="s">
        <v>8271</v>
      </c>
      <c r="Q3130" s="13">
        <f t="shared" si="194"/>
        <v>108.60666666666667</v>
      </c>
      <c r="R3130" s="14">
        <f t="shared" si="195"/>
        <v>139.23931623931625</v>
      </c>
      <c r="S3130" t="s">
        <v>8317</v>
      </c>
      <c r="T3130" t="s">
        <v>8318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 s="8">
        <f t="shared" si="192"/>
        <v>42843.467812499999</v>
      </c>
      <c r="J3131" s="8">
        <f t="shared" si="193"/>
        <v>42803.509479166663</v>
      </c>
      <c r="K3131" s="10">
        <v>1492542819</v>
      </c>
      <c r="L3131" s="10">
        <v>1489090419</v>
      </c>
      <c r="M3131" t="b">
        <v>0</v>
      </c>
      <c r="N3131">
        <v>1</v>
      </c>
      <c r="O3131" t="b">
        <v>0</v>
      </c>
      <c r="P3131" t="s">
        <v>8271</v>
      </c>
      <c r="Q3131" s="13">
        <f t="shared" si="194"/>
        <v>0.8</v>
      </c>
      <c r="R3131" s="14">
        <f t="shared" si="195"/>
        <v>10</v>
      </c>
      <c r="S3131" t="s">
        <v>8317</v>
      </c>
      <c r="T3131" t="s">
        <v>8318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 s="8">
        <f t="shared" si="192"/>
        <v>42838.874305555553</v>
      </c>
      <c r="J3132" s="8">
        <f t="shared" si="193"/>
        <v>42808.306898148141</v>
      </c>
      <c r="K3132" s="10">
        <v>1492145940</v>
      </c>
      <c r="L3132" s="10">
        <v>1489504916</v>
      </c>
      <c r="M3132" t="b">
        <v>0</v>
      </c>
      <c r="N3132">
        <v>4</v>
      </c>
      <c r="O3132" t="b">
        <v>0</v>
      </c>
      <c r="P3132" t="s">
        <v>8271</v>
      </c>
      <c r="Q3132" s="13">
        <f t="shared" si="194"/>
        <v>3.75</v>
      </c>
      <c r="R3132" s="14">
        <f t="shared" si="195"/>
        <v>93.75</v>
      </c>
      <c r="S3132" t="s">
        <v>8317</v>
      </c>
      <c r="T3132" t="s">
        <v>8318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 s="8">
        <f t="shared" si="192"/>
        <v>42833.204224537032</v>
      </c>
      <c r="J3133" s="8">
        <f t="shared" si="193"/>
        <v>42803.245891203704</v>
      </c>
      <c r="K3133" s="10">
        <v>1491656045</v>
      </c>
      <c r="L3133" s="10">
        <v>1489067645</v>
      </c>
      <c r="M3133" t="b">
        <v>0</v>
      </c>
      <c r="N3133">
        <v>12</v>
      </c>
      <c r="O3133" t="b">
        <v>0</v>
      </c>
      <c r="P3133" t="s">
        <v>8271</v>
      </c>
      <c r="Q3133" s="13">
        <f t="shared" si="194"/>
        <v>15.731707317073171</v>
      </c>
      <c r="R3133" s="14">
        <f t="shared" si="195"/>
        <v>53.75</v>
      </c>
      <c r="S3133" t="s">
        <v>8317</v>
      </c>
      <c r="T3133" t="s">
        <v>8318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 s="8">
        <f t="shared" si="192"/>
        <v>42845.975231481476</v>
      </c>
      <c r="J3134" s="8">
        <f t="shared" si="193"/>
        <v>42786.016898148147</v>
      </c>
      <c r="K3134" s="10">
        <v>1492759460</v>
      </c>
      <c r="L3134" s="10">
        <v>1487579060</v>
      </c>
      <c r="M3134" t="b">
        <v>0</v>
      </c>
      <c r="N3134">
        <v>1</v>
      </c>
      <c r="O3134" t="b">
        <v>0</v>
      </c>
      <c r="P3134" t="s">
        <v>8271</v>
      </c>
      <c r="Q3134" s="13">
        <f t="shared" si="194"/>
        <v>3.3333333333333333E-2</v>
      </c>
      <c r="R3134" s="14">
        <f t="shared" si="195"/>
        <v>10</v>
      </c>
      <c r="S3134" t="s">
        <v>8317</v>
      </c>
      <c r="T3134" t="s">
        <v>8318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 s="8">
        <f t="shared" si="192"/>
        <v>42818.190208333333</v>
      </c>
      <c r="J3135" s="8">
        <f t="shared" si="193"/>
        <v>42788.231874999998</v>
      </c>
      <c r="K3135" s="10">
        <v>1490358834</v>
      </c>
      <c r="L3135" s="10">
        <v>1487770434</v>
      </c>
      <c r="M3135" t="b">
        <v>0</v>
      </c>
      <c r="N3135">
        <v>16</v>
      </c>
      <c r="O3135" t="b">
        <v>0</v>
      </c>
      <c r="P3135" t="s">
        <v>8271</v>
      </c>
      <c r="Q3135" s="13">
        <f t="shared" si="194"/>
        <v>108</v>
      </c>
      <c r="R3135" s="14">
        <f t="shared" si="195"/>
        <v>33.75</v>
      </c>
      <c r="S3135" t="s">
        <v>8317</v>
      </c>
      <c r="T3135" t="s">
        <v>8318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 s="8">
        <f t="shared" si="192"/>
        <v>42821.345127314817</v>
      </c>
      <c r="J3136" s="8">
        <f t="shared" si="193"/>
        <v>42800.386793981481</v>
      </c>
      <c r="K3136" s="10">
        <v>1490631419</v>
      </c>
      <c r="L3136" s="10">
        <v>1488820619</v>
      </c>
      <c r="M3136" t="b">
        <v>0</v>
      </c>
      <c r="N3136">
        <v>12</v>
      </c>
      <c r="O3136" t="b">
        <v>0</v>
      </c>
      <c r="P3136" t="s">
        <v>8271</v>
      </c>
      <c r="Q3136" s="13">
        <f t="shared" si="194"/>
        <v>22.5</v>
      </c>
      <c r="R3136" s="14">
        <f t="shared" si="195"/>
        <v>18.75</v>
      </c>
      <c r="S3136" t="s">
        <v>8317</v>
      </c>
      <c r="T3136" t="s">
        <v>8318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 s="8">
        <f t="shared" si="192"/>
        <v>42828.818530092591</v>
      </c>
      <c r="J3137" s="8">
        <f t="shared" si="193"/>
        <v>42806.818530092591</v>
      </c>
      <c r="K3137" s="10">
        <v>1491277121</v>
      </c>
      <c r="L3137" s="10">
        <v>1489376321</v>
      </c>
      <c r="M3137" t="b">
        <v>0</v>
      </c>
      <c r="N3137">
        <v>7</v>
      </c>
      <c r="O3137" t="b">
        <v>0</v>
      </c>
      <c r="P3137" t="s">
        <v>8271</v>
      </c>
      <c r="Q3137" s="13">
        <f t="shared" si="194"/>
        <v>20.849420849420849</v>
      </c>
      <c r="R3137" s="14">
        <f t="shared" si="195"/>
        <v>23.142857142857142</v>
      </c>
      <c r="S3137" t="s">
        <v>8317</v>
      </c>
      <c r="T3137" t="s">
        <v>8318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 s="8">
        <f t="shared" si="192"/>
        <v>42825.624305555553</v>
      </c>
      <c r="J3138" s="8">
        <f t="shared" si="193"/>
        <v>42789.12909722222</v>
      </c>
      <c r="K3138" s="10">
        <v>1491001140</v>
      </c>
      <c r="L3138" s="10">
        <v>1487847954</v>
      </c>
      <c r="M3138" t="b">
        <v>0</v>
      </c>
      <c r="N3138">
        <v>22</v>
      </c>
      <c r="O3138" t="b">
        <v>0</v>
      </c>
      <c r="P3138" t="s">
        <v>8271</v>
      </c>
      <c r="Q3138" s="13">
        <f t="shared" si="194"/>
        <v>127.8</v>
      </c>
      <c r="R3138" s="14">
        <f t="shared" si="195"/>
        <v>29.045454545454547</v>
      </c>
      <c r="S3138" t="s">
        <v>8317</v>
      </c>
      <c r="T3138" t="s">
        <v>8318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 s="8">
        <f t="shared" ref="I3139:I3202" si="196">(((K3139/60)/60)/24)+DATE(1970,1,1)+(-8/24)</f>
        <v>42858.466666666667</v>
      </c>
      <c r="J3139" s="8">
        <f t="shared" ref="J3139:J3202" si="197">(((L3139/60)/60)/24)+DATE(1970,1,1)+(-8/24)</f>
        <v>42807.551724537036</v>
      </c>
      <c r="K3139" s="10">
        <v>1493838720</v>
      </c>
      <c r="L3139" s="10">
        <v>1489439669</v>
      </c>
      <c r="M3139" t="b">
        <v>0</v>
      </c>
      <c r="N3139">
        <v>1</v>
      </c>
      <c r="O3139" t="b">
        <v>0</v>
      </c>
      <c r="P3139" t="s">
        <v>8271</v>
      </c>
      <c r="Q3139" s="13">
        <f t="shared" ref="Q3139:Q3202" si="198">(E3139/D3139)*100</f>
        <v>3.3333333333333335</v>
      </c>
      <c r="R3139" s="14">
        <f t="shared" ref="R3139:R3202" si="199">E3139/N3139</f>
        <v>50</v>
      </c>
      <c r="S3139" t="s">
        <v>8317</v>
      </c>
      <c r="T3139" t="s">
        <v>8318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 s="8">
        <f t="shared" si="196"/>
        <v>42828.312581018516</v>
      </c>
      <c r="J3140" s="8">
        <f t="shared" si="197"/>
        <v>42809.312581018516</v>
      </c>
      <c r="K3140" s="10">
        <v>1491233407</v>
      </c>
      <c r="L3140" s="10">
        <v>1489591807</v>
      </c>
      <c r="M3140" t="b">
        <v>0</v>
      </c>
      <c r="N3140">
        <v>0</v>
      </c>
      <c r="O3140" t="b">
        <v>0</v>
      </c>
      <c r="P3140" t="s">
        <v>8271</v>
      </c>
      <c r="Q3140" s="13">
        <f t="shared" si="198"/>
        <v>0</v>
      </c>
      <c r="R3140" s="14" t="e">
        <f t="shared" si="199"/>
        <v>#DIV/0!</v>
      </c>
      <c r="S3140" t="s">
        <v>8317</v>
      </c>
      <c r="T3140" t="s">
        <v>8318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 s="8">
        <f t="shared" si="196"/>
        <v>42818.856249999997</v>
      </c>
      <c r="J3141" s="8">
        <f t="shared" si="197"/>
        <v>42784.937037037038</v>
      </c>
      <c r="K3141" s="10">
        <v>1490416380</v>
      </c>
      <c r="L3141" s="10">
        <v>1487485760</v>
      </c>
      <c r="M3141" t="b">
        <v>0</v>
      </c>
      <c r="N3141">
        <v>6</v>
      </c>
      <c r="O3141" t="b">
        <v>0</v>
      </c>
      <c r="P3141" t="s">
        <v>8271</v>
      </c>
      <c r="Q3141" s="13">
        <f t="shared" si="198"/>
        <v>5.4</v>
      </c>
      <c r="R3141" s="14">
        <f t="shared" si="199"/>
        <v>450</v>
      </c>
      <c r="S3141" t="s">
        <v>8317</v>
      </c>
      <c r="T3141" t="s">
        <v>8318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 s="8">
        <f t="shared" si="196"/>
        <v>42832.343784722216</v>
      </c>
      <c r="J3142" s="8">
        <f t="shared" si="197"/>
        <v>42802.385451388887</v>
      </c>
      <c r="K3142" s="10">
        <v>1491581703</v>
      </c>
      <c r="L3142" s="10">
        <v>1488993303</v>
      </c>
      <c r="M3142" t="b">
        <v>0</v>
      </c>
      <c r="N3142">
        <v>4</v>
      </c>
      <c r="O3142" t="b">
        <v>0</v>
      </c>
      <c r="P3142" t="s">
        <v>8271</v>
      </c>
      <c r="Q3142" s="13">
        <f t="shared" si="198"/>
        <v>0.96</v>
      </c>
      <c r="R3142" s="14">
        <f t="shared" si="199"/>
        <v>24</v>
      </c>
      <c r="S3142" t="s">
        <v>8317</v>
      </c>
      <c r="T3142" t="s">
        <v>8318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 s="8">
        <f t="shared" si="196"/>
        <v>42841.499999999993</v>
      </c>
      <c r="J3143" s="8">
        <f t="shared" si="197"/>
        <v>42800.42</v>
      </c>
      <c r="K3143" s="10">
        <v>1492372800</v>
      </c>
      <c r="L3143" s="10">
        <v>1488823488</v>
      </c>
      <c r="M3143" t="b">
        <v>0</v>
      </c>
      <c r="N3143">
        <v>8</v>
      </c>
      <c r="O3143" t="b">
        <v>0</v>
      </c>
      <c r="P3143" t="s">
        <v>8271</v>
      </c>
      <c r="Q3143" s="13">
        <f t="shared" si="198"/>
        <v>51.6</v>
      </c>
      <c r="R3143" s="14">
        <f t="shared" si="199"/>
        <v>32.25</v>
      </c>
      <c r="S3143" t="s">
        <v>8317</v>
      </c>
      <c r="T3143" t="s">
        <v>8318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 s="8">
        <f t="shared" si="196"/>
        <v>42813.138182870367</v>
      </c>
      <c r="J3144" s="8">
        <f t="shared" si="197"/>
        <v>42783.179849537039</v>
      </c>
      <c r="K3144" s="10">
        <v>1489922339</v>
      </c>
      <c r="L3144" s="10">
        <v>1487333939</v>
      </c>
      <c r="M3144" t="b">
        <v>0</v>
      </c>
      <c r="N3144">
        <v>3</v>
      </c>
      <c r="O3144" t="b">
        <v>0</v>
      </c>
      <c r="P3144" t="s">
        <v>8271</v>
      </c>
      <c r="Q3144" s="13">
        <f t="shared" si="198"/>
        <v>1.6363636363636365</v>
      </c>
      <c r="R3144" s="14">
        <f t="shared" si="199"/>
        <v>15</v>
      </c>
      <c r="S3144" t="s">
        <v>8317</v>
      </c>
      <c r="T3144" t="s">
        <v>8318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 s="8">
        <f t="shared" si="196"/>
        <v>42834.024953703702</v>
      </c>
      <c r="J3145" s="8">
        <f t="shared" si="197"/>
        <v>42808.024953703702</v>
      </c>
      <c r="K3145" s="10">
        <v>1491726956</v>
      </c>
      <c r="L3145" s="10">
        <v>1489480556</v>
      </c>
      <c r="M3145" t="b">
        <v>0</v>
      </c>
      <c r="N3145">
        <v>0</v>
      </c>
      <c r="O3145" t="b">
        <v>0</v>
      </c>
      <c r="P3145" t="s">
        <v>8271</v>
      </c>
      <c r="Q3145" s="13">
        <f t="shared" si="198"/>
        <v>0</v>
      </c>
      <c r="R3145" s="14" t="e">
        <f t="shared" si="199"/>
        <v>#DIV/0!</v>
      </c>
      <c r="S3145" t="s">
        <v>8317</v>
      </c>
      <c r="T3145" t="s">
        <v>8318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 s="8">
        <f t="shared" si="196"/>
        <v>42812.916666666664</v>
      </c>
      <c r="J3146" s="8">
        <f t="shared" si="197"/>
        <v>42796.204942129632</v>
      </c>
      <c r="K3146" s="10">
        <v>1489903200</v>
      </c>
      <c r="L3146" s="10">
        <v>1488459307</v>
      </c>
      <c r="M3146" t="b">
        <v>0</v>
      </c>
      <c r="N3146">
        <v>30</v>
      </c>
      <c r="O3146" t="b">
        <v>0</v>
      </c>
      <c r="P3146" t="s">
        <v>8271</v>
      </c>
      <c r="Q3146" s="13">
        <f t="shared" si="198"/>
        <v>75.400000000000006</v>
      </c>
      <c r="R3146" s="14">
        <f t="shared" si="199"/>
        <v>251.33333333333334</v>
      </c>
      <c r="S3146" t="s">
        <v>8317</v>
      </c>
      <c r="T3146" t="s">
        <v>8318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 s="8">
        <f t="shared" si="196"/>
        <v>42821.665902777771</v>
      </c>
      <c r="J3147" s="8">
        <f t="shared" si="197"/>
        <v>42761.707569444443</v>
      </c>
      <c r="K3147" s="10">
        <v>1490659134</v>
      </c>
      <c r="L3147" s="10">
        <v>1485478734</v>
      </c>
      <c r="M3147" t="b">
        <v>0</v>
      </c>
      <c r="N3147">
        <v>0</v>
      </c>
      <c r="O3147" t="b">
        <v>0</v>
      </c>
      <c r="P3147" t="s">
        <v>8271</v>
      </c>
      <c r="Q3147" s="13">
        <f t="shared" si="198"/>
        <v>0</v>
      </c>
      <c r="R3147" s="14" t="e">
        <f t="shared" si="199"/>
        <v>#DIV/0!</v>
      </c>
      <c r="S3147" t="s">
        <v>8317</v>
      </c>
      <c r="T3147" t="s">
        <v>8318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 s="8">
        <f t="shared" si="196"/>
        <v>42841.307476851849</v>
      </c>
      <c r="J3148" s="8">
        <f t="shared" si="197"/>
        <v>42796.349143518521</v>
      </c>
      <c r="K3148" s="10">
        <v>1492356166</v>
      </c>
      <c r="L3148" s="10">
        <v>1488471766</v>
      </c>
      <c r="M3148" t="b">
        <v>0</v>
      </c>
      <c r="N3148">
        <v>12</v>
      </c>
      <c r="O3148" t="b">
        <v>0</v>
      </c>
      <c r="P3148" t="s">
        <v>8271</v>
      </c>
      <c r="Q3148" s="13">
        <f t="shared" si="198"/>
        <v>10.5</v>
      </c>
      <c r="R3148" s="14">
        <f t="shared" si="199"/>
        <v>437.5</v>
      </c>
      <c r="S3148" t="s">
        <v>8317</v>
      </c>
      <c r="T3148" t="s">
        <v>8318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 s="8">
        <f t="shared" si="196"/>
        <v>41949.677719907406</v>
      </c>
      <c r="J3149" s="8">
        <f t="shared" si="197"/>
        <v>41909.636053240742</v>
      </c>
      <c r="K3149" s="10">
        <v>1415319355</v>
      </c>
      <c r="L3149" s="10">
        <v>1411859755</v>
      </c>
      <c r="M3149" t="b">
        <v>1</v>
      </c>
      <c r="N3149">
        <v>213</v>
      </c>
      <c r="O3149" t="b">
        <v>1</v>
      </c>
      <c r="P3149" t="s">
        <v>8271</v>
      </c>
      <c r="Q3149" s="13">
        <f t="shared" si="198"/>
        <v>117.52499999999999</v>
      </c>
      <c r="R3149" s="14">
        <f t="shared" si="199"/>
        <v>110.35211267605634</v>
      </c>
      <c r="S3149" t="s">
        <v>8317</v>
      </c>
      <c r="T3149" t="s">
        <v>8318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 s="8">
        <f t="shared" si="196"/>
        <v>41912.833333333328</v>
      </c>
      <c r="J3150" s="8">
        <f t="shared" si="197"/>
        <v>41891.331990740735</v>
      </c>
      <c r="K3150" s="10">
        <v>1412136000</v>
      </c>
      <c r="L3150" s="10">
        <v>1410278284</v>
      </c>
      <c r="M3150" t="b">
        <v>1</v>
      </c>
      <c r="N3150">
        <v>57</v>
      </c>
      <c r="O3150" t="b">
        <v>1</v>
      </c>
      <c r="P3150" t="s">
        <v>8271</v>
      </c>
      <c r="Q3150" s="13">
        <f t="shared" si="198"/>
        <v>131.16666666666669</v>
      </c>
      <c r="R3150" s="14">
        <f t="shared" si="199"/>
        <v>41.421052631578945</v>
      </c>
      <c r="S3150" t="s">
        <v>8317</v>
      </c>
      <c r="T3150" t="s">
        <v>8318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 s="8">
        <f t="shared" si="196"/>
        <v>41249.75</v>
      </c>
      <c r="J3151" s="8">
        <f t="shared" si="197"/>
        <v>41225.684027777774</v>
      </c>
      <c r="K3151" s="10">
        <v>1354845600</v>
      </c>
      <c r="L3151" s="10">
        <v>1352766300</v>
      </c>
      <c r="M3151" t="b">
        <v>1</v>
      </c>
      <c r="N3151">
        <v>25</v>
      </c>
      <c r="O3151" t="b">
        <v>1</v>
      </c>
      <c r="P3151" t="s">
        <v>8271</v>
      </c>
      <c r="Q3151" s="13">
        <f t="shared" si="198"/>
        <v>104</v>
      </c>
      <c r="R3151" s="14">
        <f t="shared" si="199"/>
        <v>52</v>
      </c>
      <c r="S3151" t="s">
        <v>8317</v>
      </c>
      <c r="T3151" t="s">
        <v>8318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 s="8">
        <f t="shared" si="196"/>
        <v>40567.833333333328</v>
      </c>
      <c r="J3152" s="8">
        <f t="shared" si="197"/>
        <v>40477.930590277778</v>
      </c>
      <c r="K3152" s="10">
        <v>1295928000</v>
      </c>
      <c r="L3152" s="10">
        <v>1288160403</v>
      </c>
      <c r="M3152" t="b">
        <v>1</v>
      </c>
      <c r="N3152">
        <v>104</v>
      </c>
      <c r="O3152" t="b">
        <v>1</v>
      </c>
      <c r="P3152" t="s">
        <v>8271</v>
      </c>
      <c r="Q3152" s="13">
        <f t="shared" si="198"/>
        <v>101</v>
      </c>
      <c r="R3152" s="14">
        <f t="shared" si="199"/>
        <v>33.990384615384613</v>
      </c>
      <c r="S3152" t="s">
        <v>8317</v>
      </c>
      <c r="T3152" t="s">
        <v>8318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 s="8">
        <f t="shared" si="196"/>
        <v>41892.506643518514</v>
      </c>
      <c r="J3153" s="8">
        <f t="shared" si="197"/>
        <v>41862.506643518514</v>
      </c>
      <c r="K3153" s="10">
        <v>1410379774</v>
      </c>
      <c r="L3153" s="10">
        <v>1407787774</v>
      </c>
      <c r="M3153" t="b">
        <v>1</v>
      </c>
      <c r="N3153">
        <v>34</v>
      </c>
      <c r="O3153" t="b">
        <v>1</v>
      </c>
      <c r="P3153" t="s">
        <v>8271</v>
      </c>
      <c r="Q3153" s="13">
        <f t="shared" si="198"/>
        <v>100.4</v>
      </c>
      <c r="R3153" s="14">
        <f t="shared" si="199"/>
        <v>103.35294117647059</v>
      </c>
      <c r="S3153" t="s">
        <v>8317</v>
      </c>
      <c r="T3153" t="s">
        <v>8318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 s="8">
        <f t="shared" si="196"/>
        <v>41580.534340277773</v>
      </c>
      <c r="J3154" s="8">
        <f t="shared" si="197"/>
        <v>41550.534340277773</v>
      </c>
      <c r="K3154" s="10">
        <v>1383425367</v>
      </c>
      <c r="L3154" s="10">
        <v>1380833367</v>
      </c>
      <c r="M3154" t="b">
        <v>1</v>
      </c>
      <c r="N3154">
        <v>67</v>
      </c>
      <c r="O3154" t="b">
        <v>1</v>
      </c>
      <c r="P3154" t="s">
        <v>8271</v>
      </c>
      <c r="Q3154" s="13">
        <f t="shared" si="198"/>
        <v>105.95454545454545</v>
      </c>
      <c r="R3154" s="14">
        <f t="shared" si="199"/>
        <v>34.791044776119406</v>
      </c>
      <c r="S3154" t="s">
        <v>8317</v>
      </c>
      <c r="T3154" t="s">
        <v>8318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 s="8">
        <f t="shared" si="196"/>
        <v>40663.874305555553</v>
      </c>
      <c r="J3155" s="8">
        <f t="shared" si="197"/>
        <v>40632.821030092593</v>
      </c>
      <c r="K3155" s="10">
        <v>1304225940</v>
      </c>
      <c r="L3155" s="10">
        <v>1301542937</v>
      </c>
      <c r="M3155" t="b">
        <v>1</v>
      </c>
      <c r="N3155">
        <v>241</v>
      </c>
      <c r="O3155" t="b">
        <v>1</v>
      </c>
      <c r="P3155" t="s">
        <v>8271</v>
      </c>
      <c r="Q3155" s="13">
        <f t="shared" si="198"/>
        <v>335.58333333333337</v>
      </c>
      <c r="R3155" s="14">
        <f t="shared" si="199"/>
        <v>41.773858921161825</v>
      </c>
      <c r="S3155" t="s">
        <v>8317</v>
      </c>
      <c r="T3155" t="s">
        <v>8318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 s="8">
        <f t="shared" si="196"/>
        <v>41000.500671296293</v>
      </c>
      <c r="J3156" s="8">
        <f t="shared" si="197"/>
        <v>40970.542337962957</v>
      </c>
      <c r="K3156" s="10">
        <v>1333310458</v>
      </c>
      <c r="L3156" s="10">
        <v>1330722058</v>
      </c>
      <c r="M3156" t="b">
        <v>1</v>
      </c>
      <c r="N3156">
        <v>123</v>
      </c>
      <c r="O3156" t="b">
        <v>1</v>
      </c>
      <c r="P3156" t="s">
        <v>8271</v>
      </c>
      <c r="Q3156" s="13">
        <f t="shared" si="198"/>
        <v>112.92857142857142</v>
      </c>
      <c r="R3156" s="14">
        <f t="shared" si="199"/>
        <v>64.268292682926827</v>
      </c>
      <c r="S3156" t="s">
        <v>8317</v>
      </c>
      <c r="T3156" t="s">
        <v>8318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 s="8">
        <f t="shared" si="196"/>
        <v>41263.165798611109</v>
      </c>
      <c r="J3157" s="8">
        <f t="shared" si="197"/>
        <v>41233.165798611109</v>
      </c>
      <c r="K3157" s="10">
        <v>1356004725</v>
      </c>
      <c r="L3157" s="10">
        <v>1353412725</v>
      </c>
      <c r="M3157" t="b">
        <v>1</v>
      </c>
      <c r="N3157">
        <v>302</v>
      </c>
      <c r="O3157" t="b">
        <v>1</v>
      </c>
      <c r="P3157" t="s">
        <v>8271</v>
      </c>
      <c r="Q3157" s="13">
        <f t="shared" si="198"/>
        <v>188.50460000000001</v>
      </c>
      <c r="R3157" s="14">
        <f t="shared" si="199"/>
        <v>31.209370860927152</v>
      </c>
      <c r="S3157" t="s">
        <v>8317</v>
      </c>
      <c r="T3157" t="s">
        <v>8318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 s="8">
        <f t="shared" si="196"/>
        <v>41061.619722222218</v>
      </c>
      <c r="J3158" s="8">
        <f t="shared" si="197"/>
        <v>41026.619722222218</v>
      </c>
      <c r="K3158" s="10">
        <v>1338591144</v>
      </c>
      <c r="L3158" s="10">
        <v>1335567144</v>
      </c>
      <c r="M3158" t="b">
        <v>1</v>
      </c>
      <c r="N3158">
        <v>89</v>
      </c>
      <c r="O3158" t="b">
        <v>1</v>
      </c>
      <c r="P3158" t="s">
        <v>8271</v>
      </c>
      <c r="Q3158" s="13">
        <f t="shared" si="198"/>
        <v>101.81818181818181</v>
      </c>
      <c r="R3158" s="14">
        <f t="shared" si="199"/>
        <v>62.921348314606739</v>
      </c>
      <c r="S3158" t="s">
        <v>8317</v>
      </c>
      <c r="T3158" t="s">
        <v>8318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 s="8">
        <f t="shared" si="196"/>
        <v>41838.875</v>
      </c>
      <c r="J3159" s="8">
        <f t="shared" si="197"/>
        <v>41829.454918981479</v>
      </c>
      <c r="K3159" s="10">
        <v>1405746000</v>
      </c>
      <c r="L3159" s="10">
        <v>1404932105</v>
      </c>
      <c r="M3159" t="b">
        <v>1</v>
      </c>
      <c r="N3159">
        <v>41</v>
      </c>
      <c r="O3159" t="b">
        <v>1</v>
      </c>
      <c r="P3159" t="s">
        <v>8271</v>
      </c>
      <c r="Q3159" s="13">
        <f t="shared" si="198"/>
        <v>101</v>
      </c>
      <c r="R3159" s="14">
        <f t="shared" si="199"/>
        <v>98.536585365853654</v>
      </c>
      <c r="S3159" t="s">
        <v>8317</v>
      </c>
      <c r="T3159" t="s">
        <v>8318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 s="8">
        <f t="shared" si="196"/>
        <v>41477.506388888884</v>
      </c>
      <c r="J3160" s="8">
        <f t="shared" si="197"/>
        <v>41447.506388888884</v>
      </c>
      <c r="K3160" s="10">
        <v>1374523752</v>
      </c>
      <c r="L3160" s="10">
        <v>1371931752</v>
      </c>
      <c r="M3160" t="b">
        <v>1</v>
      </c>
      <c r="N3160">
        <v>69</v>
      </c>
      <c r="O3160" t="b">
        <v>1</v>
      </c>
      <c r="P3160" t="s">
        <v>8271</v>
      </c>
      <c r="Q3160" s="13">
        <f t="shared" si="198"/>
        <v>113.99999999999999</v>
      </c>
      <c r="R3160" s="14">
        <f t="shared" si="199"/>
        <v>82.608695652173907</v>
      </c>
      <c r="S3160" t="s">
        <v>8317</v>
      </c>
      <c r="T3160" t="s">
        <v>8318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 s="8">
        <f t="shared" si="196"/>
        <v>40926.625</v>
      </c>
      <c r="J3161" s="8">
        <f t="shared" si="197"/>
        <v>40883.733344907407</v>
      </c>
      <c r="K3161" s="10">
        <v>1326927600</v>
      </c>
      <c r="L3161" s="10">
        <v>1323221761</v>
      </c>
      <c r="M3161" t="b">
        <v>1</v>
      </c>
      <c r="N3161">
        <v>52</v>
      </c>
      <c r="O3161" t="b">
        <v>1</v>
      </c>
      <c r="P3161" t="s">
        <v>8271</v>
      </c>
      <c r="Q3161" s="13">
        <f t="shared" si="198"/>
        <v>133.48133333333334</v>
      </c>
      <c r="R3161" s="14">
        <f t="shared" si="199"/>
        <v>38.504230769230773</v>
      </c>
      <c r="S3161" t="s">
        <v>8317</v>
      </c>
      <c r="T3161" t="s">
        <v>8318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 s="8">
        <f t="shared" si="196"/>
        <v>41863.874305555553</v>
      </c>
      <c r="J3162" s="8">
        <f t="shared" si="197"/>
        <v>41840.931562499994</v>
      </c>
      <c r="K3162" s="10">
        <v>1407905940</v>
      </c>
      <c r="L3162" s="10">
        <v>1405923687</v>
      </c>
      <c r="M3162" t="b">
        <v>1</v>
      </c>
      <c r="N3162">
        <v>57</v>
      </c>
      <c r="O3162" t="b">
        <v>1</v>
      </c>
      <c r="P3162" t="s">
        <v>8271</v>
      </c>
      <c r="Q3162" s="13">
        <f t="shared" si="198"/>
        <v>101.53333333333335</v>
      </c>
      <c r="R3162" s="14">
        <f t="shared" si="199"/>
        <v>80.15789473684211</v>
      </c>
      <c r="S3162" t="s">
        <v>8317</v>
      </c>
      <c r="T3162" t="s">
        <v>8318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 s="8">
        <f t="shared" si="196"/>
        <v>41927.202800925923</v>
      </c>
      <c r="J3163" s="8">
        <f t="shared" si="197"/>
        <v>41897.202800925923</v>
      </c>
      <c r="K3163" s="10">
        <v>1413377522</v>
      </c>
      <c r="L3163" s="10">
        <v>1410785522</v>
      </c>
      <c r="M3163" t="b">
        <v>1</v>
      </c>
      <c r="N3163">
        <v>74</v>
      </c>
      <c r="O3163" t="b">
        <v>1</v>
      </c>
      <c r="P3163" t="s">
        <v>8271</v>
      </c>
      <c r="Q3163" s="13">
        <f t="shared" si="198"/>
        <v>105.1</v>
      </c>
      <c r="R3163" s="14">
        <f t="shared" si="199"/>
        <v>28.405405405405407</v>
      </c>
      <c r="S3163" t="s">
        <v>8317</v>
      </c>
      <c r="T3163" t="s">
        <v>8318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 s="8">
        <f t="shared" si="196"/>
        <v>41826.75</v>
      </c>
      <c r="J3164" s="8">
        <f t="shared" si="197"/>
        <v>41799.35256944444</v>
      </c>
      <c r="K3164" s="10">
        <v>1404698400</v>
      </c>
      <c r="L3164" s="10">
        <v>1402331262</v>
      </c>
      <c r="M3164" t="b">
        <v>1</v>
      </c>
      <c r="N3164">
        <v>63</v>
      </c>
      <c r="O3164" t="b">
        <v>1</v>
      </c>
      <c r="P3164" t="s">
        <v>8271</v>
      </c>
      <c r="Q3164" s="13">
        <f t="shared" si="198"/>
        <v>127.15</v>
      </c>
      <c r="R3164" s="14">
        <f t="shared" si="199"/>
        <v>80.730158730158735</v>
      </c>
      <c r="S3164" t="s">
        <v>8317</v>
      </c>
      <c r="T3164" t="s">
        <v>8318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 s="8">
        <f t="shared" si="196"/>
        <v>41805.420428240737</v>
      </c>
      <c r="J3165" s="8">
        <f t="shared" si="197"/>
        <v>41775.420428240737</v>
      </c>
      <c r="K3165" s="10">
        <v>1402855525</v>
      </c>
      <c r="L3165" s="10">
        <v>1400263525</v>
      </c>
      <c r="M3165" t="b">
        <v>1</v>
      </c>
      <c r="N3165">
        <v>72</v>
      </c>
      <c r="O3165" t="b">
        <v>1</v>
      </c>
      <c r="P3165" t="s">
        <v>8271</v>
      </c>
      <c r="Q3165" s="13">
        <f t="shared" si="198"/>
        <v>111.15384615384616</v>
      </c>
      <c r="R3165" s="14">
        <f t="shared" si="199"/>
        <v>200.69444444444446</v>
      </c>
      <c r="S3165" t="s">
        <v>8317</v>
      </c>
      <c r="T3165" t="s">
        <v>8318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 s="8">
        <f t="shared" si="196"/>
        <v>41799.472395833334</v>
      </c>
      <c r="J3166" s="8">
        <f t="shared" si="197"/>
        <v>41766.472395833334</v>
      </c>
      <c r="K3166" s="10">
        <v>1402341615</v>
      </c>
      <c r="L3166" s="10">
        <v>1399490415</v>
      </c>
      <c r="M3166" t="b">
        <v>1</v>
      </c>
      <c r="N3166">
        <v>71</v>
      </c>
      <c r="O3166" t="b">
        <v>1</v>
      </c>
      <c r="P3166" t="s">
        <v>8271</v>
      </c>
      <c r="Q3166" s="13">
        <f t="shared" si="198"/>
        <v>106.76</v>
      </c>
      <c r="R3166" s="14">
        <f t="shared" si="199"/>
        <v>37.591549295774648</v>
      </c>
      <c r="S3166" t="s">
        <v>8317</v>
      </c>
      <c r="T3166" t="s">
        <v>8318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 s="8">
        <f t="shared" si="196"/>
        <v>40665.832638888889</v>
      </c>
      <c r="J3167" s="8">
        <f t="shared" si="197"/>
        <v>40643.825925925921</v>
      </c>
      <c r="K3167" s="10">
        <v>1304395140</v>
      </c>
      <c r="L3167" s="10">
        <v>1302493760</v>
      </c>
      <c r="M3167" t="b">
        <v>1</v>
      </c>
      <c r="N3167">
        <v>21</v>
      </c>
      <c r="O3167" t="b">
        <v>1</v>
      </c>
      <c r="P3167" t="s">
        <v>8271</v>
      </c>
      <c r="Q3167" s="13">
        <f t="shared" si="198"/>
        <v>162.66666666666666</v>
      </c>
      <c r="R3167" s="14">
        <f t="shared" si="199"/>
        <v>58.095238095238095</v>
      </c>
      <c r="S3167" t="s">
        <v>8317</v>
      </c>
      <c r="T3167" t="s">
        <v>8318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 s="8">
        <f t="shared" si="196"/>
        <v>41968.999305555553</v>
      </c>
      <c r="J3168" s="8">
        <f t="shared" si="197"/>
        <v>41940.358252314814</v>
      </c>
      <c r="K3168" s="10">
        <v>1416988740</v>
      </c>
      <c r="L3168" s="10">
        <v>1414514153</v>
      </c>
      <c r="M3168" t="b">
        <v>1</v>
      </c>
      <c r="N3168">
        <v>930</v>
      </c>
      <c r="O3168" t="b">
        <v>1</v>
      </c>
      <c r="P3168" t="s">
        <v>8271</v>
      </c>
      <c r="Q3168" s="13">
        <f t="shared" si="198"/>
        <v>160.22808571428573</v>
      </c>
      <c r="R3168" s="14">
        <f t="shared" si="199"/>
        <v>60.300892473118282</v>
      </c>
      <c r="S3168" t="s">
        <v>8317</v>
      </c>
      <c r="T3168" t="s">
        <v>8318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 s="8">
        <f t="shared" si="196"/>
        <v>41852.842372685183</v>
      </c>
      <c r="J3169" s="8">
        <f t="shared" si="197"/>
        <v>41838.842372685183</v>
      </c>
      <c r="K3169" s="10">
        <v>1406952781</v>
      </c>
      <c r="L3169" s="10">
        <v>1405743181</v>
      </c>
      <c r="M3169" t="b">
        <v>1</v>
      </c>
      <c r="N3169">
        <v>55</v>
      </c>
      <c r="O3169" t="b">
        <v>1</v>
      </c>
      <c r="P3169" t="s">
        <v>8271</v>
      </c>
      <c r="Q3169" s="13">
        <f t="shared" si="198"/>
        <v>116.16666666666666</v>
      </c>
      <c r="R3169" s="14">
        <f t="shared" si="199"/>
        <v>63.363636363636367</v>
      </c>
      <c r="S3169" t="s">
        <v>8317</v>
      </c>
      <c r="T3169" t="s">
        <v>8318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 s="8">
        <f t="shared" si="196"/>
        <v>41803.583333333328</v>
      </c>
      <c r="J3170" s="8">
        <f t="shared" si="197"/>
        <v>41771.772604166668</v>
      </c>
      <c r="K3170" s="10">
        <v>1402696800</v>
      </c>
      <c r="L3170" s="10">
        <v>1399948353</v>
      </c>
      <c r="M3170" t="b">
        <v>1</v>
      </c>
      <c r="N3170">
        <v>61</v>
      </c>
      <c r="O3170" t="b">
        <v>1</v>
      </c>
      <c r="P3170" t="s">
        <v>8271</v>
      </c>
      <c r="Q3170" s="13">
        <f t="shared" si="198"/>
        <v>124.2</v>
      </c>
      <c r="R3170" s="14">
        <f t="shared" si="199"/>
        <v>50.901639344262293</v>
      </c>
      <c r="S3170" t="s">
        <v>8317</v>
      </c>
      <c r="T3170" t="s">
        <v>8318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 s="8">
        <f t="shared" si="196"/>
        <v>41620.874305555553</v>
      </c>
      <c r="J3171" s="8">
        <f t="shared" si="197"/>
        <v>41591.404641203699</v>
      </c>
      <c r="K3171" s="10">
        <v>1386910740</v>
      </c>
      <c r="L3171" s="10">
        <v>1384364561</v>
      </c>
      <c r="M3171" t="b">
        <v>1</v>
      </c>
      <c r="N3171">
        <v>82</v>
      </c>
      <c r="O3171" t="b">
        <v>1</v>
      </c>
      <c r="P3171" t="s">
        <v>8271</v>
      </c>
      <c r="Q3171" s="13">
        <f t="shared" si="198"/>
        <v>103.01249999999999</v>
      </c>
      <c r="R3171" s="14">
        <f t="shared" si="199"/>
        <v>100.5</v>
      </c>
      <c r="S3171" t="s">
        <v>8317</v>
      </c>
      <c r="T3171" t="s">
        <v>8318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 s="8">
        <f t="shared" si="196"/>
        <v>41821.833333333328</v>
      </c>
      <c r="J3172" s="8">
        <f t="shared" si="197"/>
        <v>41788.747037037036</v>
      </c>
      <c r="K3172" s="10">
        <v>1404273600</v>
      </c>
      <c r="L3172" s="10">
        <v>1401414944</v>
      </c>
      <c r="M3172" t="b">
        <v>1</v>
      </c>
      <c r="N3172">
        <v>71</v>
      </c>
      <c r="O3172" t="b">
        <v>1</v>
      </c>
      <c r="P3172" t="s">
        <v>8271</v>
      </c>
      <c r="Q3172" s="13">
        <f t="shared" si="198"/>
        <v>112.25</v>
      </c>
      <c r="R3172" s="14">
        <f t="shared" si="199"/>
        <v>31.619718309859156</v>
      </c>
      <c r="S3172" t="s">
        <v>8317</v>
      </c>
      <c r="T3172" t="s">
        <v>8318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 s="8">
        <f t="shared" si="196"/>
        <v>42496.274976851848</v>
      </c>
      <c r="J3173" s="8">
        <f t="shared" si="197"/>
        <v>42466.274976851848</v>
      </c>
      <c r="K3173" s="10">
        <v>1462545358</v>
      </c>
      <c r="L3173" s="10">
        <v>1459953358</v>
      </c>
      <c r="M3173" t="b">
        <v>1</v>
      </c>
      <c r="N3173">
        <v>117</v>
      </c>
      <c r="O3173" t="b">
        <v>1</v>
      </c>
      <c r="P3173" t="s">
        <v>8271</v>
      </c>
      <c r="Q3173" s="13">
        <f t="shared" si="198"/>
        <v>108.8142857142857</v>
      </c>
      <c r="R3173" s="14">
        <f t="shared" si="199"/>
        <v>65.102564102564102</v>
      </c>
      <c r="S3173" t="s">
        <v>8317</v>
      </c>
      <c r="T3173" t="s">
        <v>8318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 s="8">
        <f t="shared" si="196"/>
        <v>40953.396620370368</v>
      </c>
      <c r="J3174" s="8">
        <f t="shared" si="197"/>
        <v>40923.396620370368</v>
      </c>
      <c r="K3174" s="10">
        <v>1329240668</v>
      </c>
      <c r="L3174" s="10">
        <v>1326648668</v>
      </c>
      <c r="M3174" t="b">
        <v>1</v>
      </c>
      <c r="N3174">
        <v>29</v>
      </c>
      <c r="O3174" t="b">
        <v>1</v>
      </c>
      <c r="P3174" t="s">
        <v>8271</v>
      </c>
      <c r="Q3174" s="13">
        <f t="shared" si="198"/>
        <v>114.99999999999999</v>
      </c>
      <c r="R3174" s="14">
        <f t="shared" si="199"/>
        <v>79.310344827586206</v>
      </c>
      <c r="S3174" t="s">
        <v>8317</v>
      </c>
      <c r="T3174" t="s">
        <v>8318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 s="8">
        <f t="shared" si="196"/>
        <v>41908.545046296291</v>
      </c>
      <c r="J3175" s="8">
        <f t="shared" si="197"/>
        <v>41878.545046296291</v>
      </c>
      <c r="K3175" s="10">
        <v>1411765492</v>
      </c>
      <c r="L3175" s="10">
        <v>1409173492</v>
      </c>
      <c r="M3175" t="b">
        <v>1</v>
      </c>
      <c r="N3175">
        <v>74</v>
      </c>
      <c r="O3175" t="b">
        <v>1</v>
      </c>
      <c r="P3175" t="s">
        <v>8271</v>
      </c>
      <c r="Q3175" s="13">
        <f t="shared" si="198"/>
        <v>103</v>
      </c>
      <c r="R3175" s="14">
        <f t="shared" si="199"/>
        <v>139.18918918918919</v>
      </c>
      <c r="S3175" t="s">
        <v>8317</v>
      </c>
      <c r="T3175" t="s">
        <v>8318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 s="8">
        <f t="shared" si="196"/>
        <v>41876.531342592592</v>
      </c>
      <c r="J3176" s="8">
        <f t="shared" si="197"/>
        <v>41862.531342592592</v>
      </c>
      <c r="K3176" s="10">
        <v>1408999508</v>
      </c>
      <c r="L3176" s="10">
        <v>1407789908</v>
      </c>
      <c r="M3176" t="b">
        <v>1</v>
      </c>
      <c r="N3176">
        <v>23</v>
      </c>
      <c r="O3176" t="b">
        <v>1</v>
      </c>
      <c r="P3176" t="s">
        <v>8271</v>
      </c>
      <c r="Q3176" s="13">
        <f t="shared" si="198"/>
        <v>101.13333333333334</v>
      </c>
      <c r="R3176" s="14">
        <f t="shared" si="199"/>
        <v>131.91304347826087</v>
      </c>
      <c r="S3176" t="s">
        <v>8317</v>
      </c>
      <c r="T3176" t="s">
        <v>8318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 s="8">
        <f t="shared" si="196"/>
        <v>40591.553553240738</v>
      </c>
      <c r="J3177" s="8">
        <f t="shared" si="197"/>
        <v>40531.553553240738</v>
      </c>
      <c r="K3177" s="10">
        <v>1297977427</v>
      </c>
      <c r="L3177" s="10">
        <v>1292793427</v>
      </c>
      <c r="M3177" t="b">
        <v>1</v>
      </c>
      <c r="N3177">
        <v>60</v>
      </c>
      <c r="O3177" t="b">
        <v>1</v>
      </c>
      <c r="P3177" t="s">
        <v>8271</v>
      </c>
      <c r="Q3177" s="13">
        <f t="shared" si="198"/>
        <v>109.55999999999999</v>
      </c>
      <c r="R3177" s="14">
        <f t="shared" si="199"/>
        <v>91.3</v>
      </c>
      <c r="S3177" t="s">
        <v>8317</v>
      </c>
      <c r="T3177" t="s">
        <v>8318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 s="8">
        <f t="shared" si="196"/>
        <v>41504.291666666664</v>
      </c>
      <c r="J3178" s="8">
        <f t="shared" si="197"/>
        <v>41477.597581018512</v>
      </c>
      <c r="K3178" s="10">
        <v>1376838000</v>
      </c>
      <c r="L3178" s="10">
        <v>1374531631</v>
      </c>
      <c r="M3178" t="b">
        <v>1</v>
      </c>
      <c r="N3178">
        <v>55</v>
      </c>
      <c r="O3178" t="b">
        <v>1</v>
      </c>
      <c r="P3178" t="s">
        <v>8271</v>
      </c>
      <c r="Q3178" s="13">
        <f t="shared" si="198"/>
        <v>114.8421052631579</v>
      </c>
      <c r="R3178" s="14">
        <f t="shared" si="199"/>
        <v>39.672727272727272</v>
      </c>
      <c r="S3178" t="s">
        <v>8317</v>
      </c>
      <c r="T3178" t="s">
        <v>8318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 s="8">
        <f t="shared" si="196"/>
        <v>41811.333437499998</v>
      </c>
      <c r="J3179" s="8">
        <f t="shared" si="197"/>
        <v>41781.333437499998</v>
      </c>
      <c r="K3179" s="10">
        <v>1403366409</v>
      </c>
      <c r="L3179" s="10">
        <v>1400774409</v>
      </c>
      <c r="M3179" t="b">
        <v>1</v>
      </c>
      <c r="N3179">
        <v>51</v>
      </c>
      <c r="O3179" t="b">
        <v>1</v>
      </c>
      <c r="P3179" t="s">
        <v>8271</v>
      </c>
      <c r="Q3179" s="13">
        <f t="shared" si="198"/>
        <v>117.39999999999999</v>
      </c>
      <c r="R3179" s="14">
        <f t="shared" si="199"/>
        <v>57.549019607843135</v>
      </c>
      <c r="S3179" t="s">
        <v>8317</v>
      </c>
      <c r="T3179" t="s">
        <v>8318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 s="8">
        <f t="shared" si="196"/>
        <v>41836.271701388883</v>
      </c>
      <c r="J3180" s="8">
        <f t="shared" si="197"/>
        <v>41806.271701388883</v>
      </c>
      <c r="K3180" s="10">
        <v>1405521075</v>
      </c>
      <c r="L3180" s="10">
        <v>1402929075</v>
      </c>
      <c r="M3180" t="b">
        <v>1</v>
      </c>
      <c r="N3180">
        <v>78</v>
      </c>
      <c r="O3180" t="b">
        <v>1</v>
      </c>
      <c r="P3180" t="s">
        <v>8271</v>
      </c>
      <c r="Q3180" s="13">
        <f t="shared" si="198"/>
        <v>171.73333333333335</v>
      </c>
      <c r="R3180" s="14">
        <f t="shared" si="199"/>
        <v>33.025641025641029</v>
      </c>
      <c r="S3180" t="s">
        <v>8317</v>
      </c>
      <c r="T3180" t="s">
        <v>8318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 s="8">
        <f t="shared" si="196"/>
        <v>41400.36887731481</v>
      </c>
      <c r="J3181" s="8">
        <f t="shared" si="197"/>
        <v>41375.36887731481</v>
      </c>
      <c r="K3181" s="10">
        <v>1367859071</v>
      </c>
      <c r="L3181" s="10">
        <v>1365699071</v>
      </c>
      <c r="M3181" t="b">
        <v>1</v>
      </c>
      <c r="N3181">
        <v>62</v>
      </c>
      <c r="O3181" t="b">
        <v>1</v>
      </c>
      <c r="P3181" t="s">
        <v>8271</v>
      </c>
      <c r="Q3181" s="13">
        <f t="shared" si="198"/>
        <v>114.16238095238094</v>
      </c>
      <c r="R3181" s="14">
        <f t="shared" si="199"/>
        <v>77.335806451612896</v>
      </c>
      <c r="S3181" t="s">
        <v>8317</v>
      </c>
      <c r="T3181" t="s">
        <v>8318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 s="8">
        <f t="shared" si="196"/>
        <v>41810.079270833332</v>
      </c>
      <c r="J3182" s="8">
        <f t="shared" si="197"/>
        <v>41780.079270833332</v>
      </c>
      <c r="K3182" s="10">
        <v>1403258049</v>
      </c>
      <c r="L3182" s="10">
        <v>1400666049</v>
      </c>
      <c r="M3182" t="b">
        <v>1</v>
      </c>
      <c r="N3182">
        <v>45</v>
      </c>
      <c r="O3182" t="b">
        <v>1</v>
      </c>
      <c r="P3182" t="s">
        <v>8271</v>
      </c>
      <c r="Q3182" s="13">
        <f t="shared" si="198"/>
        <v>119.75</v>
      </c>
      <c r="R3182" s="14">
        <f t="shared" si="199"/>
        <v>31.933333333333334</v>
      </c>
      <c r="S3182" t="s">
        <v>8317</v>
      </c>
      <c r="T3182" t="s">
        <v>8318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 s="8">
        <f t="shared" si="196"/>
        <v>41805.333333333328</v>
      </c>
      <c r="J3183" s="8">
        <f t="shared" si="197"/>
        <v>41778.976701388885</v>
      </c>
      <c r="K3183" s="10">
        <v>1402848000</v>
      </c>
      <c r="L3183" s="10">
        <v>1400570787</v>
      </c>
      <c r="M3183" t="b">
        <v>1</v>
      </c>
      <c r="N3183">
        <v>15</v>
      </c>
      <c r="O3183" t="b">
        <v>1</v>
      </c>
      <c r="P3183" t="s">
        <v>8271</v>
      </c>
      <c r="Q3183" s="13">
        <f t="shared" si="198"/>
        <v>109.00000000000001</v>
      </c>
      <c r="R3183" s="14">
        <f t="shared" si="199"/>
        <v>36.333333333333336</v>
      </c>
      <c r="S3183" t="s">
        <v>8317</v>
      </c>
      <c r="T3183" t="s">
        <v>8318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 s="8">
        <f t="shared" si="196"/>
        <v>40939.375</v>
      </c>
      <c r="J3184" s="8">
        <f t="shared" si="197"/>
        <v>40883.615983796291</v>
      </c>
      <c r="K3184" s="10">
        <v>1328029200</v>
      </c>
      <c r="L3184" s="10">
        <v>1323211621</v>
      </c>
      <c r="M3184" t="b">
        <v>1</v>
      </c>
      <c r="N3184">
        <v>151</v>
      </c>
      <c r="O3184" t="b">
        <v>1</v>
      </c>
      <c r="P3184" t="s">
        <v>8271</v>
      </c>
      <c r="Q3184" s="13">
        <f t="shared" si="198"/>
        <v>100.88571428571429</v>
      </c>
      <c r="R3184" s="14">
        <f t="shared" si="199"/>
        <v>46.768211920529801</v>
      </c>
      <c r="S3184" t="s">
        <v>8317</v>
      </c>
      <c r="T3184" t="s">
        <v>8318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 s="8">
        <f t="shared" si="196"/>
        <v>41509.461446759255</v>
      </c>
      <c r="J3185" s="8">
        <f t="shared" si="197"/>
        <v>41491.461446759255</v>
      </c>
      <c r="K3185" s="10">
        <v>1377284669</v>
      </c>
      <c r="L3185" s="10">
        <v>1375729469</v>
      </c>
      <c r="M3185" t="b">
        <v>1</v>
      </c>
      <c r="N3185">
        <v>68</v>
      </c>
      <c r="O3185" t="b">
        <v>1</v>
      </c>
      <c r="P3185" t="s">
        <v>8271</v>
      </c>
      <c r="Q3185" s="13">
        <f t="shared" si="198"/>
        <v>109.00000000000001</v>
      </c>
      <c r="R3185" s="14">
        <f t="shared" si="199"/>
        <v>40.073529411764703</v>
      </c>
      <c r="S3185" t="s">
        <v>8317</v>
      </c>
      <c r="T3185" t="s">
        <v>8318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 s="8">
        <f t="shared" si="196"/>
        <v>41821.660081018512</v>
      </c>
      <c r="J3186" s="8">
        <f t="shared" si="197"/>
        <v>41791.660081018512</v>
      </c>
      <c r="K3186" s="10">
        <v>1404258631</v>
      </c>
      <c r="L3186" s="10">
        <v>1401666631</v>
      </c>
      <c r="M3186" t="b">
        <v>1</v>
      </c>
      <c r="N3186">
        <v>46</v>
      </c>
      <c r="O3186" t="b">
        <v>1</v>
      </c>
      <c r="P3186" t="s">
        <v>8271</v>
      </c>
      <c r="Q3186" s="13">
        <f t="shared" si="198"/>
        <v>107.20930232558139</v>
      </c>
      <c r="R3186" s="14">
        <f t="shared" si="199"/>
        <v>100.21739130434783</v>
      </c>
      <c r="S3186" t="s">
        <v>8317</v>
      </c>
      <c r="T3186" t="s">
        <v>8318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 s="8">
        <f t="shared" si="196"/>
        <v>41836.643993055557</v>
      </c>
      <c r="J3187" s="8">
        <f t="shared" si="197"/>
        <v>41829.643993055557</v>
      </c>
      <c r="K3187" s="10">
        <v>1405553241</v>
      </c>
      <c r="L3187" s="10">
        <v>1404948441</v>
      </c>
      <c r="M3187" t="b">
        <v>1</v>
      </c>
      <c r="N3187">
        <v>24</v>
      </c>
      <c r="O3187" t="b">
        <v>1</v>
      </c>
      <c r="P3187" t="s">
        <v>8271</v>
      </c>
      <c r="Q3187" s="13">
        <f t="shared" si="198"/>
        <v>100</v>
      </c>
      <c r="R3187" s="14">
        <f t="shared" si="199"/>
        <v>41.666666666666664</v>
      </c>
      <c r="S3187" t="s">
        <v>8317</v>
      </c>
      <c r="T3187" t="s">
        <v>8318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 s="8">
        <f t="shared" si="196"/>
        <v>41898.541666666664</v>
      </c>
      <c r="J3188" s="8">
        <f t="shared" si="197"/>
        <v>41868.590717592589</v>
      </c>
      <c r="K3188" s="10">
        <v>1410901200</v>
      </c>
      <c r="L3188" s="10">
        <v>1408313438</v>
      </c>
      <c r="M3188" t="b">
        <v>1</v>
      </c>
      <c r="N3188">
        <v>70</v>
      </c>
      <c r="O3188" t="b">
        <v>1</v>
      </c>
      <c r="P3188" t="s">
        <v>8271</v>
      </c>
      <c r="Q3188" s="13">
        <f t="shared" si="198"/>
        <v>102.18750000000001</v>
      </c>
      <c r="R3188" s="14">
        <f t="shared" si="199"/>
        <v>46.714285714285715</v>
      </c>
      <c r="S3188" t="s">
        <v>8317</v>
      </c>
      <c r="T3188" t="s">
        <v>8318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 s="8">
        <f t="shared" si="196"/>
        <v>41855.333020833328</v>
      </c>
      <c r="J3189" s="8">
        <f t="shared" si="197"/>
        <v>41835.333020833328</v>
      </c>
      <c r="K3189" s="10">
        <v>1407167973</v>
      </c>
      <c r="L3189" s="10">
        <v>1405439973</v>
      </c>
      <c r="M3189" t="b">
        <v>1</v>
      </c>
      <c r="N3189">
        <v>244</v>
      </c>
      <c r="O3189" t="b">
        <v>1</v>
      </c>
      <c r="P3189" t="s">
        <v>8271</v>
      </c>
      <c r="Q3189" s="13">
        <f t="shared" si="198"/>
        <v>116.29333333333334</v>
      </c>
      <c r="R3189" s="14">
        <f t="shared" si="199"/>
        <v>71.491803278688522</v>
      </c>
      <c r="S3189" t="s">
        <v>8317</v>
      </c>
      <c r="T3189" t="s">
        <v>8318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 s="8">
        <f t="shared" si="196"/>
        <v>42165.082199074073</v>
      </c>
      <c r="J3190" s="8">
        <f t="shared" si="197"/>
        <v>42144.082199074073</v>
      </c>
      <c r="K3190" s="10">
        <v>1433930302</v>
      </c>
      <c r="L3190" s="10">
        <v>1432115902</v>
      </c>
      <c r="M3190" t="b">
        <v>0</v>
      </c>
      <c r="N3190">
        <v>9</v>
      </c>
      <c r="O3190" t="b">
        <v>0</v>
      </c>
      <c r="P3190" t="s">
        <v>8305</v>
      </c>
      <c r="Q3190" s="13">
        <f t="shared" si="198"/>
        <v>65</v>
      </c>
      <c r="R3190" s="14">
        <f t="shared" si="199"/>
        <v>14.444444444444445</v>
      </c>
      <c r="S3190" t="s">
        <v>8317</v>
      </c>
      <c r="T3190" t="s">
        <v>8359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 s="8">
        <f t="shared" si="196"/>
        <v>42148.013101851851</v>
      </c>
      <c r="J3191" s="8">
        <f t="shared" si="197"/>
        <v>42118.013101851851</v>
      </c>
      <c r="K3191" s="10">
        <v>1432455532</v>
      </c>
      <c r="L3191" s="10">
        <v>1429863532</v>
      </c>
      <c r="M3191" t="b">
        <v>0</v>
      </c>
      <c r="N3191">
        <v>19</v>
      </c>
      <c r="O3191" t="b">
        <v>0</v>
      </c>
      <c r="P3191" t="s">
        <v>8305</v>
      </c>
      <c r="Q3191" s="13">
        <f t="shared" si="198"/>
        <v>12.327272727272726</v>
      </c>
      <c r="R3191" s="14">
        <f t="shared" si="199"/>
        <v>356.84210526315792</v>
      </c>
      <c r="S3191" t="s">
        <v>8317</v>
      </c>
      <c r="T3191" t="s">
        <v>8359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 s="8">
        <f t="shared" si="196"/>
        <v>42712.859664351847</v>
      </c>
      <c r="J3192" s="8">
        <f t="shared" si="197"/>
        <v>42682.817997685182</v>
      </c>
      <c r="K3192" s="10">
        <v>1481258275</v>
      </c>
      <c r="L3192" s="10">
        <v>1478662675</v>
      </c>
      <c r="M3192" t="b">
        <v>0</v>
      </c>
      <c r="N3192">
        <v>0</v>
      </c>
      <c r="O3192" t="b">
        <v>0</v>
      </c>
      <c r="P3192" t="s">
        <v>8305</v>
      </c>
      <c r="Q3192" s="13">
        <f t="shared" si="198"/>
        <v>0</v>
      </c>
      <c r="R3192" s="14" t="e">
        <f t="shared" si="199"/>
        <v>#DIV/0!</v>
      </c>
      <c r="S3192" t="s">
        <v>8317</v>
      </c>
      <c r="T3192" t="s">
        <v>8359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 s="8">
        <f t="shared" si="196"/>
        <v>42598.422094907401</v>
      </c>
      <c r="J3193" s="8">
        <f t="shared" si="197"/>
        <v>42538.422094907401</v>
      </c>
      <c r="K3193" s="10">
        <v>1471370869</v>
      </c>
      <c r="L3193" s="10">
        <v>1466186869</v>
      </c>
      <c r="M3193" t="b">
        <v>0</v>
      </c>
      <c r="N3193">
        <v>4</v>
      </c>
      <c r="O3193" t="b">
        <v>0</v>
      </c>
      <c r="P3193" t="s">
        <v>8305</v>
      </c>
      <c r="Q3193" s="13">
        <f t="shared" si="198"/>
        <v>4.0266666666666664</v>
      </c>
      <c r="R3193" s="14">
        <f t="shared" si="199"/>
        <v>37.75</v>
      </c>
      <c r="S3193" t="s">
        <v>8317</v>
      </c>
      <c r="T3193" t="s">
        <v>8359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 s="8">
        <f t="shared" si="196"/>
        <v>42063.583333333336</v>
      </c>
      <c r="J3194" s="8">
        <f t="shared" si="197"/>
        <v>42018.607164351844</v>
      </c>
      <c r="K3194" s="10">
        <v>1425160800</v>
      </c>
      <c r="L3194" s="10">
        <v>1421274859</v>
      </c>
      <c r="M3194" t="b">
        <v>0</v>
      </c>
      <c r="N3194">
        <v>8</v>
      </c>
      <c r="O3194" t="b">
        <v>0</v>
      </c>
      <c r="P3194" t="s">
        <v>8305</v>
      </c>
      <c r="Q3194" s="13">
        <f t="shared" si="198"/>
        <v>1.02</v>
      </c>
      <c r="R3194" s="14">
        <f t="shared" si="199"/>
        <v>12.75</v>
      </c>
      <c r="S3194" t="s">
        <v>8317</v>
      </c>
      <c r="T3194" t="s">
        <v>8359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 s="8">
        <f t="shared" si="196"/>
        <v>42055.634907407402</v>
      </c>
      <c r="J3195" s="8">
        <f t="shared" si="197"/>
        <v>42010.634907407402</v>
      </c>
      <c r="K3195" s="10">
        <v>1424474056</v>
      </c>
      <c r="L3195" s="10">
        <v>1420586056</v>
      </c>
      <c r="M3195" t="b">
        <v>0</v>
      </c>
      <c r="N3195">
        <v>24</v>
      </c>
      <c r="O3195" t="b">
        <v>0</v>
      </c>
      <c r="P3195" t="s">
        <v>8305</v>
      </c>
      <c r="Q3195" s="13">
        <f t="shared" si="198"/>
        <v>11.74</v>
      </c>
      <c r="R3195" s="14">
        <f t="shared" si="199"/>
        <v>24.458333333333332</v>
      </c>
      <c r="S3195" t="s">
        <v>8317</v>
      </c>
      <c r="T3195" t="s">
        <v>8359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 s="8">
        <f t="shared" si="196"/>
        <v>42211.729143518511</v>
      </c>
      <c r="J3196" s="8">
        <f t="shared" si="197"/>
        <v>42181.729143518511</v>
      </c>
      <c r="K3196" s="10">
        <v>1437960598</v>
      </c>
      <c r="L3196" s="10">
        <v>1435368598</v>
      </c>
      <c r="M3196" t="b">
        <v>0</v>
      </c>
      <c r="N3196">
        <v>0</v>
      </c>
      <c r="O3196" t="b">
        <v>0</v>
      </c>
      <c r="P3196" t="s">
        <v>8305</v>
      </c>
      <c r="Q3196" s="13">
        <f t="shared" si="198"/>
        <v>0</v>
      </c>
      <c r="R3196" s="14" t="e">
        <f t="shared" si="199"/>
        <v>#DIV/0!</v>
      </c>
      <c r="S3196" t="s">
        <v>8317</v>
      </c>
      <c r="T3196" t="s">
        <v>8359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 s="8">
        <f t="shared" si="196"/>
        <v>42047.260902777773</v>
      </c>
      <c r="J3197" s="8">
        <f t="shared" si="197"/>
        <v>42017.260902777773</v>
      </c>
      <c r="K3197" s="10">
        <v>1423750542</v>
      </c>
      <c r="L3197" s="10">
        <v>1421158542</v>
      </c>
      <c r="M3197" t="b">
        <v>0</v>
      </c>
      <c r="N3197">
        <v>39</v>
      </c>
      <c r="O3197" t="b">
        <v>0</v>
      </c>
      <c r="P3197" t="s">
        <v>8305</v>
      </c>
      <c r="Q3197" s="13">
        <f t="shared" si="198"/>
        <v>59.142857142857139</v>
      </c>
      <c r="R3197" s="14">
        <f t="shared" si="199"/>
        <v>53.07692307692308</v>
      </c>
      <c r="S3197" t="s">
        <v>8317</v>
      </c>
      <c r="T3197" t="s">
        <v>8359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 s="8">
        <f t="shared" si="196"/>
        <v>42217.249999999993</v>
      </c>
      <c r="J3198" s="8">
        <f t="shared" si="197"/>
        <v>42157.264756944445</v>
      </c>
      <c r="K3198" s="10">
        <v>1438437600</v>
      </c>
      <c r="L3198" s="10">
        <v>1433254875</v>
      </c>
      <c r="M3198" t="b">
        <v>0</v>
      </c>
      <c r="N3198">
        <v>6</v>
      </c>
      <c r="O3198" t="b">
        <v>0</v>
      </c>
      <c r="P3198" t="s">
        <v>8305</v>
      </c>
      <c r="Q3198" s="13">
        <f t="shared" si="198"/>
        <v>0.06</v>
      </c>
      <c r="R3198" s="14">
        <f t="shared" si="199"/>
        <v>300</v>
      </c>
      <c r="S3198" t="s">
        <v>8317</v>
      </c>
      <c r="T3198" t="s">
        <v>8359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 s="8">
        <f t="shared" si="196"/>
        <v>42039.15993055555</v>
      </c>
      <c r="J3199" s="8">
        <f t="shared" si="197"/>
        <v>42009.15993055555</v>
      </c>
      <c r="K3199" s="10">
        <v>1423050618</v>
      </c>
      <c r="L3199" s="10">
        <v>1420458618</v>
      </c>
      <c r="M3199" t="b">
        <v>0</v>
      </c>
      <c r="N3199">
        <v>4</v>
      </c>
      <c r="O3199" t="b">
        <v>0</v>
      </c>
      <c r="P3199" t="s">
        <v>8305</v>
      </c>
      <c r="Q3199" s="13">
        <f t="shared" si="198"/>
        <v>11.450000000000001</v>
      </c>
      <c r="R3199" s="14">
        <f t="shared" si="199"/>
        <v>286.25</v>
      </c>
      <c r="S3199" t="s">
        <v>8317</v>
      </c>
      <c r="T3199" t="s">
        <v>8359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 s="8">
        <f t="shared" si="196"/>
        <v>42051.091168981475</v>
      </c>
      <c r="J3200" s="8">
        <f t="shared" si="197"/>
        <v>42013.091168981475</v>
      </c>
      <c r="K3200" s="10">
        <v>1424081477</v>
      </c>
      <c r="L3200" s="10">
        <v>1420798277</v>
      </c>
      <c r="M3200" t="b">
        <v>0</v>
      </c>
      <c r="N3200">
        <v>3</v>
      </c>
      <c r="O3200" t="b">
        <v>0</v>
      </c>
      <c r="P3200" t="s">
        <v>8305</v>
      </c>
      <c r="Q3200" s="13">
        <f t="shared" si="198"/>
        <v>0.36666666666666664</v>
      </c>
      <c r="R3200" s="14">
        <f t="shared" si="199"/>
        <v>36.666666666666664</v>
      </c>
      <c r="S3200" t="s">
        <v>8317</v>
      </c>
      <c r="T3200" t="s">
        <v>8359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 s="8">
        <f t="shared" si="196"/>
        <v>41888.541666666664</v>
      </c>
      <c r="J3201" s="8">
        <f t="shared" si="197"/>
        <v>41858.428449074068</v>
      </c>
      <c r="K3201" s="10">
        <v>1410037200</v>
      </c>
      <c r="L3201" s="10">
        <v>1407435418</v>
      </c>
      <c r="M3201" t="b">
        <v>0</v>
      </c>
      <c r="N3201">
        <v>53</v>
      </c>
      <c r="O3201" t="b">
        <v>0</v>
      </c>
      <c r="P3201" t="s">
        <v>8305</v>
      </c>
      <c r="Q3201" s="13">
        <f t="shared" si="198"/>
        <v>52.16</v>
      </c>
      <c r="R3201" s="14">
        <f t="shared" si="199"/>
        <v>49.20754716981132</v>
      </c>
      <c r="S3201" t="s">
        <v>8317</v>
      </c>
      <c r="T3201" t="s">
        <v>8359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 s="8">
        <f t="shared" si="196"/>
        <v>42489.898611111108</v>
      </c>
      <c r="J3202" s="8">
        <f t="shared" si="197"/>
        <v>42459.987280092588</v>
      </c>
      <c r="K3202" s="10">
        <v>1461994440</v>
      </c>
      <c r="L3202" s="10">
        <v>1459410101</v>
      </c>
      <c r="M3202" t="b">
        <v>0</v>
      </c>
      <c r="N3202">
        <v>1</v>
      </c>
      <c r="O3202" t="b">
        <v>0</v>
      </c>
      <c r="P3202" t="s">
        <v>8305</v>
      </c>
      <c r="Q3202" s="13">
        <f t="shared" si="198"/>
        <v>2E-3</v>
      </c>
      <c r="R3202" s="14">
        <f t="shared" si="199"/>
        <v>1</v>
      </c>
      <c r="S3202" t="s">
        <v>8317</v>
      </c>
      <c r="T3202" t="s">
        <v>8359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 s="8">
        <f t="shared" ref="I3203:I3266" si="200">(((K3203/60)/60)/24)+DATE(1970,1,1)+(-8/24)</f>
        <v>41882.433761574073</v>
      </c>
      <c r="J3203" s="8">
        <f t="shared" ref="J3203:J3266" si="201">(((L3203/60)/60)/24)+DATE(1970,1,1)+(-8/24)</f>
        <v>41861.433761574073</v>
      </c>
      <c r="K3203" s="10">
        <v>1409509477</v>
      </c>
      <c r="L3203" s="10">
        <v>1407695077</v>
      </c>
      <c r="M3203" t="b">
        <v>0</v>
      </c>
      <c r="N3203">
        <v>2</v>
      </c>
      <c r="O3203" t="b">
        <v>0</v>
      </c>
      <c r="P3203" t="s">
        <v>8305</v>
      </c>
      <c r="Q3203" s="13">
        <f t="shared" ref="Q3203:Q3266" si="202">(E3203/D3203)*100</f>
        <v>1.25</v>
      </c>
      <c r="R3203" s="14">
        <f t="shared" ref="R3203:R3266" si="203">E3203/N3203</f>
        <v>12.5</v>
      </c>
      <c r="S3203" t="s">
        <v>8317</v>
      </c>
      <c r="T3203" t="s">
        <v>8359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 s="8">
        <f t="shared" si="200"/>
        <v>42351.915972222218</v>
      </c>
      <c r="J3204" s="8">
        <f t="shared" si="201"/>
        <v>42293.520208333335</v>
      </c>
      <c r="K3204" s="10">
        <v>1450072740</v>
      </c>
      <c r="L3204" s="10">
        <v>1445027346</v>
      </c>
      <c r="M3204" t="b">
        <v>0</v>
      </c>
      <c r="N3204">
        <v>25</v>
      </c>
      <c r="O3204" t="b">
        <v>0</v>
      </c>
      <c r="P3204" t="s">
        <v>8305</v>
      </c>
      <c r="Q3204" s="13">
        <f t="shared" si="202"/>
        <v>54.52</v>
      </c>
      <c r="R3204" s="14">
        <f t="shared" si="203"/>
        <v>109.04</v>
      </c>
      <c r="S3204" t="s">
        <v>8317</v>
      </c>
      <c r="T3204" t="s">
        <v>8359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 s="8">
        <f t="shared" si="200"/>
        <v>42272.655347222222</v>
      </c>
      <c r="J3205" s="8">
        <f t="shared" si="201"/>
        <v>42242.655347222222</v>
      </c>
      <c r="K3205" s="10">
        <v>1443224622</v>
      </c>
      <c r="L3205" s="10">
        <v>1440632622</v>
      </c>
      <c r="M3205" t="b">
        <v>0</v>
      </c>
      <c r="N3205">
        <v>6</v>
      </c>
      <c r="O3205" t="b">
        <v>0</v>
      </c>
      <c r="P3205" t="s">
        <v>8305</v>
      </c>
      <c r="Q3205" s="13">
        <f t="shared" si="202"/>
        <v>25</v>
      </c>
      <c r="R3205" s="14">
        <f t="shared" si="203"/>
        <v>41.666666666666664</v>
      </c>
      <c r="S3205" t="s">
        <v>8317</v>
      </c>
      <c r="T3205" t="s">
        <v>8359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 s="8">
        <f t="shared" si="200"/>
        <v>42202.343055555553</v>
      </c>
      <c r="J3206" s="8">
        <f t="shared" si="201"/>
        <v>42172.352766203701</v>
      </c>
      <c r="K3206" s="10">
        <v>1437149640</v>
      </c>
      <c r="L3206" s="10">
        <v>1434558479</v>
      </c>
      <c r="M3206" t="b">
        <v>0</v>
      </c>
      <c r="N3206">
        <v>0</v>
      </c>
      <c r="O3206" t="b">
        <v>0</v>
      </c>
      <c r="P3206" t="s">
        <v>8305</v>
      </c>
      <c r="Q3206" s="13">
        <f t="shared" si="202"/>
        <v>0</v>
      </c>
      <c r="R3206" s="14" t="e">
        <f t="shared" si="203"/>
        <v>#DIV/0!</v>
      </c>
      <c r="S3206" t="s">
        <v>8317</v>
      </c>
      <c r="T3206" t="s">
        <v>8359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 s="8">
        <f t="shared" si="200"/>
        <v>42125.041342592587</v>
      </c>
      <c r="J3207" s="8">
        <f t="shared" si="201"/>
        <v>42095.041342592587</v>
      </c>
      <c r="K3207" s="10">
        <v>1430470772</v>
      </c>
      <c r="L3207" s="10">
        <v>1427878772</v>
      </c>
      <c r="M3207" t="b">
        <v>0</v>
      </c>
      <c r="N3207">
        <v>12</v>
      </c>
      <c r="O3207" t="b">
        <v>0</v>
      </c>
      <c r="P3207" t="s">
        <v>8305</v>
      </c>
      <c r="Q3207" s="13">
        <f t="shared" si="202"/>
        <v>3.4125000000000001</v>
      </c>
      <c r="R3207" s="14">
        <f t="shared" si="203"/>
        <v>22.75</v>
      </c>
      <c r="S3207" t="s">
        <v>8317</v>
      </c>
      <c r="T3207" t="s">
        <v>8359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 s="8">
        <f t="shared" si="200"/>
        <v>42265.942719907405</v>
      </c>
      <c r="J3208" s="8">
        <f t="shared" si="201"/>
        <v>42235.942719907405</v>
      </c>
      <c r="K3208" s="10">
        <v>1442644651</v>
      </c>
      <c r="L3208" s="10">
        <v>1440052651</v>
      </c>
      <c r="M3208" t="b">
        <v>0</v>
      </c>
      <c r="N3208">
        <v>0</v>
      </c>
      <c r="O3208" t="b">
        <v>0</v>
      </c>
      <c r="P3208" t="s">
        <v>8305</v>
      </c>
      <c r="Q3208" s="13">
        <f t="shared" si="202"/>
        <v>0</v>
      </c>
      <c r="R3208" s="14" t="e">
        <f t="shared" si="203"/>
        <v>#DIV/0!</v>
      </c>
      <c r="S3208" t="s">
        <v>8317</v>
      </c>
      <c r="T3208" t="s">
        <v>8359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 s="8">
        <f t="shared" si="200"/>
        <v>42116.902858796289</v>
      </c>
      <c r="J3209" s="8">
        <f t="shared" si="201"/>
        <v>42056.944525462961</v>
      </c>
      <c r="K3209" s="10">
        <v>1429767607</v>
      </c>
      <c r="L3209" s="10">
        <v>1424587207</v>
      </c>
      <c r="M3209" t="b">
        <v>0</v>
      </c>
      <c r="N3209">
        <v>36</v>
      </c>
      <c r="O3209" t="b">
        <v>0</v>
      </c>
      <c r="P3209" t="s">
        <v>8305</v>
      </c>
      <c r="Q3209" s="13">
        <f t="shared" si="202"/>
        <v>46.36363636363636</v>
      </c>
      <c r="R3209" s="14">
        <f t="shared" si="203"/>
        <v>70.833333333333329</v>
      </c>
      <c r="S3209" t="s">
        <v>8317</v>
      </c>
      <c r="T3209" t="s">
        <v>8359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 s="8">
        <f t="shared" si="200"/>
        <v>41848.271724537037</v>
      </c>
      <c r="J3210" s="8">
        <f t="shared" si="201"/>
        <v>41827.271724537037</v>
      </c>
      <c r="K3210" s="10">
        <v>1406557877</v>
      </c>
      <c r="L3210" s="10">
        <v>1404743477</v>
      </c>
      <c r="M3210" t="b">
        <v>1</v>
      </c>
      <c r="N3210">
        <v>82</v>
      </c>
      <c r="O3210" t="b">
        <v>1</v>
      </c>
      <c r="P3210" t="s">
        <v>8271</v>
      </c>
      <c r="Q3210" s="13">
        <f t="shared" si="202"/>
        <v>103.49999999999999</v>
      </c>
      <c r="R3210" s="14">
        <f t="shared" si="203"/>
        <v>63.109756097560975</v>
      </c>
      <c r="S3210" t="s">
        <v>8317</v>
      </c>
      <c r="T3210" t="s">
        <v>8318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 s="8">
        <f t="shared" si="200"/>
        <v>41810.625</v>
      </c>
      <c r="J3211" s="8">
        <f t="shared" si="201"/>
        <v>41778.303912037038</v>
      </c>
      <c r="K3211" s="10">
        <v>1403305200</v>
      </c>
      <c r="L3211" s="10">
        <v>1400512658</v>
      </c>
      <c r="M3211" t="b">
        <v>1</v>
      </c>
      <c r="N3211">
        <v>226</v>
      </c>
      <c r="O3211" t="b">
        <v>1</v>
      </c>
      <c r="P3211" t="s">
        <v>8271</v>
      </c>
      <c r="Q3211" s="13">
        <f t="shared" si="202"/>
        <v>119.32315789473684</v>
      </c>
      <c r="R3211" s="14">
        <f t="shared" si="203"/>
        <v>50.157964601769912</v>
      </c>
      <c r="S3211" t="s">
        <v>8317</v>
      </c>
      <c r="T3211" t="s">
        <v>8318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 s="8">
        <f t="shared" si="200"/>
        <v>41060.832638888889</v>
      </c>
      <c r="J3212" s="8">
        <f t="shared" si="201"/>
        <v>41013.603229166663</v>
      </c>
      <c r="K3212" s="10">
        <v>1338523140</v>
      </c>
      <c r="L3212" s="10">
        <v>1334442519</v>
      </c>
      <c r="M3212" t="b">
        <v>1</v>
      </c>
      <c r="N3212">
        <v>60</v>
      </c>
      <c r="O3212" t="b">
        <v>1</v>
      </c>
      <c r="P3212" t="s">
        <v>8271</v>
      </c>
      <c r="Q3212" s="13">
        <f t="shared" si="202"/>
        <v>125.76666666666667</v>
      </c>
      <c r="R3212" s="14">
        <f t="shared" si="203"/>
        <v>62.883333333333333</v>
      </c>
      <c r="S3212" t="s">
        <v>8317</v>
      </c>
      <c r="T3212" t="s">
        <v>8318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 s="8">
        <f t="shared" si="200"/>
        <v>41865.75</v>
      </c>
      <c r="J3213" s="8">
        <f t="shared" si="201"/>
        <v>41834.253240740742</v>
      </c>
      <c r="K3213" s="10">
        <v>1408068000</v>
      </c>
      <c r="L3213" s="10">
        <v>1405346680</v>
      </c>
      <c r="M3213" t="b">
        <v>1</v>
      </c>
      <c r="N3213">
        <v>322</v>
      </c>
      <c r="O3213" t="b">
        <v>1</v>
      </c>
      <c r="P3213" t="s">
        <v>8271</v>
      </c>
      <c r="Q3213" s="13">
        <f t="shared" si="202"/>
        <v>119.74347826086958</v>
      </c>
      <c r="R3213" s="14">
        <f t="shared" si="203"/>
        <v>85.531055900621112</v>
      </c>
      <c r="S3213" t="s">
        <v>8317</v>
      </c>
      <c r="T3213" t="s">
        <v>8318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 s="8">
        <f t="shared" si="200"/>
        <v>41859.462395833332</v>
      </c>
      <c r="J3214" s="8">
        <f t="shared" si="201"/>
        <v>41829.462395833332</v>
      </c>
      <c r="K3214" s="10">
        <v>1407524751</v>
      </c>
      <c r="L3214" s="10">
        <v>1404932751</v>
      </c>
      <c r="M3214" t="b">
        <v>1</v>
      </c>
      <c r="N3214">
        <v>94</v>
      </c>
      <c r="O3214" t="b">
        <v>1</v>
      </c>
      <c r="P3214" t="s">
        <v>8271</v>
      </c>
      <c r="Q3214" s="13">
        <f t="shared" si="202"/>
        <v>126.25</v>
      </c>
      <c r="R3214" s="14">
        <f t="shared" si="203"/>
        <v>53.723404255319146</v>
      </c>
      <c r="S3214" t="s">
        <v>8317</v>
      </c>
      <c r="T3214" t="s">
        <v>8318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 s="8">
        <f t="shared" si="200"/>
        <v>42211.430081018516</v>
      </c>
      <c r="J3215" s="8">
        <f t="shared" si="201"/>
        <v>42171.430081018516</v>
      </c>
      <c r="K3215" s="10">
        <v>1437934759</v>
      </c>
      <c r="L3215" s="10">
        <v>1434478759</v>
      </c>
      <c r="M3215" t="b">
        <v>1</v>
      </c>
      <c r="N3215">
        <v>47</v>
      </c>
      <c r="O3215" t="b">
        <v>1</v>
      </c>
      <c r="P3215" t="s">
        <v>8271</v>
      </c>
      <c r="Q3215" s="13">
        <f t="shared" si="202"/>
        <v>100.11666666666667</v>
      </c>
      <c r="R3215" s="14">
        <f t="shared" si="203"/>
        <v>127.80851063829788</v>
      </c>
      <c r="S3215" t="s">
        <v>8317</v>
      </c>
      <c r="T3215" t="s">
        <v>8318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 s="8">
        <f t="shared" si="200"/>
        <v>42374.663194444445</v>
      </c>
      <c r="J3216" s="8">
        <f t="shared" si="201"/>
        <v>42337.459178240737</v>
      </c>
      <c r="K3216" s="10">
        <v>1452038100</v>
      </c>
      <c r="L3216" s="10">
        <v>1448823673</v>
      </c>
      <c r="M3216" t="b">
        <v>1</v>
      </c>
      <c r="N3216">
        <v>115</v>
      </c>
      <c r="O3216" t="b">
        <v>1</v>
      </c>
      <c r="P3216" t="s">
        <v>8271</v>
      </c>
      <c r="Q3216" s="13">
        <f t="shared" si="202"/>
        <v>102.13333333333334</v>
      </c>
      <c r="R3216" s="14">
        <f t="shared" si="203"/>
        <v>106.57391304347826</v>
      </c>
      <c r="S3216" t="s">
        <v>8317</v>
      </c>
      <c r="T3216" t="s">
        <v>8318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 s="8">
        <f t="shared" si="200"/>
        <v>42256.832638888889</v>
      </c>
      <c r="J3217" s="8">
        <f t="shared" si="201"/>
        <v>42219.331840277773</v>
      </c>
      <c r="K3217" s="10">
        <v>1441857540</v>
      </c>
      <c r="L3217" s="10">
        <v>1438617471</v>
      </c>
      <c r="M3217" t="b">
        <v>1</v>
      </c>
      <c r="N3217">
        <v>134</v>
      </c>
      <c r="O3217" t="b">
        <v>1</v>
      </c>
      <c r="P3217" t="s">
        <v>8271</v>
      </c>
      <c r="Q3217" s="13">
        <f t="shared" si="202"/>
        <v>100.35142857142858</v>
      </c>
      <c r="R3217" s="14">
        <f t="shared" si="203"/>
        <v>262.11194029850748</v>
      </c>
      <c r="S3217" t="s">
        <v>8317</v>
      </c>
      <c r="T3217" t="s">
        <v>8318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 s="8">
        <f t="shared" si="200"/>
        <v>42196.270833333336</v>
      </c>
      <c r="J3218" s="8">
        <f t="shared" si="201"/>
        <v>42165.129293981481</v>
      </c>
      <c r="K3218" s="10">
        <v>1436625000</v>
      </c>
      <c r="L3218" s="10">
        <v>1433934371</v>
      </c>
      <c r="M3218" t="b">
        <v>1</v>
      </c>
      <c r="N3218">
        <v>35</v>
      </c>
      <c r="O3218" t="b">
        <v>1</v>
      </c>
      <c r="P3218" t="s">
        <v>8271</v>
      </c>
      <c r="Q3218" s="13">
        <f t="shared" si="202"/>
        <v>100.05</v>
      </c>
      <c r="R3218" s="14">
        <f t="shared" si="203"/>
        <v>57.171428571428571</v>
      </c>
      <c r="S3218" t="s">
        <v>8317</v>
      </c>
      <c r="T3218" t="s">
        <v>8318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 s="8">
        <f t="shared" si="200"/>
        <v>42678.212777777771</v>
      </c>
      <c r="J3219" s="8">
        <f t="shared" si="201"/>
        <v>42648.212777777771</v>
      </c>
      <c r="K3219" s="10">
        <v>1478264784</v>
      </c>
      <c r="L3219" s="10">
        <v>1475672784</v>
      </c>
      <c r="M3219" t="b">
        <v>1</v>
      </c>
      <c r="N3219">
        <v>104</v>
      </c>
      <c r="O3219" t="b">
        <v>1</v>
      </c>
      <c r="P3219" t="s">
        <v>8271</v>
      </c>
      <c r="Q3219" s="13">
        <f t="shared" si="202"/>
        <v>116.02222222222223</v>
      </c>
      <c r="R3219" s="14">
        <f t="shared" si="203"/>
        <v>50.20192307692308</v>
      </c>
      <c r="S3219" t="s">
        <v>8317</v>
      </c>
      <c r="T3219" t="s">
        <v>8318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 s="8">
        <f t="shared" si="200"/>
        <v>42003.666666666664</v>
      </c>
      <c r="J3220" s="8">
        <f t="shared" si="201"/>
        <v>41970.668819444443</v>
      </c>
      <c r="K3220" s="10">
        <v>1419984000</v>
      </c>
      <c r="L3220" s="10">
        <v>1417132986</v>
      </c>
      <c r="M3220" t="b">
        <v>1</v>
      </c>
      <c r="N3220">
        <v>184</v>
      </c>
      <c r="O3220" t="b">
        <v>1</v>
      </c>
      <c r="P3220" t="s">
        <v>8271</v>
      </c>
      <c r="Q3220" s="13">
        <f t="shared" si="202"/>
        <v>102.1</v>
      </c>
      <c r="R3220" s="14">
        <f t="shared" si="203"/>
        <v>66.586956521739125</v>
      </c>
      <c r="S3220" t="s">
        <v>8317</v>
      </c>
      <c r="T3220" t="s">
        <v>8318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 s="8">
        <f t="shared" si="200"/>
        <v>42085.608182870368</v>
      </c>
      <c r="J3221" s="8">
        <f t="shared" si="201"/>
        <v>42050.64984953704</v>
      </c>
      <c r="K3221" s="10">
        <v>1427063747</v>
      </c>
      <c r="L3221" s="10">
        <v>1424043347</v>
      </c>
      <c r="M3221" t="b">
        <v>1</v>
      </c>
      <c r="N3221">
        <v>119</v>
      </c>
      <c r="O3221" t="b">
        <v>1</v>
      </c>
      <c r="P3221" t="s">
        <v>8271</v>
      </c>
      <c r="Q3221" s="13">
        <f t="shared" si="202"/>
        <v>100.11000000000001</v>
      </c>
      <c r="R3221" s="14">
        <f t="shared" si="203"/>
        <v>168.25210084033614</v>
      </c>
      <c r="S3221" t="s">
        <v>8317</v>
      </c>
      <c r="T3221" t="s">
        <v>8318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 s="8">
        <f t="shared" si="200"/>
        <v>42806.541666666664</v>
      </c>
      <c r="J3222" s="8">
        <f t="shared" si="201"/>
        <v>42772.500046296293</v>
      </c>
      <c r="K3222" s="10">
        <v>1489352400</v>
      </c>
      <c r="L3222" s="10">
        <v>1486411204</v>
      </c>
      <c r="M3222" t="b">
        <v>1</v>
      </c>
      <c r="N3222">
        <v>59</v>
      </c>
      <c r="O3222" t="b">
        <v>1</v>
      </c>
      <c r="P3222" t="s">
        <v>8271</v>
      </c>
      <c r="Q3222" s="13">
        <f t="shared" si="202"/>
        <v>100.84</v>
      </c>
      <c r="R3222" s="14">
        <f t="shared" si="203"/>
        <v>256.37288135593218</v>
      </c>
      <c r="S3222" t="s">
        <v>8317</v>
      </c>
      <c r="T3222" t="s">
        <v>8318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 s="8">
        <f t="shared" si="200"/>
        <v>42190.363460648143</v>
      </c>
      <c r="J3223" s="8">
        <f t="shared" si="201"/>
        <v>42155.363460648143</v>
      </c>
      <c r="K3223" s="10">
        <v>1436114603</v>
      </c>
      <c r="L3223" s="10">
        <v>1433090603</v>
      </c>
      <c r="M3223" t="b">
        <v>1</v>
      </c>
      <c r="N3223">
        <v>113</v>
      </c>
      <c r="O3223" t="b">
        <v>1</v>
      </c>
      <c r="P3223" t="s">
        <v>8271</v>
      </c>
      <c r="Q3223" s="13">
        <f t="shared" si="202"/>
        <v>103.42499999999998</v>
      </c>
      <c r="R3223" s="14">
        <f t="shared" si="203"/>
        <v>36.610619469026545</v>
      </c>
      <c r="S3223" t="s">
        <v>8317</v>
      </c>
      <c r="T3223" t="s">
        <v>8318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 s="8">
        <f t="shared" si="200"/>
        <v>42301.561805555553</v>
      </c>
      <c r="J3224" s="8">
        <f t="shared" si="201"/>
        <v>42270.248807870368</v>
      </c>
      <c r="K3224" s="10">
        <v>1445722140</v>
      </c>
      <c r="L3224" s="10">
        <v>1443016697</v>
      </c>
      <c r="M3224" t="b">
        <v>1</v>
      </c>
      <c r="N3224">
        <v>84</v>
      </c>
      <c r="O3224" t="b">
        <v>1</v>
      </c>
      <c r="P3224" t="s">
        <v>8271</v>
      </c>
      <c r="Q3224" s="13">
        <f t="shared" si="202"/>
        <v>124.8</v>
      </c>
      <c r="R3224" s="14">
        <f t="shared" si="203"/>
        <v>37.142857142857146</v>
      </c>
      <c r="S3224" t="s">
        <v>8317</v>
      </c>
      <c r="T3224" t="s">
        <v>8318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 s="8">
        <f t="shared" si="200"/>
        <v>42236.50203703704</v>
      </c>
      <c r="J3225" s="8">
        <f t="shared" si="201"/>
        <v>42206.50203703704</v>
      </c>
      <c r="K3225" s="10">
        <v>1440100976</v>
      </c>
      <c r="L3225" s="10">
        <v>1437508976</v>
      </c>
      <c r="M3225" t="b">
        <v>1</v>
      </c>
      <c r="N3225">
        <v>74</v>
      </c>
      <c r="O3225" t="b">
        <v>1</v>
      </c>
      <c r="P3225" t="s">
        <v>8271</v>
      </c>
      <c r="Q3225" s="13">
        <f t="shared" si="202"/>
        <v>109.51612903225806</v>
      </c>
      <c r="R3225" s="14">
        <f t="shared" si="203"/>
        <v>45.878378378378379</v>
      </c>
      <c r="S3225" t="s">
        <v>8317</v>
      </c>
      <c r="T3225" t="s">
        <v>8318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 s="8">
        <f t="shared" si="200"/>
        <v>42744.874999999993</v>
      </c>
      <c r="J3226" s="8">
        <f t="shared" si="201"/>
        <v>42697.517511574071</v>
      </c>
      <c r="K3226" s="10">
        <v>1484024400</v>
      </c>
      <c r="L3226" s="10">
        <v>1479932713</v>
      </c>
      <c r="M3226" t="b">
        <v>1</v>
      </c>
      <c r="N3226">
        <v>216</v>
      </c>
      <c r="O3226" t="b">
        <v>1</v>
      </c>
      <c r="P3226" t="s">
        <v>8271</v>
      </c>
      <c r="Q3226" s="13">
        <f t="shared" si="202"/>
        <v>102.03333333333333</v>
      </c>
      <c r="R3226" s="14">
        <f t="shared" si="203"/>
        <v>141.71296296296296</v>
      </c>
      <c r="S3226" t="s">
        <v>8317</v>
      </c>
      <c r="T3226" t="s">
        <v>8318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 s="8">
        <f t="shared" si="200"/>
        <v>42524.541666666664</v>
      </c>
      <c r="J3227" s="8">
        <f t="shared" si="201"/>
        <v>42503.226134259261</v>
      </c>
      <c r="K3227" s="10">
        <v>1464987600</v>
      </c>
      <c r="L3227" s="10">
        <v>1463145938</v>
      </c>
      <c r="M3227" t="b">
        <v>1</v>
      </c>
      <c r="N3227">
        <v>39</v>
      </c>
      <c r="O3227" t="b">
        <v>1</v>
      </c>
      <c r="P3227" t="s">
        <v>8271</v>
      </c>
      <c r="Q3227" s="13">
        <f t="shared" si="202"/>
        <v>102.35000000000001</v>
      </c>
      <c r="R3227" s="14">
        <f t="shared" si="203"/>
        <v>52.487179487179489</v>
      </c>
      <c r="S3227" t="s">
        <v>8317</v>
      </c>
      <c r="T3227" t="s">
        <v>8318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 s="8">
        <f t="shared" si="200"/>
        <v>42307.250138888885</v>
      </c>
      <c r="J3228" s="8">
        <f t="shared" si="201"/>
        <v>42277.250138888885</v>
      </c>
      <c r="K3228" s="10">
        <v>1446213612</v>
      </c>
      <c r="L3228" s="10">
        <v>1443621612</v>
      </c>
      <c r="M3228" t="b">
        <v>1</v>
      </c>
      <c r="N3228">
        <v>21</v>
      </c>
      <c r="O3228" t="b">
        <v>1</v>
      </c>
      <c r="P3228" t="s">
        <v>8271</v>
      </c>
      <c r="Q3228" s="13">
        <f t="shared" si="202"/>
        <v>104.16666666666667</v>
      </c>
      <c r="R3228" s="14">
        <f t="shared" si="203"/>
        <v>59.523809523809526</v>
      </c>
      <c r="S3228" t="s">
        <v>8317</v>
      </c>
      <c r="T3228" t="s">
        <v>8318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 s="8">
        <f t="shared" si="200"/>
        <v>42752.549027777779</v>
      </c>
      <c r="J3229" s="8">
        <f t="shared" si="201"/>
        <v>42722.549027777779</v>
      </c>
      <c r="K3229" s="10">
        <v>1484687436</v>
      </c>
      <c r="L3229" s="10">
        <v>1482095436</v>
      </c>
      <c r="M3229" t="b">
        <v>0</v>
      </c>
      <c r="N3229">
        <v>30</v>
      </c>
      <c r="O3229" t="b">
        <v>1</v>
      </c>
      <c r="P3229" t="s">
        <v>8271</v>
      </c>
      <c r="Q3229" s="13">
        <f t="shared" si="202"/>
        <v>125</v>
      </c>
      <c r="R3229" s="14">
        <f t="shared" si="203"/>
        <v>50</v>
      </c>
      <c r="S3229" t="s">
        <v>8317</v>
      </c>
      <c r="T3229" t="s">
        <v>8318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 s="8">
        <f t="shared" si="200"/>
        <v>42354.874305555553</v>
      </c>
      <c r="J3230" s="8">
        <f t="shared" si="201"/>
        <v>42323.375972222224</v>
      </c>
      <c r="K3230" s="10">
        <v>1450328340</v>
      </c>
      <c r="L3230" s="10">
        <v>1447606884</v>
      </c>
      <c r="M3230" t="b">
        <v>1</v>
      </c>
      <c r="N3230">
        <v>37</v>
      </c>
      <c r="O3230" t="b">
        <v>1</v>
      </c>
      <c r="P3230" t="s">
        <v>8271</v>
      </c>
      <c r="Q3230" s="13">
        <f t="shared" si="202"/>
        <v>102.34285714285714</v>
      </c>
      <c r="R3230" s="14">
        <f t="shared" si="203"/>
        <v>193.62162162162161</v>
      </c>
      <c r="S3230" t="s">
        <v>8317</v>
      </c>
      <c r="T3230" t="s">
        <v>8318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 s="8">
        <f t="shared" si="200"/>
        <v>41962.999976851854</v>
      </c>
      <c r="J3231" s="8">
        <f t="shared" si="201"/>
        <v>41932.958310185182</v>
      </c>
      <c r="K3231" s="10">
        <v>1416470398</v>
      </c>
      <c r="L3231" s="10">
        <v>1413874798</v>
      </c>
      <c r="M3231" t="b">
        <v>1</v>
      </c>
      <c r="N3231">
        <v>202</v>
      </c>
      <c r="O3231" t="b">
        <v>1</v>
      </c>
      <c r="P3231" t="s">
        <v>8271</v>
      </c>
      <c r="Q3231" s="13">
        <f t="shared" si="202"/>
        <v>107.86500000000001</v>
      </c>
      <c r="R3231" s="14">
        <f t="shared" si="203"/>
        <v>106.79702970297029</v>
      </c>
      <c r="S3231" t="s">
        <v>8317</v>
      </c>
      <c r="T3231" t="s">
        <v>8318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 s="8">
        <f t="shared" si="200"/>
        <v>41912.832638888889</v>
      </c>
      <c r="J3232" s="8">
        <f t="shared" si="201"/>
        <v>41897.834791666668</v>
      </c>
      <c r="K3232" s="10">
        <v>1412135940</v>
      </c>
      <c r="L3232" s="10">
        <v>1410840126</v>
      </c>
      <c r="M3232" t="b">
        <v>1</v>
      </c>
      <c r="N3232">
        <v>37</v>
      </c>
      <c r="O3232" t="b">
        <v>1</v>
      </c>
      <c r="P3232" t="s">
        <v>8271</v>
      </c>
      <c r="Q3232" s="13">
        <f t="shared" si="202"/>
        <v>109.88461538461539</v>
      </c>
      <c r="R3232" s="14">
        <f t="shared" si="203"/>
        <v>77.21621621621621</v>
      </c>
      <c r="S3232" t="s">
        <v>8317</v>
      </c>
      <c r="T3232" t="s">
        <v>8318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 s="8">
        <f t="shared" si="200"/>
        <v>42476.610497685186</v>
      </c>
      <c r="J3233" s="8">
        <f t="shared" si="201"/>
        <v>42446.610497685186</v>
      </c>
      <c r="K3233" s="10">
        <v>1460846347</v>
      </c>
      <c r="L3233" s="10">
        <v>1458254347</v>
      </c>
      <c r="M3233" t="b">
        <v>0</v>
      </c>
      <c r="N3233">
        <v>28</v>
      </c>
      <c r="O3233" t="b">
        <v>1</v>
      </c>
      <c r="P3233" t="s">
        <v>8271</v>
      </c>
      <c r="Q3233" s="13">
        <f t="shared" si="202"/>
        <v>161</v>
      </c>
      <c r="R3233" s="14">
        <f t="shared" si="203"/>
        <v>57.5</v>
      </c>
      <c r="S3233" t="s">
        <v>8317</v>
      </c>
      <c r="T3233" t="s">
        <v>8318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 s="8">
        <f t="shared" si="200"/>
        <v>42493.832638888889</v>
      </c>
      <c r="J3234" s="8">
        <f t="shared" si="201"/>
        <v>42463.480520833335</v>
      </c>
      <c r="K3234" s="10">
        <v>1462334340</v>
      </c>
      <c r="L3234" s="10">
        <v>1459711917</v>
      </c>
      <c r="M3234" t="b">
        <v>1</v>
      </c>
      <c r="N3234">
        <v>26</v>
      </c>
      <c r="O3234" t="b">
        <v>1</v>
      </c>
      <c r="P3234" t="s">
        <v>8271</v>
      </c>
      <c r="Q3234" s="13">
        <f t="shared" si="202"/>
        <v>131.20000000000002</v>
      </c>
      <c r="R3234" s="14">
        <f t="shared" si="203"/>
        <v>50.46153846153846</v>
      </c>
      <c r="S3234" t="s">
        <v>8317</v>
      </c>
      <c r="T3234" t="s">
        <v>8318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 s="8">
        <f t="shared" si="200"/>
        <v>42796.471701388888</v>
      </c>
      <c r="J3235" s="8">
        <f t="shared" si="201"/>
        <v>42766.471701388888</v>
      </c>
      <c r="K3235" s="10">
        <v>1488482355</v>
      </c>
      <c r="L3235" s="10">
        <v>1485890355</v>
      </c>
      <c r="M3235" t="b">
        <v>0</v>
      </c>
      <c r="N3235">
        <v>61</v>
      </c>
      <c r="O3235" t="b">
        <v>1</v>
      </c>
      <c r="P3235" t="s">
        <v>8271</v>
      </c>
      <c r="Q3235" s="13">
        <f t="shared" si="202"/>
        <v>118.8</v>
      </c>
      <c r="R3235" s="14">
        <f t="shared" si="203"/>
        <v>97.377049180327873</v>
      </c>
      <c r="S3235" t="s">
        <v>8317</v>
      </c>
      <c r="T3235" t="s">
        <v>8318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 s="8">
        <f t="shared" si="200"/>
        <v>42767.646527777775</v>
      </c>
      <c r="J3236" s="8">
        <f t="shared" si="201"/>
        <v>42734.456111111103</v>
      </c>
      <c r="K3236" s="10">
        <v>1485991860</v>
      </c>
      <c r="L3236" s="10">
        <v>1483124208</v>
      </c>
      <c r="M3236" t="b">
        <v>0</v>
      </c>
      <c r="N3236">
        <v>115</v>
      </c>
      <c r="O3236" t="b">
        <v>1</v>
      </c>
      <c r="P3236" t="s">
        <v>8271</v>
      </c>
      <c r="Q3236" s="13">
        <f t="shared" si="202"/>
        <v>100.39275000000001</v>
      </c>
      <c r="R3236" s="14">
        <f t="shared" si="203"/>
        <v>34.91921739130435</v>
      </c>
      <c r="S3236" t="s">
        <v>8317</v>
      </c>
      <c r="T3236" t="s">
        <v>8318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 s="8">
        <f t="shared" si="200"/>
        <v>42552.014479166661</v>
      </c>
      <c r="J3237" s="8">
        <f t="shared" si="201"/>
        <v>42522.014479166661</v>
      </c>
      <c r="K3237" s="10">
        <v>1467361251</v>
      </c>
      <c r="L3237" s="10">
        <v>1464769251</v>
      </c>
      <c r="M3237" t="b">
        <v>1</v>
      </c>
      <c r="N3237">
        <v>181</v>
      </c>
      <c r="O3237" t="b">
        <v>1</v>
      </c>
      <c r="P3237" t="s">
        <v>8271</v>
      </c>
      <c r="Q3237" s="13">
        <f t="shared" si="202"/>
        <v>103.20666666666666</v>
      </c>
      <c r="R3237" s="14">
        <f t="shared" si="203"/>
        <v>85.530386740331494</v>
      </c>
      <c r="S3237" t="s">
        <v>8317</v>
      </c>
      <c r="T3237" t="s">
        <v>8318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 s="8">
        <f t="shared" si="200"/>
        <v>42732.583715277775</v>
      </c>
      <c r="J3238" s="8">
        <f t="shared" si="201"/>
        <v>42702.583715277775</v>
      </c>
      <c r="K3238" s="10">
        <v>1482962433</v>
      </c>
      <c r="L3238" s="10">
        <v>1480370433</v>
      </c>
      <c r="M3238" t="b">
        <v>0</v>
      </c>
      <c r="N3238">
        <v>110</v>
      </c>
      <c r="O3238" t="b">
        <v>1</v>
      </c>
      <c r="P3238" t="s">
        <v>8271</v>
      </c>
      <c r="Q3238" s="13">
        <f t="shared" si="202"/>
        <v>100.6</v>
      </c>
      <c r="R3238" s="14">
        <f t="shared" si="203"/>
        <v>182.90909090909091</v>
      </c>
      <c r="S3238" t="s">
        <v>8317</v>
      </c>
      <c r="T3238" t="s">
        <v>8318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 s="8">
        <f t="shared" si="200"/>
        <v>42275.832638888889</v>
      </c>
      <c r="J3239" s="8">
        <f t="shared" si="201"/>
        <v>42252.141018518516</v>
      </c>
      <c r="K3239" s="10">
        <v>1443499140</v>
      </c>
      <c r="L3239" s="10">
        <v>1441452184</v>
      </c>
      <c r="M3239" t="b">
        <v>1</v>
      </c>
      <c r="N3239">
        <v>269</v>
      </c>
      <c r="O3239" t="b">
        <v>1</v>
      </c>
      <c r="P3239" t="s">
        <v>8271</v>
      </c>
      <c r="Q3239" s="13">
        <f t="shared" si="202"/>
        <v>100.78754285714287</v>
      </c>
      <c r="R3239" s="14">
        <f t="shared" si="203"/>
        <v>131.13620817843866</v>
      </c>
      <c r="S3239" t="s">
        <v>8317</v>
      </c>
      <c r="T3239" t="s">
        <v>8318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 s="8">
        <f t="shared" si="200"/>
        <v>42186.177060185182</v>
      </c>
      <c r="J3240" s="8">
        <f t="shared" si="201"/>
        <v>42156.177060185182</v>
      </c>
      <c r="K3240" s="10">
        <v>1435752898</v>
      </c>
      <c r="L3240" s="10">
        <v>1433160898</v>
      </c>
      <c r="M3240" t="b">
        <v>1</v>
      </c>
      <c r="N3240">
        <v>79</v>
      </c>
      <c r="O3240" t="b">
        <v>1</v>
      </c>
      <c r="P3240" t="s">
        <v>8271</v>
      </c>
      <c r="Q3240" s="13">
        <f t="shared" si="202"/>
        <v>112.32142857142857</v>
      </c>
      <c r="R3240" s="14">
        <f t="shared" si="203"/>
        <v>39.810126582278478</v>
      </c>
      <c r="S3240" t="s">
        <v>8317</v>
      </c>
      <c r="T3240" t="s">
        <v>8318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 s="8">
        <f t="shared" si="200"/>
        <v>42302.665972222218</v>
      </c>
      <c r="J3241" s="8">
        <f t="shared" si="201"/>
        <v>42277.755706018514</v>
      </c>
      <c r="K3241" s="10">
        <v>1445817540</v>
      </c>
      <c r="L3241" s="10">
        <v>1443665293</v>
      </c>
      <c r="M3241" t="b">
        <v>1</v>
      </c>
      <c r="N3241">
        <v>104</v>
      </c>
      <c r="O3241" t="b">
        <v>1</v>
      </c>
      <c r="P3241" t="s">
        <v>8271</v>
      </c>
      <c r="Q3241" s="13">
        <f t="shared" si="202"/>
        <v>105.91914022517912</v>
      </c>
      <c r="R3241" s="14">
        <f t="shared" si="203"/>
        <v>59.701730769230764</v>
      </c>
      <c r="S3241" t="s">
        <v>8317</v>
      </c>
      <c r="T3241" t="s">
        <v>8318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 s="8">
        <f t="shared" si="200"/>
        <v>42782.624999999993</v>
      </c>
      <c r="J3242" s="8">
        <f t="shared" si="201"/>
        <v>42754.360509259255</v>
      </c>
      <c r="K3242" s="10">
        <v>1487286000</v>
      </c>
      <c r="L3242" s="10">
        <v>1484843948</v>
      </c>
      <c r="M3242" t="b">
        <v>0</v>
      </c>
      <c r="N3242">
        <v>34</v>
      </c>
      <c r="O3242" t="b">
        <v>1</v>
      </c>
      <c r="P3242" t="s">
        <v>8271</v>
      </c>
      <c r="Q3242" s="13">
        <f t="shared" si="202"/>
        <v>100.56666666666668</v>
      </c>
      <c r="R3242" s="14">
        <f t="shared" si="203"/>
        <v>88.735294117647058</v>
      </c>
      <c r="S3242" t="s">
        <v>8317</v>
      </c>
      <c r="T3242" t="s">
        <v>8318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 s="8">
        <f t="shared" si="200"/>
        <v>41925.957638888889</v>
      </c>
      <c r="J3243" s="8">
        <f t="shared" si="201"/>
        <v>41892.991550925923</v>
      </c>
      <c r="K3243" s="10">
        <v>1413269940</v>
      </c>
      <c r="L3243" s="10">
        <v>1410421670</v>
      </c>
      <c r="M3243" t="b">
        <v>1</v>
      </c>
      <c r="N3243">
        <v>167</v>
      </c>
      <c r="O3243" t="b">
        <v>1</v>
      </c>
      <c r="P3243" t="s">
        <v>8271</v>
      </c>
      <c r="Q3243" s="13">
        <f t="shared" si="202"/>
        <v>115.30588235294117</v>
      </c>
      <c r="R3243" s="14">
        <f t="shared" si="203"/>
        <v>58.688622754491021</v>
      </c>
      <c r="S3243" t="s">
        <v>8317</v>
      </c>
      <c r="T3243" t="s">
        <v>8318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 s="8">
        <f t="shared" si="200"/>
        <v>41901.422361111108</v>
      </c>
      <c r="J3244" s="8">
        <f t="shared" si="201"/>
        <v>41871.422361111108</v>
      </c>
      <c r="K3244" s="10">
        <v>1411150092</v>
      </c>
      <c r="L3244" s="10">
        <v>1408558092</v>
      </c>
      <c r="M3244" t="b">
        <v>1</v>
      </c>
      <c r="N3244">
        <v>183</v>
      </c>
      <c r="O3244" t="b">
        <v>1</v>
      </c>
      <c r="P3244" t="s">
        <v>8271</v>
      </c>
      <c r="Q3244" s="13">
        <f t="shared" si="202"/>
        <v>127.30419999999999</v>
      </c>
      <c r="R3244" s="14">
        <f t="shared" si="203"/>
        <v>69.56513661202186</v>
      </c>
      <c r="S3244" t="s">
        <v>8317</v>
      </c>
      <c r="T3244" t="s">
        <v>8318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 s="8">
        <f t="shared" si="200"/>
        <v>42285.666666666664</v>
      </c>
      <c r="J3245" s="8">
        <f t="shared" si="201"/>
        <v>42261.763449074067</v>
      </c>
      <c r="K3245" s="10">
        <v>1444348800</v>
      </c>
      <c r="L3245" s="10">
        <v>1442283562</v>
      </c>
      <c r="M3245" t="b">
        <v>1</v>
      </c>
      <c r="N3245">
        <v>71</v>
      </c>
      <c r="O3245" t="b">
        <v>1</v>
      </c>
      <c r="P3245" t="s">
        <v>8271</v>
      </c>
      <c r="Q3245" s="13">
        <f t="shared" si="202"/>
        <v>102.83750000000001</v>
      </c>
      <c r="R3245" s="14">
        <f t="shared" si="203"/>
        <v>115.87323943661971</v>
      </c>
      <c r="S3245" t="s">
        <v>8317</v>
      </c>
      <c r="T3245" t="s">
        <v>8318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 s="8">
        <f t="shared" si="200"/>
        <v>42705.402569444443</v>
      </c>
      <c r="J3246" s="8">
        <f t="shared" si="201"/>
        <v>42675.360902777778</v>
      </c>
      <c r="K3246" s="10">
        <v>1480613982</v>
      </c>
      <c r="L3246" s="10">
        <v>1478018382</v>
      </c>
      <c r="M3246" t="b">
        <v>0</v>
      </c>
      <c r="N3246">
        <v>69</v>
      </c>
      <c r="O3246" t="b">
        <v>1</v>
      </c>
      <c r="P3246" t="s">
        <v>8271</v>
      </c>
      <c r="Q3246" s="13">
        <f t="shared" si="202"/>
        <v>102.9375</v>
      </c>
      <c r="R3246" s="14">
        <f t="shared" si="203"/>
        <v>23.869565217391305</v>
      </c>
      <c r="S3246" t="s">
        <v>8317</v>
      </c>
      <c r="T3246" t="s">
        <v>8318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 s="8">
        <f t="shared" si="200"/>
        <v>42166.749999999993</v>
      </c>
      <c r="J3247" s="8">
        <f t="shared" si="201"/>
        <v>42135.266874999994</v>
      </c>
      <c r="K3247" s="10">
        <v>1434074400</v>
      </c>
      <c r="L3247" s="10">
        <v>1431354258</v>
      </c>
      <c r="M3247" t="b">
        <v>0</v>
      </c>
      <c r="N3247">
        <v>270</v>
      </c>
      <c r="O3247" t="b">
        <v>1</v>
      </c>
      <c r="P3247" t="s">
        <v>8271</v>
      </c>
      <c r="Q3247" s="13">
        <f t="shared" si="202"/>
        <v>104.3047619047619</v>
      </c>
      <c r="R3247" s="14">
        <f t="shared" si="203"/>
        <v>81.125925925925927</v>
      </c>
      <c r="S3247" t="s">
        <v>8317</v>
      </c>
      <c r="T3247" t="s">
        <v>8318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 s="8">
        <f t="shared" si="200"/>
        <v>42258.832638888889</v>
      </c>
      <c r="J3248" s="8">
        <f t="shared" si="201"/>
        <v>42230.138888888883</v>
      </c>
      <c r="K3248" s="10">
        <v>1442030340</v>
      </c>
      <c r="L3248" s="10">
        <v>1439551200</v>
      </c>
      <c r="M3248" t="b">
        <v>1</v>
      </c>
      <c r="N3248">
        <v>193</v>
      </c>
      <c r="O3248" t="b">
        <v>1</v>
      </c>
      <c r="P3248" t="s">
        <v>8271</v>
      </c>
      <c r="Q3248" s="13">
        <f t="shared" si="202"/>
        <v>111.22000000000001</v>
      </c>
      <c r="R3248" s="14">
        <f t="shared" si="203"/>
        <v>57.626943005181346</v>
      </c>
      <c r="S3248" t="s">
        <v>8317</v>
      </c>
      <c r="T3248" t="s">
        <v>8318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 s="8">
        <f t="shared" si="200"/>
        <v>42197.10083333333</v>
      </c>
      <c r="J3249" s="8">
        <f t="shared" si="201"/>
        <v>42167.10083333333</v>
      </c>
      <c r="K3249" s="10">
        <v>1436696712</v>
      </c>
      <c r="L3249" s="10">
        <v>1434104712</v>
      </c>
      <c r="M3249" t="b">
        <v>1</v>
      </c>
      <c r="N3249">
        <v>57</v>
      </c>
      <c r="O3249" t="b">
        <v>1</v>
      </c>
      <c r="P3249" t="s">
        <v>8271</v>
      </c>
      <c r="Q3249" s="13">
        <f t="shared" si="202"/>
        <v>105.86</v>
      </c>
      <c r="R3249" s="14">
        <f t="shared" si="203"/>
        <v>46.429824561403507</v>
      </c>
      <c r="S3249" t="s">
        <v>8317</v>
      </c>
      <c r="T3249" t="s">
        <v>8318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 s="8">
        <f t="shared" si="200"/>
        <v>42098.513391203705</v>
      </c>
      <c r="J3250" s="8">
        <f t="shared" si="201"/>
        <v>42068.55505787037</v>
      </c>
      <c r="K3250" s="10">
        <v>1428178757</v>
      </c>
      <c r="L3250" s="10">
        <v>1425590357</v>
      </c>
      <c r="M3250" t="b">
        <v>1</v>
      </c>
      <c r="N3250">
        <v>200</v>
      </c>
      <c r="O3250" t="b">
        <v>1</v>
      </c>
      <c r="P3250" t="s">
        <v>8271</v>
      </c>
      <c r="Q3250" s="13">
        <f t="shared" si="202"/>
        <v>100.79166666666666</v>
      </c>
      <c r="R3250" s="14">
        <f t="shared" si="203"/>
        <v>60.475000000000001</v>
      </c>
      <c r="S3250" t="s">
        <v>8317</v>
      </c>
      <c r="T3250" t="s">
        <v>8318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 s="8">
        <f t="shared" si="200"/>
        <v>42175.413356481477</v>
      </c>
      <c r="J3251" s="8">
        <f t="shared" si="201"/>
        <v>42145.413356481477</v>
      </c>
      <c r="K3251" s="10">
        <v>1434822914</v>
      </c>
      <c r="L3251" s="10">
        <v>1432230914</v>
      </c>
      <c r="M3251" t="b">
        <v>1</v>
      </c>
      <c r="N3251">
        <v>88</v>
      </c>
      <c r="O3251" t="b">
        <v>1</v>
      </c>
      <c r="P3251" t="s">
        <v>8271</v>
      </c>
      <c r="Q3251" s="13">
        <f t="shared" si="202"/>
        <v>104.92727272727274</v>
      </c>
      <c r="R3251" s="14">
        <f t="shared" si="203"/>
        <v>65.579545454545453</v>
      </c>
      <c r="S3251" t="s">
        <v>8317</v>
      </c>
      <c r="T3251" t="s">
        <v>8318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 s="8">
        <f t="shared" si="200"/>
        <v>41948.450509259259</v>
      </c>
      <c r="J3252" s="8">
        <f t="shared" si="201"/>
        <v>41918.408842592587</v>
      </c>
      <c r="K3252" s="10">
        <v>1415213324</v>
      </c>
      <c r="L3252" s="10">
        <v>1412617724</v>
      </c>
      <c r="M3252" t="b">
        <v>1</v>
      </c>
      <c r="N3252">
        <v>213</v>
      </c>
      <c r="O3252" t="b">
        <v>1</v>
      </c>
      <c r="P3252" t="s">
        <v>8271</v>
      </c>
      <c r="Q3252" s="13">
        <f t="shared" si="202"/>
        <v>101.55199999999999</v>
      </c>
      <c r="R3252" s="14">
        <f t="shared" si="203"/>
        <v>119.1924882629108</v>
      </c>
      <c r="S3252" t="s">
        <v>8317</v>
      </c>
      <c r="T3252" t="s">
        <v>8318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 s="8">
        <f t="shared" si="200"/>
        <v>42176.39775462963</v>
      </c>
      <c r="J3253" s="8">
        <f t="shared" si="201"/>
        <v>42146.39775462963</v>
      </c>
      <c r="K3253" s="10">
        <v>1434907966</v>
      </c>
      <c r="L3253" s="10">
        <v>1432315966</v>
      </c>
      <c r="M3253" t="b">
        <v>1</v>
      </c>
      <c r="N3253">
        <v>20</v>
      </c>
      <c r="O3253" t="b">
        <v>1</v>
      </c>
      <c r="P3253" t="s">
        <v>8271</v>
      </c>
      <c r="Q3253" s="13">
        <f t="shared" si="202"/>
        <v>110.73333333333333</v>
      </c>
      <c r="R3253" s="14">
        <f t="shared" si="203"/>
        <v>83.05</v>
      </c>
      <c r="S3253" t="s">
        <v>8317</v>
      </c>
      <c r="T3253" t="s">
        <v>8318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 s="8">
        <f t="shared" si="200"/>
        <v>42620.139351851853</v>
      </c>
      <c r="J3254" s="8">
        <f t="shared" si="201"/>
        <v>42590.139351851853</v>
      </c>
      <c r="K3254" s="10">
        <v>1473247240</v>
      </c>
      <c r="L3254" s="10">
        <v>1470655240</v>
      </c>
      <c r="M3254" t="b">
        <v>1</v>
      </c>
      <c r="N3254">
        <v>50</v>
      </c>
      <c r="O3254" t="b">
        <v>1</v>
      </c>
      <c r="P3254" t="s">
        <v>8271</v>
      </c>
      <c r="Q3254" s="13">
        <f t="shared" si="202"/>
        <v>127.82222222222221</v>
      </c>
      <c r="R3254" s="14">
        <f t="shared" si="203"/>
        <v>57.52</v>
      </c>
      <c r="S3254" t="s">
        <v>8317</v>
      </c>
      <c r="T3254" t="s">
        <v>8318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 s="8">
        <f t="shared" si="200"/>
        <v>42620.822916666664</v>
      </c>
      <c r="J3255" s="8">
        <f t="shared" si="201"/>
        <v>42602.243379629632</v>
      </c>
      <c r="K3255" s="10">
        <v>1473306300</v>
      </c>
      <c r="L3255" s="10">
        <v>1471701028</v>
      </c>
      <c r="M3255" t="b">
        <v>1</v>
      </c>
      <c r="N3255">
        <v>115</v>
      </c>
      <c r="O3255" t="b">
        <v>1</v>
      </c>
      <c r="P3255" t="s">
        <v>8271</v>
      </c>
      <c r="Q3255" s="13">
        <f t="shared" si="202"/>
        <v>101.82500000000002</v>
      </c>
      <c r="R3255" s="14">
        <f t="shared" si="203"/>
        <v>177.08695652173913</v>
      </c>
      <c r="S3255" t="s">
        <v>8317</v>
      </c>
      <c r="T3255" t="s">
        <v>8318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 s="8">
        <f t="shared" si="200"/>
        <v>42088.710752314808</v>
      </c>
      <c r="J3256" s="8">
        <f t="shared" si="201"/>
        <v>42058.752418981479</v>
      </c>
      <c r="K3256" s="10">
        <v>1427331809</v>
      </c>
      <c r="L3256" s="10">
        <v>1424743409</v>
      </c>
      <c r="M3256" t="b">
        <v>1</v>
      </c>
      <c r="N3256">
        <v>186</v>
      </c>
      <c r="O3256" t="b">
        <v>1</v>
      </c>
      <c r="P3256" t="s">
        <v>8271</v>
      </c>
      <c r="Q3256" s="13">
        <f t="shared" si="202"/>
        <v>101.25769230769231</v>
      </c>
      <c r="R3256" s="14">
        <f t="shared" si="203"/>
        <v>70.771505376344081</v>
      </c>
      <c r="S3256" t="s">
        <v>8317</v>
      </c>
      <c r="T3256" t="s">
        <v>8318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 s="8">
        <f t="shared" si="200"/>
        <v>41919.434895833328</v>
      </c>
      <c r="J3257" s="8">
        <f t="shared" si="201"/>
        <v>41889.434895833328</v>
      </c>
      <c r="K3257" s="10">
        <v>1412706375</v>
      </c>
      <c r="L3257" s="10">
        <v>1410114375</v>
      </c>
      <c r="M3257" t="b">
        <v>1</v>
      </c>
      <c r="N3257">
        <v>18</v>
      </c>
      <c r="O3257" t="b">
        <v>1</v>
      </c>
      <c r="P3257" t="s">
        <v>8271</v>
      </c>
      <c r="Q3257" s="13">
        <f t="shared" si="202"/>
        <v>175</v>
      </c>
      <c r="R3257" s="14">
        <f t="shared" si="203"/>
        <v>29.166666666666668</v>
      </c>
      <c r="S3257" t="s">
        <v>8317</v>
      </c>
      <c r="T3257" t="s">
        <v>8318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 s="8">
        <f t="shared" si="200"/>
        <v>42165.832638888889</v>
      </c>
      <c r="J3258" s="8">
        <f t="shared" si="201"/>
        <v>42144.240474537037</v>
      </c>
      <c r="K3258" s="10">
        <v>1433995140</v>
      </c>
      <c r="L3258" s="10">
        <v>1432129577</v>
      </c>
      <c r="M3258" t="b">
        <v>1</v>
      </c>
      <c r="N3258">
        <v>176</v>
      </c>
      <c r="O3258" t="b">
        <v>1</v>
      </c>
      <c r="P3258" t="s">
        <v>8271</v>
      </c>
      <c r="Q3258" s="13">
        <f t="shared" si="202"/>
        <v>128.06</v>
      </c>
      <c r="R3258" s="14">
        <f t="shared" si="203"/>
        <v>72.76136363636364</v>
      </c>
      <c r="S3258" t="s">
        <v>8317</v>
      </c>
      <c r="T3258" t="s">
        <v>8318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 s="8">
        <f t="shared" si="200"/>
        <v>42788.226296296292</v>
      </c>
      <c r="J3259" s="8">
        <f t="shared" si="201"/>
        <v>42758.226296296292</v>
      </c>
      <c r="K3259" s="10">
        <v>1487769952</v>
      </c>
      <c r="L3259" s="10">
        <v>1485177952</v>
      </c>
      <c r="M3259" t="b">
        <v>0</v>
      </c>
      <c r="N3259">
        <v>41</v>
      </c>
      <c r="O3259" t="b">
        <v>1</v>
      </c>
      <c r="P3259" t="s">
        <v>8271</v>
      </c>
      <c r="Q3259" s="13">
        <f t="shared" si="202"/>
        <v>106.29949999999999</v>
      </c>
      <c r="R3259" s="14">
        <f t="shared" si="203"/>
        <v>51.853414634146333</v>
      </c>
      <c r="S3259" t="s">
        <v>8317</v>
      </c>
      <c r="T3259" t="s">
        <v>8318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 s="8">
        <f t="shared" si="200"/>
        <v>42012.553946759253</v>
      </c>
      <c r="J3260" s="8">
        <f t="shared" si="201"/>
        <v>41982.553946759253</v>
      </c>
      <c r="K3260" s="10">
        <v>1420751861</v>
      </c>
      <c r="L3260" s="10">
        <v>1418159861</v>
      </c>
      <c r="M3260" t="b">
        <v>1</v>
      </c>
      <c r="N3260">
        <v>75</v>
      </c>
      <c r="O3260" t="b">
        <v>1</v>
      </c>
      <c r="P3260" t="s">
        <v>8271</v>
      </c>
      <c r="Q3260" s="13">
        <f t="shared" si="202"/>
        <v>105.21428571428571</v>
      </c>
      <c r="R3260" s="14">
        <f t="shared" si="203"/>
        <v>98.2</v>
      </c>
      <c r="S3260" t="s">
        <v>8317</v>
      </c>
      <c r="T3260" t="s">
        <v>8318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 s="8">
        <f t="shared" si="200"/>
        <v>42643.832638888889</v>
      </c>
      <c r="J3261" s="8">
        <f t="shared" si="201"/>
        <v>42614.427604166667</v>
      </c>
      <c r="K3261" s="10">
        <v>1475294340</v>
      </c>
      <c r="L3261" s="10">
        <v>1472753745</v>
      </c>
      <c r="M3261" t="b">
        <v>1</v>
      </c>
      <c r="N3261">
        <v>97</v>
      </c>
      <c r="O3261" t="b">
        <v>1</v>
      </c>
      <c r="P3261" t="s">
        <v>8271</v>
      </c>
      <c r="Q3261" s="13">
        <f t="shared" si="202"/>
        <v>106.16782608695652</v>
      </c>
      <c r="R3261" s="14">
        <f t="shared" si="203"/>
        <v>251.7381443298969</v>
      </c>
      <c r="S3261" t="s">
        <v>8317</v>
      </c>
      <c r="T3261" t="s">
        <v>8318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 s="8">
        <f t="shared" si="200"/>
        <v>42338.380995370368</v>
      </c>
      <c r="J3262" s="8">
        <f t="shared" si="201"/>
        <v>42303.339328703696</v>
      </c>
      <c r="K3262" s="10">
        <v>1448903318</v>
      </c>
      <c r="L3262" s="10">
        <v>1445875718</v>
      </c>
      <c r="M3262" t="b">
        <v>1</v>
      </c>
      <c r="N3262">
        <v>73</v>
      </c>
      <c r="O3262" t="b">
        <v>1</v>
      </c>
      <c r="P3262" t="s">
        <v>8271</v>
      </c>
      <c r="Q3262" s="13">
        <f t="shared" si="202"/>
        <v>109.24000000000001</v>
      </c>
      <c r="R3262" s="14">
        <f t="shared" si="203"/>
        <v>74.821917808219183</v>
      </c>
      <c r="S3262" t="s">
        <v>8317</v>
      </c>
      <c r="T3262" t="s">
        <v>8318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 s="8">
        <f t="shared" si="200"/>
        <v>42201.392083333332</v>
      </c>
      <c r="J3263" s="8">
        <f t="shared" si="201"/>
        <v>42171.392083333332</v>
      </c>
      <c r="K3263" s="10">
        <v>1437067476</v>
      </c>
      <c r="L3263" s="10">
        <v>1434475476</v>
      </c>
      <c r="M3263" t="b">
        <v>1</v>
      </c>
      <c r="N3263">
        <v>49</v>
      </c>
      <c r="O3263" t="b">
        <v>1</v>
      </c>
      <c r="P3263" t="s">
        <v>8271</v>
      </c>
      <c r="Q3263" s="13">
        <f t="shared" si="202"/>
        <v>100.45454545454547</v>
      </c>
      <c r="R3263" s="14">
        <f t="shared" si="203"/>
        <v>67.65306122448979</v>
      </c>
      <c r="S3263" t="s">
        <v>8317</v>
      </c>
      <c r="T3263" t="s">
        <v>8318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 s="8">
        <f t="shared" si="200"/>
        <v>41994.833333333336</v>
      </c>
      <c r="J3264" s="8">
        <f t="shared" si="201"/>
        <v>41963.982199074067</v>
      </c>
      <c r="K3264" s="10">
        <v>1419220800</v>
      </c>
      <c r="L3264" s="10">
        <v>1416555262</v>
      </c>
      <c r="M3264" t="b">
        <v>1</v>
      </c>
      <c r="N3264">
        <v>134</v>
      </c>
      <c r="O3264" t="b">
        <v>1</v>
      </c>
      <c r="P3264" t="s">
        <v>8271</v>
      </c>
      <c r="Q3264" s="13">
        <f t="shared" si="202"/>
        <v>103.04098360655738</v>
      </c>
      <c r="R3264" s="14">
        <f t="shared" si="203"/>
        <v>93.81343283582089</v>
      </c>
      <c r="S3264" t="s">
        <v>8317</v>
      </c>
      <c r="T3264" t="s">
        <v>8318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 s="8">
        <f t="shared" si="200"/>
        <v>42307.541666666664</v>
      </c>
      <c r="J3265" s="8">
        <f t="shared" si="201"/>
        <v>42284.18273148148</v>
      </c>
      <c r="K3265" s="10">
        <v>1446238800</v>
      </c>
      <c r="L3265" s="10">
        <v>1444220588</v>
      </c>
      <c r="M3265" t="b">
        <v>1</v>
      </c>
      <c r="N3265">
        <v>68</v>
      </c>
      <c r="O3265" t="b">
        <v>1</v>
      </c>
      <c r="P3265" t="s">
        <v>8271</v>
      </c>
      <c r="Q3265" s="13">
        <f t="shared" si="202"/>
        <v>112.1664</v>
      </c>
      <c r="R3265" s="14">
        <f t="shared" si="203"/>
        <v>41.237647058823526</v>
      </c>
      <c r="S3265" t="s">
        <v>8317</v>
      </c>
      <c r="T3265" t="s">
        <v>8318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 s="8">
        <f t="shared" si="200"/>
        <v>42032.583333333336</v>
      </c>
      <c r="J3266" s="8">
        <f t="shared" si="201"/>
        <v>42016.466874999998</v>
      </c>
      <c r="K3266" s="10">
        <v>1422482400</v>
      </c>
      <c r="L3266" s="10">
        <v>1421089938</v>
      </c>
      <c r="M3266" t="b">
        <v>1</v>
      </c>
      <c r="N3266">
        <v>49</v>
      </c>
      <c r="O3266" t="b">
        <v>1</v>
      </c>
      <c r="P3266" t="s">
        <v>8271</v>
      </c>
      <c r="Q3266" s="13">
        <f t="shared" si="202"/>
        <v>103</v>
      </c>
      <c r="R3266" s="14">
        <f t="shared" si="203"/>
        <v>52.551020408163268</v>
      </c>
      <c r="S3266" t="s">
        <v>8317</v>
      </c>
      <c r="T3266" t="s">
        <v>8318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 s="8">
        <f t="shared" ref="I3267:I3330" si="204">(((K3267/60)/60)/24)+DATE(1970,1,1)+(-8/24)</f>
        <v>42341.374999999993</v>
      </c>
      <c r="J3267" s="8">
        <f t="shared" ref="J3267:J3330" si="205">(((L3267/60)/60)/24)+DATE(1970,1,1)+(-8/24)</f>
        <v>42311.378645833327</v>
      </c>
      <c r="K3267" s="10">
        <v>1449162000</v>
      </c>
      <c r="L3267" s="10">
        <v>1446570315</v>
      </c>
      <c r="M3267" t="b">
        <v>1</v>
      </c>
      <c r="N3267">
        <v>63</v>
      </c>
      <c r="O3267" t="b">
        <v>1</v>
      </c>
      <c r="P3267" t="s">
        <v>8271</v>
      </c>
      <c r="Q3267" s="13">
        <f t="shared" ref="Q3267:Q3330" si="206">(E3267/D3267)*100</f>
        <v>164</v>
      </c>
      <c r="R3267" s="14">
        <f t="shared" ref="R3267:R3330" si="207">E3267/N3267</f>
        <v>70.285714285714292</v>
      </c>
      <c r="S3267" t="s">
        <v>8317</v>
      </c>
      <c r="T3267" t="s">
        <v>8318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 s="8">
        <f t="shared" si="204"/>
        <v>42167.541666666664</v>
      </c>
      <c r="J3268" s="8">
        <f t="shared" si="205"/>
        <v>42136.20280092593</v>
      </c>
      <c r="K3268" s="10">
        <v>1434142800</v>
      </c>
      <c r="L3268" s="10">
        <v>1431435122</v>
      </c>
      <c r="M3268" t="b">
        <v>1</v>
      </c>
      <c r="N3268">
        <v>163</v>
      </c>
      <c r="O3268" t="b">
        <v>1</v>
      </c>
      <c r="P3268" t="s">
        <v>8271</v>
      </c>
      <c r="Q3268" s="13">
        <f t="shared" si="206"/>
        <v>131.28333333333333</v>
      </c>
      <c r="R3268" s="14">
        <f t="shared" si="207"/>
        <v>48.325153374233132</v>
      </c>
      <c r="S3268" t="s">
        <v>8317</v>
      </c>
      <c r="T3268" t="s">
        <v>8318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 s="8">
        <f t="shared" si="204"/>
        <v>42202.424305555549</v>
      </c>
      <c r="J3269" s="8">
        <f t="shared" si="205"/>
        <v>42172.424305555549</v>
      </c>
      <c r="K3269" s="10">
        <v>1437156660</v>
      </c>
      <c r="L3269" s="10">
        <v>1434564660</v>
      </c>
      <c r="M3269" t="b">
        <v>1</v>
      </c>
      <c r="N3269">
        <v>288</v>
      </c>
      <c r="O3269" t="b">
        <v>1</v>
      </c>
      <c r="P3269" t="s">
        <v>8271</v>
      </c>
      <c r="Q3269" s="13">
        <f t="shared" si="206"/>
        <v>102.1</v>
      </c>
      <c r="R3269" s="14">
        <f t="shared" si="207"/>
        <v>53.177083333333336</v>
      </c>
      <c r="S3269" t="s">
        <v>8317</v>
      </c>
      <c r="T3269" t="s">
        <v>8318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 s="8">
        <f t="shared" si="204"/>
        <v>42606.570925925924</v>
      </c>
      <c r="J3270" s="8">
        <f t="shared" si="205"/>
        <v>42590.570925925924</v>
      </c>
      <c r="K3270" s="10">
        <v>1472074928</v>
      </c>
      <c r="L3270" s="10">
        <v>1470692528</v>
      </c>
      <c r="M3270" t="b">
        <v>1</v>
      </c>
      <c r="N3270">
        <v>42</v>
      </c>
      <c r="O3270" t="b">
        <v>1</v>
      </c>
      <c r="P3270" t="s">
        <v>8271</v>
      </c>
      <c r="Q3270" s="13">
        <f t="shared" si="206"/>
        <v>128</v>
      </c>
      <c r="R3270" s="14">
        <f t="shared" si="207"/>
        <v>60.952380952380949</v>
      </c>
      <c r="S3270" t="s">
        <v>8317</v>
      </c>
      <c r="T3270" t="s">
        <v>8318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 s="8">
        <f t="shared" si="204"/>
        <v>42171.124999999993</v>
      </c>
      <c r="J3271" s="8">
        <f t="shared" si="205"/>
        <v>42137.06246527777</v>
      </c>
      <c r="K3271" s="10">
        <v>1434452400</v>
      </c>
      <c r="L3271" s="10">
        <v>1431509397</v>
      </c>
      <c r="M3271" t="b">
        <v>1</v>
      </c>
      <c r="N3271">
        <v>70</v>
      </c>
      <c r="O3271" t="b">
        <v>1</v>
      </c>
      <c r="P3271" t="s">
        <v>8271</v>
      </c>
      <c r="Q3271" s="13">
        <f t="shared" si="206"/>
        <v>101.49999999999999</v>
      </c>
      <c r="R3271" s="14">
        <f t="shared" si="207"/>
        <v>116</v>
      </c>
      <c r="S3271" t="s">
        <v>8317</v>
      </c>
      <c r="T3271" t="s">
        <v>8318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 s="8">
        <f t="shared" si="204"/>
        <v>42197.199826388889</v>
      </c>
      <c r="J3272" s="8">
        <f t="shared" si="205"/>
        <v>42167.199826388889</v>
      </c>
      <c r="K3272" s="10">
        <v>1436705265</v>
      </c>
      <c r="L3272" s="10">
        <v>1434113265</v>
      </c>
      <c r="M3272" t="b">
        <v>1</v>
      </c>
      <c r="N3272">
        <v>30</v>
      </c>
      <c r="O3272" t="b">
        <v>1</v>
      </c>
      <c r="P3272" t="s">
        <v>8271</v>
      </c>
      <c r="Q3272" s="13">
        <f t="shared" si="206"/>
        <v>101.66666666666666</v>
      </c>
      <c r="R3272" s="14">
        <f t="shared" si="207"/>
        <v>61</v>
      </c>
      <c r="S3272" t="s">
        <v>8317</v>
      </c>
      <c r="T3272" t="s">
        <v>8318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 s="8">
        <f t="shared" si="204"/>
        <v>41945.145543981482</v>
      </c>
      <c r="J3273" s="8">
        <f t="shared" si="205"/>
        <v>41915.10387731481</v>
      </c>
      <c r="K3273" s="10">
        <v>1414927775</v>
      </c>
      <c r="L3273" s="10">
        <v>1412332175</v>
      </c>
      <c r="M3273" t="b">
        <v>1</v>
      </c>
      <c r="N3273">
        <v>51</v>
      </c>
      <c r="O3273" t="b">
        <v>1</v>
      </c>
      <c r="P3273" t="s">
        <v>8271</v>
      </c>
      <c r="Q3273" s="13">
        <f t="shared" si="206"/>
        <v>130</v>
      </c>
      <c r="R3273" s="14">
        <f t="shared" si="207"/>
        <v>38.235294117647058</v>
      </c>
      <c r="S3273" t="s">
        <v>8317</v>
      </c>
      <c r="T3273" t="s">
        <v>8318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 s="8">
        <f t="shared" si="204"/>
        <v>42314.208437499998</v>
      </c>
      <c r="J3274" s="8">
        <f t="shared" si="205"/>
        <v>42284.166770833333</v>
      </c>
      <c r="K3274" s="10">
        <v>1446814809</v>
      </c>
      <c r="L3274" s="10">
        <v>1444219209</v>
      </c>
      <c r="M3274" t="b">
        <v>1</v>
      </c>
      <c r="N3274">
        <v>145</v>
      </c>
      <c r="O3274" t="b">
        <v>1</v>
      </c>
      <c r="P3274" t="s">
        <v>8271</v>
      </c>
      <c r="Q3274" s="13">
        <f t="shared" si="206"/>
        <v>154.43</v>
      </c>
      <c r="R3274" s="14">
        <f t="shared" si="207"/>
        <v>106.50344827586207</v>
      </c>
      <c r="S3274" t="s">
        <v>8317</v>
      </c>
      <c r="T3274" t="s">
        <v>8318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 s="8">
        <f t="shared" si="204"/>
        <v>42627.458333333336</v>
      </c>
      <c r="J3275" s="8">
        <f t="shared" si="205"/>
        <v>42611.4680787037</v>
      </c>
      <c r="K3275" s="10">
        <v>1473879600</v>
      </c>
      <c r="L3275" s="10">
        <v>1472498042</v>
      </c>
      <c r="M3275" t="b">
        <v>1</v>
      </c>
      <c r="N3275">
        <v>21</v>
      </c>
      <c r="O3275" t="b">
        <v>1</v>
      </c>
      <c r="P3275" t="s">
        <v>8271</v>
      </c>
      <c r="Q3275" s="13">
        <f t="shared" si="206"/>
        <v>107.4</v>
      </c>
      <c r="R3275" s="14">
        <f t="shared" si="207"/>
        <v>204.57142857142858</v>
      </c>
      <c r="S3275" t="s">
        <v>8317</v>
      </c>
      <c r="T3275" t="s">
        <v>8318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 s="8">
        <f t="shared" si="204"/>
        <v>42444.541666666664</v>
      </c>
      <c r="J3276" s="8">
        <f t="shared" si="205"/>
        <v>42400.371203703697</v>
      </c>
      <c r="K3276" s="10">
        <v>1458075600</v>
      </c>
      <c r="L3276" s="10">
        <v>1454259272</v>
      </c>
      <c r="M3276" t="b">
        <v>1</v>
      </c>
      <c r="N3276">
        <v>286</v>
      </c>
      <c r="O3276" t="b">
        <v>1</v>
      </c>
      <c r="P3276" t="s">
        <v>8271</v>
      </c>
      <c r="Q3276" s="13">
        <f t="shared" si="206"/>
        <v>101.32258064516128</v>
      </c>
      <c r="R3276" s="14">
        <f t="shared" si="207"/>
        <v>54.912587412587413</v>
      </c>
      <c r="S3276" t="s">
        <v>8317</v>
      </c>
      <c r="T3276" t="s">
        <v>8318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 s="8">
        <f t="shared" si="204"/>
        <v>42043.854166666664</v>
      </c>
      <c r="J3277" s="8">
        <f t="shared" si="205"/>
        <v>42017.547118055554</v>
      </c>
      <c r="K3277" s="10">
        <v>1423456200</v>
      </c>
      <c r="L3277" s="10">
        <v>1421183271</v>
      </c>
      <c r="M3277" t="b">
        <v>1</v>
      </c>
      <c r="N3277">
        <v>12</v>
      </c>
      <c r="O3277" t="b">
        <v>1</v>
      </c>
      <c r="P3277" t="s">
        <v>8271</v>
      </c>
      <c r="Q3277" s="13">
        <f t="shared" si="206"/>
        <v>100.27777777777777</v>
      </c>
      <c r="R3277" s="14">
        <f t="shared" si="207"/>
        <v>150.41666666666666</v>
      </c>
      <c r="S3277" t="s">
        <v>8317</v>
      </c>
      <c r="T3277" t="s">
        <v>8318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 s="8">
        <f t="shared" si="204"/>
        <v>42460.832638888889</v>
      </c>
      <c r="J3278" s="8">
        <f t="shared" si="205"/>
        <v>42426.616655092592</v>
      </c>
      <c r="K3278" s="10">
        <v>1459483140</v>
      </c>
      <c r="L3278" s="10">
        <v>1456526879</v>
      </c>
      <c r="M3278" t="b">
        <v>1</v>
      </c>
      <c r="N3278">
        <v>100</v>
      </c>
      <c r="O3278" t="b">
        <v>1</v>
      </c>
      <c r="P3278" t="s">
        <v>8271</v>
      </c>
      <c r="Q3278" s="13">
        <f t="shared" si="206"/>
        <v>116.84444444444443</v>
      </c>
      <c r="R3278" s="14">
        <f t="shared" si="207"/>
        <v>52.58</v>
      </c>
      <c r="S3278" t="s">
        <v>8317</v>
      </c>
      <c r="T3278" t="s">
        <v>8318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 s="8">
        <f t="shared" si="204"/>
        <v>41961.391273148147</v>
      </c>
      <c r="J3279" s="8">
        <f t="shared" si="205"/>
        <v>41931.349606481483</v>
      </c>
      <c r="K3279" s="10">
        <v>1416331406</v>
      </c>
      <c r="L3279" s="10">
        <v>1413735806</v>
      </c>
      <c r="M3279" t="b">
        <v>1</v>
      </c>
      <c r="N3279">
        <v>100</v>
      </c>
      <c r="O3279" t="b">
        <v>1</v>
      </c>
      <c r="P3279" t="s">
        <v>8271</v>
      </c>
      <c r="Q3279" s="13">
        <f t="shared" si="206"/>
        <v>108.60000000000001</v>
      </c>
      <c r="R3279" s="14">
        <f t="shared" si="207"/>
        <v>54.3</v>
      </c>
      <c r="S3279" t="s">
        <v>8317</v>
      </c>
      <c r="T3279" t="s">
        <v>8318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 s="8">
        <f t="shared" si="204"/>
        <v>42154.515081018515</v>
      </c>
      <c r="J3280" s="8">
        <f t="shared" si="205"/>
        <v>42124.515081018515</v>
      </c>
      <c r="K3280" s="10">
        <v>1433017303</v>
      </c>
      <c r="L3280" s="10">
        <v>1430425303</v>
      </c>
      <c r="M3280" t="b">
        <v>1</v>
      </c>
      <c r="N3280">
        <v>34</v>
      </c>
      <c r="O3280" t="b">
        <v>1</v>
      </c>
      <c r="P3280" t="s">
        <v>8271</v>
      </c>
      <c r="Q3280" s="13">
        <f t="shared" si="206"/>
        <v>103.4</v>
      </c>
      <c r="R3280" s="14">
        <f t="shared" si="207"/>
        <v>76.029411764705884</v>
      </c>
      <c r="S3280" t="s">
        <v>8317</v>
      </c>
      <c r="T3280" t="s">
        <v>8318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 s="8">
        <f t="shared" si="204"/>
        <v>42460.727534722224</v>
      </c>
      <c r="J3281" s="8">
        <f t="shared" si="205"/>
        <v>42430.769201388881</v>
      </c>
      <c r="K3281" s="10">
        <v>1459474059</v>
      </c>
      <c r="L3281" s="10">
        <v>1456885659</v>
      </c>
      <c r="M3281" t="b">
        <v>0</v>
      </c>
      <c r="N3281">
        <v>63</v>
      </c>
      <c r="O3281" t="b">
        <v>1</v>
      </c>
      <c r="P3281" t="s">
        <v>8271</v>
      </c>
      <c r="Q3281" s="13">
        <f t="shared" si="206"/>
        <v>114.27586206896552</v>
      </c>
      <c r="R3281" s="14">
        <f t="shared" si="207"/>
        <v>105.2063492063492</v>
      </c>
      <c r="S3281" t="s">
        <v>8317</v>
      </c>
      <c r="T3281" t="s">
        <v>8318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 s="8">
        <f t="shared" si="204"/>
        <v>42155.874999999993</v>
      </c>
      <c r="J3282" s="8">
        <f t="shared" si="205"/>
        <v>42121.423587962963</v>
      </c>
      <c r="K3282" s="10">
        <v>1433134800</v>
      </c>
      <c r="L3282" s="10">
        <v>1430158198</v>
      </c>
      <c r="M3282" t="b">
        <v>0</v>
      </c>
      <c r="N3282">
        <v>30</v>
      </c>
      <c r="O3282" t="b">
        <v>1</v>
      </c>
      <c r="P3282" t="s">
        <v>8271</v>
      </c>
      <c r="Q3282" s="13">
        <f t="shared" si="206"/>
        <v>103</v>
      </c>
      <c r="R3282" s="14">
        <f t="shared" si="207"/>
        <v>68.666666666666671</v>
      </c>
      <c r="S3282" t="s">
        <v>8317</v>
      </c>
      <c r="T3282" t="s">
        <v>8318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 s="8">
        <f t="shared" si="204"/>
        <v>42248.686400462961</v>
      </c>
      <c r="J3283" s="8">
        <f t="shared" si="205"/>
        <v>42218.686400462961</v>
      </c>
      <c r="K3283" s="10">
        <v>1441153705</v>
      </c>
      <c r="L3283" s="10">
        <v>1438561705</v>
      </c>
      <c r="M3283" t="b">
        <v>0</v>
      </c>
      <c r="N3283">
        <v>47</v>
      </c>
      <c r="O3283" t="b">
        <v>1</v>
      </c>
      <c r="P3283" t="s">
        <v>8271</v>
      </c>
      <c r="Q3283" s="13">
        <f t="shared" si="206"/>
        <v>121.6</v>
      </c>
      <c r="R3283" s="14">
        <f t="shared" si="207"/>
        <v>129.36170212765958</v>
      </c>
      <c r="S3283" t="s">
        <v>8317</v>
      </c>
      <c r="T3283" t="s">
        <v>8318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 s="8">
        <f t="shared" si="204"/>
        <v>42488.860972222225</v>
      </c>
      <c r="J3284" s="8">
        <f t="shared" si="205"/>
        <v>42444.860972222225</v>
      </c>
      <c r="K3284" s="10">
        <v>1461904788</v>
      </c>
      <c r="L3284" s="10">
        <v>1458103188</v>
      </c>
      <c r="M3284" t="b">
        <v>0</v>
      </c>
      <c r="N3284">
        <v>237</v>
      </c>
      <c r="O3284" t="b">
        <v>1</v>
      </c>
      <c r="P3284" t="s">
        <v>8271</v>
      </c>
      <c r="Q3284" s="13">
        <f t="shared" si="206"/>
        <v>102.6467741935484</v>
      </c>
      <c r="R3284" s="14">
        <f t="shared" si="207"/>
        <v>134.26371308016877</v>
      </c>
      <c r="S3284" t="s">
        <v>8317</v>
      </c>
      <c r="T3284" t="s">
        <v>8318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 s="8">
        <f t="shared" si="204"/>
        <v>42410.541666666664</v>
      </c>
      <c r="J3285" s="8">
        <f t="shared" si="205"/>
        <v>42379.410856481474</v>
      </c>
      <c r="K3285" s="10">
        <v>1455138000</v>
      </c>
      <c r="L3285" s="10">
        <v>1452448298</v>
      </c>
      <c r="M3285" t="b">
        <v>0</v>
      </c>
      <c r="N3285">
        <v>47</v>
      </c>
      <c r="O3285" t="b">
        <v>1</v>
      </c>
      <c r="P3285" t="s">
        <v>8271</v>
      </c>
      <c r="Q3285" s="13">
        <f t="shared" si="206"/>
        <v>104.75000000000001</v>
      </c>
      <c r="R3285" s="14">
        <f t="shared" si="207"/>
        <v>17.829787234042552</v>
      </c>
      <c r="S3285" t="s">
        <v>8317</v>
      </c>
      <c r="T3285" t="s">
        <v>8318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 s="8">
        <f t="shared" si="204"/>
        <v>42397.915972222218</v>
      </c>
      <c r="J3286" s="8">
        <f t="shared" si="205"/>
        <v>42380.551539351851</v>
      </c>
      <c r="K3286" s="10">
        <v>1454047140</v>
      </c>
      <c r="L3286" s="10">
        <v>1452546853</v>
      </c>
      <c r="M3286" t="b">
        <v>0</v>
      </c>
      <c r="N3286">
        <v>15</v>
      </c>
      <c r="O3286" t="b">
        <v>1</v>
      </c>
      <c r="P3286" t="s">
        <v>8271</v>
      </c>
      <c r="Q3286" s="13">
        <f t="shared" si="206"/>
        <v>101.6</v>
      </c>
      <c r="R3286" s="14">
        <f t="shared" si="207"/>
        <v>203.2</v>
      </c>
      <c r="S3286" t="s">
        <v>8317</v>
      </c>
      <c r="T3286" t="s">
        <v>8318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 s="8">
        <f t="shared" si="204"/>
        <v>42793.874999999993</v>
      </c>
      <c r="J3287" s="8">
        <f t="shared" si="205"/>
        <v>42762.609097222223</v>
      </c>
      <c r="K3287" s="10">
        <v>1488258000</v>
      </c>
      <c r="L3287" s="10">
        <v>1485556626</v>
      </c>
      <c r="M3287" t="b">
        <v>0</v>
      </c>
      <c r="N3287">
        <v>81</v>
      </c>
      <c r="O3287" t="b">
        <v>1</v>
      </c>
      <c r="P3287" t="s">
        <v>8271</v>
      </c>
      <c r="Q3287" s="13">
        <f t="shared" si="206"/>
        <v>112.10242048409683</v>
      </c>
      <c r="R3287" s="14">
        <f t="shared" si="207"/>
        <v>69.18518518518519</v>
      </c>
      <c r="S3287" t="s">
        <v>8317</v>
      </c>
      <c r="T3287" t="s">
        <v>8318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 s="8">
        <f t="shared" si="204"/>
        <v>42597.506736111107</v>
      </c>
      <c r="J3288" s="8">
        <f t="shared" si="205"/>
        <v>42567.506736111107</v>
      </c>
      <c r="K3288" s="10">
        <v>1471291782</v>
      </c>
      <c r="L3288" s="10">
        <v>1468699782</v>
      </c>
      <c r="M3288" t="b">
        <v>0</v>
      </c>
      <c r="N3288">
        <v>122</v>
      </c>
      <c r="O3288" t="b">
        <v>1</v>
      </c>
      <c r="P3288" t="s">
        <v>8271</v>
      </c>
      <c r="Q3288" s="13">
        <f t="shared" si="206"/>
        <v>101.76666666666667</v>
      </c>
      <c r="R3288" s="14">
        <f t="shared" si="207"/>
        <v>125.12295081967213</v>
      </c>
      <c r="S3288" t="s">
        <v>8317</v>
      </c>
      <c r="T3288" t="s">
        <v>8318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 s="8">
        <f t="shared" si="204"/>
        <v>42336.416990740741</v>
      </c>
      <c r="J3289" s="8">
        <f t="shared" si="205"/>
        <v>42311.416990740741</v>
      </c>
      <c r="K3289" s="10">
        <v>1448733628</v>
      </c>
      <c r="L3289" s="10">
        <v>1446573628</v>
      </c>
      <c r="M3289" t="b">
        <v>0</v>
      </c>
      <c r="N3289">
        <v>34</v>
      </c>
      <c r="O3289" t="b">
        <v>1</v>
      </c>
      <c r="P3289" t="s">
        <v>8271</v>
      </c>
      <c r="Q3289" s="13">
        <f t="shared" si="206"/>
        <v>100</v>
      </c>
      <c r="R3289" s="14">
        <f t="shared" si="207"/>
        <v>73.529411764705884</v>
      </c>
      <c r="S3289" t="s">
        <v>8317</v>
      </c>
      <c r="T3289" t="s">
        <v>8318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 s="8">
        <f t="shared" si="204"/>
        <v>42541.624999999993</v>
      </c>
      <c r="J3290" s="8">
        <f t="shared" si="205"/>
        <v>42505.441145833327</v>
      </c>
      <c r="K3290" s="10">
        <v>1466463600</v>
      </c>
      <c r="L3290" s="10">
        <v>1463337315</v>
      </c>
      <c r="M3290" t="b">
        <v>0</v>
      </c>
      <c r="N3290">
        <v>207</v>
      </c>
      <c r="O3290" t="b">
        <v>1</v>
      </c>
      <c r="P3290" t="s">
        <v>8271</v>
      </c>
      <c r="Q3290" s="13">
        <f t="shared" si="206"/>
        <v>100.26489999999998</v>
      </c>
      <c r="R3290" s="14">
        <f t="shared" si="207"/>
        <v>48.437149758454105</v>
      </c>
      <c r="S3290" t="s">
        <v>8317</v>
      </c>
      <c r="T3290" t="s">
        <v>8318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 s="8">
        <f t="shared" si="204"/>
        <v>42786.034745370365</v>
      </c>
      <c r="J3291" s="8">
        <f t="shared" si="205"/>
        <v>42758.034745370365</v>
      </c>
      <c r="K3291" s="10">
        <v>1487580602</v>
      </c>
      <c r="L3291" s="10">
        <v>1485161402</v>
      </c>
      <c r="M3291" t="b">
        <v>0</v>
      </c>
      <c r="N3291">
        <v>25</v>
      </c>
      <c r="O3291" t="b">
        <v>1</v>
      </c>
      <c r="P3291" t="s">
        <v>8271</v>
      </c>
      <c r="Q3291" s="13">
        <f t="shared" si="206"/>
        <v>133.04200000000003</v>
      </c>
      <c r="R3291" s="14">
        <f t="shared" si="207"/>
        <v>26.608400000000003</v>
      </c>
      <c r="S3291" t="s">
        <v>8317</v>
      </c>
      <c r="T3291" t="s">
        <v>8318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 s="8">
        <f t="shared" si="204"/>
        <v>42805.181608796294</v>
      </c>
      <c r="J3292" s="8">
        <f t="shared" si="205"/>
        <v>42775.181608796294</v>
      </c>
      <c r="K3292" s="10">
        <v>1489234891</v>
      </c>
      <c r="L3292" s="10">
        <v>1486642891</v>
      </c>
      <c r="M3292" t="b">
        <v>0</v>
      </c>
      <c r="N3292">
        <v>72</v>
      </c>
      <c r="O3292" t="b">
        <v>1</v>
      </c>
      <c r="P3292" t="s">
        <v>8271</v>
      </c>
      <c r="Q3292" s="13">
        <f t="shared" si="206"/>
        <v>121.2</v>
      </c>
      <c r="R3292" s="14">
        <f t="shared" si="207"/>
        <v>33.666666666666664</v>
      </c>
      <c r="S3292" t="s">
        <v>8317</v>
      </c>
      <c r="T3292" t="s">
        <v>8318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 s="8">
        <f t="shared" si="204"/>
        <v>42263.832638888889</v>
      </c>
      <c r="J3293" s="8">
        <f t="shared" si="205"/>
        <v>42232.369212962956</v>
      </c>
      <c r="K3293" s="10">
        <v>1442462340</v>
      </c>
      <c r="L3293" s="10">
        <v>1439743900</v>
      </c>
      <c r="M3293" t="b">
        <v>0</v>
      </c>
      <c r="N3293">
        <v>14</v>
      </c>
      <c r="O3293" t="b">
        <v>1</v>
      </c>
      <c r="P3293" t="s">
        <v>8271</v>
      </c>
      <c r="Q3293" s="13">
        <f t="shared" si="206"/>
        <v>113.99999999999999</v>
      </c>
      <c r="R3293" s="14">
        <f t="shared" si="207"/>
        <v>40.714285714285715</v>
      </c>
      <c r="S3293" t="s">
        <v>8317</v>
      </c>
      <c r="T3293" t="s">
        <v>8318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 s="8">
        <f t="shared" si="204"/>
        <v>42342.478564814817</v>
      </c>
      <c r="J3294" s="8">
        <f t="shared" si="205"/>
        <v>42282.436898148146</v>
      </c>
      <c r="K3294" s="10">
        <v>1449257348</v>
      </c>
      <c r="L3294" s="10">
        <v>1444069748</v>
      </c>
      <c r="M3294" t="b">
        <v>0</v>
      </c>
      <c r="N3294">
        <v>15</v>
      </c>
      <c r="O3294" t="b">
        <v>1</v>
      </c>
      <c r="P3294" t="s">
        <v>8271</v>
      </c>
      <c r="Q3294" s="13">
        <f t="shared" si="206"/>
        <v>286.13861386138615</v>
      </c>
      <c r="R3294" s="14">
        <f t="shared" si="207"/>
        <v>19.266666666666666</v>
      </c>
      <c r="S3294" t="s">
        <v>8317</v>
      </c>
      <c r="T3294" t="s">
        <v>8318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 s="8">
        <f t="shared" si="204"/>
        <v>42798.092037037037</v>
      </c>
      <c r="J3295" s="8">
        <f t="shared" si="205"/>
        <v>42768.092037037037</v>
      </c>
      <c r="K3295" s="10">
        <v>1488622352</v>
      </c>
      <c r="L3295" s="10">
        <v>1486030352</v>
      </c>
      <c r="M3295" t="b">
        <v>0</v>
      </c>
      <c r="N3295">
        <v>91</v>
      </c>
      <c r="O3295" t="b">
        <v>1</v>
      </c>
      <c r="P3295" t="s">
        <v>8271</v>
      </c>
      <c r="Q3295" s="13">
        <f t="shared" si="206"/>
        <v>170.44444444444446</v>
      </c>
      <c r="R3295" s="14">
        <f t="shared" si="207"/>
        <v>84.285714285714292</v>
      </c>
      <c r="S3295" t="s">
        <v>8317</v>
      </c>
      <c r="T3295" t="s">
        <v>8318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 s="8">
        <f t="shared" si="204"/>
        <v>42171.20780092592</v>
      </c>
      <c r="J3296" s="8">
        <f t="shared" si="205"/>
        <v>42141.20780092592</v>
      </c>
      <c r="K3296" s="10">
        <v>1434459554</v>
      </c>
      <c r="L3296" s="10">
        <v>1431867554</v>
      </c>
      <c r="M3296" t="b">
        <v>0</v>
      </c>
      <c r="N3296">
        <v>24</v>
      </c>
      <c r="O3296" t="b">
        <v>1</v>
      </c>
      <c r="P3296" t="s">
        <v>8271</v>
      </c>
      <c r="Q3296" s="13">
        <f t="shared" si="206"/>
        <v>118.33333333333333</v>
      </c>
      <c r="R3296" s="14">
        <f t="shared" si="207"/>
        <v>29.583333333333332</v>
      </c>
      <c r="S3296" t="s">
        <v>8317</v>
      </c>
      <c r="T3296" t="s">
        <v>8318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 s="8">
        <f t="shared" si="204"/>
        <v>42639.109131944446</v>
      </c>
      <c r="J3297" s="8">
        <f t="shared" si="205"/>
        <v>42609.109131944446</v>
      </c>
      <c r="K3297" s="10">
        <v>1474886229</v>
      </c>
      <c r="L3297" s="10">
        <v>1472294229</v>
      </c>
      <c r="M3297" t="b">
        <v>0</v>
      </c>
      <c r="N3297">
        <v>27</v>
      </c>
      <c r="O3297" t="b">
        <v>1</v>
      </c>
      <c r="P3297" t="s">
        <v>8271</v>
      </c>
      <c r="Q3297" s="13">
        <f t="shared" si="206"/>
        <v>102.85857142857142</v>
      </c>
      <c r="R3297" s="14">
        <f t="shared" si="207"/>
        <v>26.667037037037037</v>
      </c>
      <c r="S3297" t="s">
        <v>8317</v>
      </c>
      <c r="T3297" t="s">
        <v>8318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 s="8">
        <f t="shared" si="204"/>
        <v>42330.583333333336</v>
      </c>
      <c r="J3298" s="8">
        <f t="shared" si="205"/>
        <v>42309.42328703704</v>
      </c>
      <c r="K3298" s="10">
        <v>1448229600</v>
      </c>
      <c r="L3298" s="10">
        <v>1446401372</v>
      </c>
      <c r="M3298" t="b">
        <v>0</v>
      </c>
      <c r="N3298">
        <v>47</v>
      </c>
      <c r="O3298" t="b">
        <v>1</v>
      </c>
      <c r="P3298" t="s">
        <v>8271</v>
      </c>
      <c r="Q3298" s="13">
        <f t="shared" si="206"/>
        <v>144.06666666666666</v>
      </c>
      <c r="R3298" s="14">
        <f t="shared" si="207"/>
        <v>45.978723404255319</v>
      </c>
      <c r="S3298" t="s">
        <v>8317</v>
      </c>
      <c r="T3298" t="s">
        <v>8318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 s="8">
        <f t="shared" si="204"/>
        <v>42212.624305555553</v>
      </c>
      <c r="J3299" s="8">
        <f t="shared" si="205"/>
        <v>42193.438148148147</v>
      </c>
      <c r="K3299" s="10">
        <v>1438037940</v>
      </c>
      <c r="L3299" s="10">
        <v>1436380256</v>
      </c>
      <c r="M3299" t="b">
        <v>0</v>
      </c>
      <c r="N3299">
        <v>44</v>
      </c>
      <c r="O3299" t="b">
        <v>1</v>
      </c>
      <c r="P3299" t="s">
        <v>8271</v>
      </c>
      <c r="Q3299" s="13">
        <f t="shared" si="206"/>
        <v>100.07272727272726</v>
      </c>
      <c r="R3299" s="14">
        <f t="shared" si="207"/>
        <v>125.09090909090909</v>
      </c>
      <c r="S3299" t="s">
        <v>8317</v>
      </c>
      <c r="T3299" t="s">
        <v>8318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 s="8">
        <f t="shared" si="204"/>
        <v>42259.666666666664</v>
      </c>
      <c r="J3300" s="8">
        <f t="shared" si="205"/>
        <v>42239.624629629623</v>
      </c>
      <c r="K3300" s="10">
        <v>1442102400</v>
      </c>
      <c r="L3300" s="10">
        <v>1440370768</v>
      </c>
      <c r="M3300" t="b">
        <v>0</v>
      </c>
      <c r="N3300">
        <v>72</v>
      </c>
      <c r="O3300" t="b">
        <v>1</v>
      </c>
      <c r="P3300" t="s">
        <v>8271</v>
      </c>
      <c r="Q3300" s="13">
        <f t="shared" si="206"/>
        <v>101.73</v>
      </c>
      <c r="R3300" s="14">
        <f t="shared" si="207"/>
        <v>141.29166666666666</v>
      </c>
      <c r="S3300" t="s">
        <v>8317</v>
      </c>
      <c r="T3300" t="s">
        <v>8318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 s="8">
        <f t="shared" si="204"/>
        <v>42291.584062499998</v>
      </c>
      <c r="J3301" s="8">
        <f t="shared" si="205"/>
        <v>42261.584062499998</v>
      </c>
      <c r="K3301" s="10">
        <v>1444860063</v>
      </c>
      <c r="L3301" s="10">
        <v>1442268063</v>
      </c>
      <c r="M3301" t="b">
        <v>0</v>
      </c>
      <c r="N3301">
        <v>63</v>
      </c>
      <c r="O3301" t="b">
        <v>1</v>
      </c>
      <c r="P3301" t="s">
        <v>8271</v>
      </c>
      <c r="Q3301" s="13">
        <f t="shared" si="206"/>
        <v>116.19999999999999</v>
      </c>
      <c r="R3301" s="14">
        <f t="shared" si="207"/>
        <v>55.333333333333336</v>
      </c>
      <c r="S3301" t="s">
        <v>8317</v>
      </c>
      <c r="T3301" t="s">
        <v>8318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 s="8">
        <f t="shared" si="204"/>
        <v>42123.410439814812</v>
      </c>
      <c r="J3302" s="8">
        <f t="shared" si="205"/>
        <v>42102.410439814812</v>
      </c>
      <c r="K3302" s="10">
        <v>1430329862</v>
      </c>
      <c r="L3302" s="10">
        <v>1428515462</v>
      </c>
      <c r="M3302" t="b">
        <v>0</v>
      </c>
      <c r="N3302">
        <v>88</v>
      </c>
      <c r="O3302" t="b">
        <v>1</v>
      </c>
      <c r="P3302" t="s">
        <v>8271</v>
      </c>
      <c r="Q3302" s="13">
        <f t="shared" si="206"/>
        <v>136.16666666666666</v>
      </c>
      <c r="R3302" s="14">
        <f t="shared" si="207"/>
        <v>46.420454545454547</v>
      </c>
      <c r="S3302" t="s">
        <v>8317</v>
      </c>
      <c r="T3302" t="s">
        <v>8318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 s="8">
        <f t="shared" si="204"/>
        <v>42582.957638888889</v>
      </c>
      <c r="J3303" s="8">
        <f t="shared" si="205"/>
        <v>42538.402500000004</v>
      </c>
      <c r="K3303" s="10">
        <v>1470034740</v>
      </c>
      <c r="L3303" s="10">
        <v>1466185176</v>
      </c>
      <c r="M3303" t="b">
        <v>0</v>
      </c>
      <c r="N3303">
        <v>70</v>
      </c>
      <c r="O3303" t="b">
        <v>1</v>
      </c>
      <c r="P3303" t="s">
        <v>8271</v>
      </c>
      <c r="Q3303" s="13">
        <f t="shared" si="206"/>
        <v>133.46666666666667</v>
      </c>
      <c r="R3303" s="14">
        <f t="shared" si="207"/>
        <v>57.2</v>
      </c>
      <c r="S3303" t="s">
        <v>8317</v>
      </c>
      <c r="T3303" t="s">
        <v>8318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 s="8">
        <f t="shared" si="204"/>
        <v>42711.018240740734</v>
      </c>
      <c r="J3304" s="8">
        <f t="shared" si="205"/>
        <v>42681.018240740734</v>
      </c>
      <c r="K3304" s="10">
        <v>1481099176</v>
      </c>
      <c r="L3304" s="10">
        <v>1478507176</v>
      </c>
      <c r="M3304" t="b">
        <v>0</v>
      </c>
      <c r="N3304">
        <v>50</v>
      </c>
      <c r="O3304" t="b">
        <v>1</v>
      </c>
      <c r="P3304" t="s">
        <v>8271</v>
      </c>
      <c r="Q3304" s="13">
        <f t="shared" si="206"/>
        <v>103.39285714285715</v>
      </c>
      <c r="R3304" s="14">
        <f t="shared" si="207"/>
        <v>173.7</v>
      </c>
      <c r="S3304" t="s">
        <v>8317</v>
      </c>
      <c r="T3304" t="s">
        <v>8318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 s="8">
        <f t="shared" si="204"/>
        <v>42091.276435185187</v>
      </c>
      <c r="J3305" s="8">
        <f t="shared" si="205"/>
        <v>42056.318101851844</v>
      </c>
      <c r="K3305" s="10">
        <v>1427553484</v>
      </c>
      <c r="L3305" s="10">
        <v>1424533084</v>
      </c>
      <c r="M3305" t="b">
        <v>0</v>
      </c>
      <c r="N3305">
        <v>35</v>
      </c>
      <c r="O3305" t="b">
        <v>1</v>
      </c>
      <c r="P3305" t="s">
        <v>8271</v>
      </c>
      <c r="Q3305" s="13">
        <f t="shared" si="206"/>
        <v>115.88888888888889</v>
      </c>
      <c r="R3305" s="14">
        <f t="shared" si="207"/>
        <v>59.6</v>
      </c>
      <c r="S3305" t="s">
        <v>8317</v>
      </c>
      <c r="T3305" t="s">
        <v>8318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 s="8">
        <f t="shared" si="204"/>
        <v>42726.29111111111</v>
      </c>
      <c r="J3306" s="8">
        <f t="shared" si="205"/>
        <v>42696.29111111111</v>
      </c>
      <c r="K3306" s="10">
        <v>1482418752</v>
      </c>
      <c r="L3306" s="10">
        <v>1479826752</v>
      </c>
      <c r="M3306" t="b">
        <v>0</v>
      </c>
      <c r="N3306">
        <v>175</v>
      </c>
      <c r="O3306" t="b">
        <v>1</v>
      </c>
      <c r="P3306" t="s">
        <v>8271</v>
      </c>
      <c r="Q3306" s="13">
        <f t="shared" si="206"/>
        <v>104.51666666666665</v>
      </c>
      <c r="R3306" s="14">
        <f t="shared" si="207"/>
        <v>89.585714285714289</v>
      </c>
      <c r="S3306" t="s">
        <v>8317</v>
      </c>
      <c r="T3306" t="s">
        <v>8318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 s="8">
        <f t="shared" si="204"/>
        <v>42216.522546296292</v>
      </c>
      <c r="J3307" s="8">
        <f t="shared" si="205"/>
        <v>42186.522546296292</v>
      </c>
      <c r="K3307" s="10">
        <v>1438374748</v>
      </c>
      <c r="L3307" s="10">
        <v>1435782748</v>
      </c>
      <c r="M3307" t="b">
        <v>0</v>
      </c>
      <c r="N3307">
        <v>20</v>
      </c>
      <c r="O3307" t="b">
        <v>1</v>
      </c>
      <c r="P3307" t="s">
        <v>8271</v>
      </c>
      <c r="Q3307" s="13">
        <f t="shared" si="206"/>
        <v>102.02500000000001</v>
      </c>
      <c r="R3307" s="14">
        <f t="shared" si="207"/>
        <v>204.05</v>
      </c>
      <c r="S3307" t="s">
        <v>8317</v>
      </c>
      <c r="T3307" t="s">
        <v>8318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 s="8">
        <f t="shared" si="204"/>
        <v>42530.791666666664</v>
      </c>
      <c r="J3308" s="8">
        <f t="shared" si="205"/>
        <v>42492.885902777773</v>
      </c>
      <c r="K3308" s="10">
        <v>1465527600</v>
      </c>
      <c r="L3308" s="10">
        <v>1462252542</v>
      </c>
      <c r="M3308" t="b">
        <v>0</v>
      </c>
      <c r="N3308">
        <v>54</v>
      </c>
      <c r="O3308" t="b">
        <v>1</v>
      </c>
      <c r="P3308" t="s">
        <v>8271</v>
      </c>
      <c r="Q3308" s="13">
        <f t="shared" si="206"/>
        <v>175.33333333333334</v>
      </c>
      <c r="R3308" s="14">
        <f t="shared" si="207"/>
        <v>48.703703703703702</v>
      </c>
      <c r="S3308" t="s">
        <v>8317</v>
      </c>
      <c r="T3308" t="s">
        <v>8318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 s="8">
        <f t="shared" si="204"/>
        <v>42504.723831018513</v>
      </c>
      <c r="J3309" s="8">
        <f t="shared" si="205"/>
        <v>42474.723831018513</v>
      </c>
      <c r="K3309" s="10">
        <v>1463275339</v>
      </c>
      <c r="L3309" s="10">
        <v>1460683339</v>
      </c>
      <c r="M3309" t="b">
        <v>0</v>
      </c>
      <c r="N3309">
        <v>20</v>
      </c>
      <c r="O3309" t="b">
        <v>1</v>
      </c>
      <c r="P3309" t="s">
        <v>8271</v>
      </c>
      <c r="Q3309" s="13">
        <f t="shared" si="206"/>
        <v>106.67999999999999</v>
      </c>
      <c r="R3309" s="14">
        <f t="shared" si="207"/>
        <v>53.339999999999996</v>
      </c>
      <c r="S3309" t="s">
        <v>8317</v>
      </c>
      <c r="T3309" t="s">
        <v>8318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 s="8">
        <f t="shared" si="204"/>
        <v>42473.543576388889</v>
      </c>
      <c r="J3310" s="8">
        <f t="shared" si="205"/>
        <v>42452.543576388889</v>
      </c>
      <c r="K3310" s="10">
        <v>1460581365</v>
      </c>
      <c r="L3310" s="10">
        <v>1458766965</v>
      </c>
      <c r="M3310" t="b">
        <v>0</v>
      </c>
      <c r="N3310">
        <v>57</v>
      </c>
      <c r="O3310" t="b">
        <v>1</v>
      </c>
      <c r="P3310" t="s">
        <v>8271</v>
      </c>
      <c r="Q3310" s="13">
        <f t="shared" si="206"/>
        <v>122.28571428571429</v>
      </c>
      <c r="R3310" s="14">
        <f t="shared" si="207"/>
        <v>75.087719298245617</v>
      </c>
      <c r="S3310" t="s">
        <v>8317</v>
      </c>
      <c r="T3310" t="s">
        <v>8318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 s="8">
        <f t="shared" si="204"/>
        <v>42659.316874999997</v>
      </c>
      <c r="J3311" s="8">
        <f t="shared" si="205"/>
        <v>42628.316874999997</v>
      </c>
      <c r="K3311" s="10">
        <v>1476632178</v>
      </c>
      <c r="L3311" s="10">
        <v>1473953778</v>
      </c>
      <c r="M3311" t="b">
        <v>0</v>
      </c>
      <c r="N3311">
        <v>31</v>
      </c>
      <c r="O3311" t="b">
        <v>1</v>
      </c>
      <c r="P3311" t="s">
        <v>8271</v>
      </c>
      <c r="Q3311" s="13">
        <f t="shared" si="206"/>
        <v>159.42857142857144</v>
      </c>
      <c r="R3311" s="14">
        <f t="shared" si="207"/>
        <v>18</v>
      </c>
      <c r="S3311" t="s">
        <v>8317</v>
      </c>
      <c r="T3311" t="s">
        <v>8318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 s="8">
        <f t="shared" si="204"/>
        <v>42283.595196759255</v>
      </c>
      <c r="J3312" s="8">
        <f t="shared" si="205"/>
        <v>42253.595196759255</v>
      </c>
      <c r="K3312" s="10">
        <v>1444169825</v>
      </c>
      <c r="L3312" s="10">
        <v>1441577825</v>
      </c>
      <c r="M3312" t="b">
        <v>0</v>
      </c>
      <c r="N3312">
        <v>31</v>
      </c>
      <c r="O3312" t="b">
        <v>1</v>
      </c>
      <c r="P3312" t="s">
        <v>8271</v>
      </c>
      <c r="Q3312" s="13">
        <f t="shared" si="206"/>
        <v>100.07692307692308</v>
      </c>
      <c r="R3312" s="14">
        <f t="shared" si="207"/>
        <v>209.83870967741936</v>
      </c>
      <c r="S3312" t="s">
        <v>8317</v>
      </c>
      <c r="T3312" t="s">
        <v>8318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 s="8">
        <f t="shared" si="204"/>
        <v>42293.958449074074</v>
      </c>
      <c r="J3313" s="8">
        <f t="shared" si="205"/>
        <v>42263.958449074074</v>
      </c>
      <c r="K3313" s="10">
        <v>1445065210</v>
      </c>
      <c r="L3313" s="10">
        <v>1442473210</v>
      </c>
      <c r="M3313" t="b">
        <v>0</v>
      </c>
      <c r="N3313">
        <v>45</v>
      </c>
      <c r="O3313" t="b">
        <v>1</v>
      </c>
      <c r="P3313" t="s">
        <v>8271</v>
      </c>
      <c r="Q3313" s="13">
        <f t="shared" si="206"/>
        <v>109.84</v>
      </c>
      <c r="R3313" s="14">
        <f t="shared" si="207"/>
        <v>61.022222222222226</v>
      </c>
      <c r="S3313" t="s">
        <v>8317</v>
      </c>
      <c r="T3313" t="s">
        <v>8318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 s="8">
        <f t="shared" si="204"/>
        <v>42685.583333333336</v>
      </c>
      <c r="J3314" s="8">
        <f t="shared" si="205"/>
        <v>42664.476226851846</v>
      </c>
      <c r="K3314" s="10">
        <v>1478901600</v>
      </c>
      <c r="L3314" s="10">
        <v>1477077946</v>
      </c>
      <c r="M3314" t="b">
        <v>0</v>
      </c>
      <c r="N3314">
        <v>41</v>
      </c>
      <c r="O3314" t="b">
        <v>1</v>
      </c>
      <c r="P3314" t="s">
        <v>8271</v>
      </c>
      <c r="Q3314" s="13">
        <f t="shared" si="206"/>
        <v>100.03999999999999</v>
      </c>
      <c r="R3314" s="14">
        <f t="shared" si="207"/>
        <v>61</v>
      </c>
      <c r="S3314" t="s">
        <v>8317</v>
      </c>
      <c r="T3314" t="s">
        <v>8318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 s="8">
        <f t="shared" si="204"/>
        <v>42395.708333333336</v>
      </c>
      <c r="J3315" s="8">
        <f t="shared" si="205"/>
        <v>42381.911076388882</v>
      </c>
      <c r="K3315" s="10">
        <v>1453856400</v>
      </c>
      <c r="L3315" s="10">
        <v>1452664317</v>
      </c>
      <c r="M3315" t="b">
        <v>0</v>
      </c>
      <c r="N3315">
        <v>29</v>
      </c>
      <c r="O3315" t="b">
        <v>1</v>
      </c>
      <c r="P3315" t="s">
        <v>8271</v>
      </c>
      <c r="Q3315" s="13">
        <f t="shared" si="206"/>
        <v>116.05000000000001</v>
      </c>
      <c r="R3315" s="14">
        <f t="shared" si="207"/>
        <v>80.034482758620683</v>
      </c>
      <c r="S3315" t="s">
        <v>8317</v>
      </c>
      <c r="T3315" t="s">
        <v>8318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 s="8">
        <f t="shared" si="204"/>
        <v>42132.503472222219</v>
      </c>
      <c r="J3316" s="8">
        <f t="shared" si="205"/>
        <v>42104.934155092589</v>
      </c>
      <c r="K3316" s="10">
        <v>1431115500</v>
      </c>
      <c r="L3316" s="10">
        <v>1428733511</v>
      </c>
      <c r="M3316" t="b">
        <v>0</v>
      </c>
      <c r="N3316">
        <v>58</v>
      </c>
      <c r="O3316" t="b">
        <v>1</v>
      </c>
      <c r="P3316" t="s">
        <v>8271</v>
      </c>
      <c r="Q3316" s="13">
        <f t="shared" si="206"/>
        <v>210.75</v>
      </c>
      <c r="R3316" s="14">
        <f t="shared" si="207"/>
        <v>29.068965517241381</v>
      </c>
      <c r="S3316" t="s">
        <v>8317</v>
      </c>
      <c r="T3316" t="s">
        <v>8318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 s="8">
        <f t="shared" si="204"/>
        <v>42495.970381944448</v>
      </c>
      <c r="J3317" s="8">
        <f t="shared" si="205"/>
        <v>42465.970381944448</v>
      </c>
      <c r="K3317" s="10">
        <v>1462519041</v>
      </c>
      <c r="L3317" s="10">
        <v>1459927041</v>
      </c>
      <c r="M3317" t="b">
        <v>0</v>
      </c>
      <c r="N3317">
        <v>89</v>
      </c>
      <c r="O3317" t="b">
        <v>1</v>
      </c>
      <c r="P3317" t="s">
        <v>8271</v>
      </c>
      <c r="Q3317" s="13">
        <f t="shared" si="206"/>
        <v>110.00000000000001</v>
      </c>
      <c r="R3317" s="14">
        <f t="shared" si="207"/>
        <v>49.438202247191015</v>
      </c>
      <c r="S3317" t="s">
        <v>8317</v>
      </c>
      <c r="T3317" t="s">
        <v>8318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 s="8">
        <f t="shared" si="204"/>
        <v>41859.245833333334</v>
      </c>
      <c r="J3318" s="8">
        <f t="shared" si="205"/>
        <v>41826.537905092591</v>
      </c>
      <c r="K3318" s="10">
        <v>1407506040</v>
      </c>
      <c r="L3318" s="10">
        <v>1404680075</v>
      </c>
      <c r="M3318" t="b">
        <v>0</v>
      </c>
      <c r="N3318">
        <v>125</v>
      </c>
      <c r="O3318" t="b">
        <v>1</v>
      </c>
      <c r="P3318" t="s">
        <v>8271</v>
      </c>
      <c r="Q3318" s="13">
        <f t="shared" si="206"/>
        <v>100.08673425918037</v>
      </c>
      <c r="R3318" s="14">
        <f t="shared" si="207"/>
        <v>93.977440000000001</v>
      </c>
      <c r="S3318" t="s">
        <v>8317</v>
      </c>
      <c r="T3318" t="s">
        <v>8318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 s="8">
        <f t="shared" si="204"/>
        <v>42528.706296296288</v>
      </c>
      <c r="J3319" s="8">
        <f t="shared" si="205"/>
        <v>42498.706296296288</v>
      </c>
      <c r="K3319" s="10">
        <v>1465347424</v>
      </c>
      <c r="L3319" s="10">
        <v>1462755424</v>
      </c>
      <c r="M3319" t="b">
        <v>0</v>
      </c>
      <c r="N3319">
        <v>18</v>
      </c>
      <c r="O3319" t="b">
        <v>1</v>
      </c>
      <c r="P3319" t="s">
        <v>8271</v>
      </c>
      <c r="Q3319" s="13">
        <f t="shared" si="206"/>
        <v>106.19047619047619</v>
      </c>
      <c r="R3319" s="14">
        <f t="shared" si="207"/>
        <v>61.944444444444443</v>
      </c>
      <c r="S3319" t="s">
        <v>8317</v>
      </c>
      <c r="T3319" t="s">
        <v>8318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 s="8">
        <f t="shared" si="204"/>
        <v>42470.770833333336</v>
      </c>
      <c r="J3320" s="8">
        <f t="shared" si="205"/>
        <v>42430.968668981477</v>
      </c>
      <c r="K3320" s="10">
        <v>1460341800</v>
      </c>
      <c r="L3320" s="10">
        <v>1456902893</v>
      </c>
      <c r="M3320" t="b">
        <v>0</v>
      </c>
      <c r="N3320">
        <v>32</v>
      </c>
      <c r="O3320" t="b">
        <v>1</v>
      </c>
      <c r="P3320" t="s">
        <v>8271</v>
      </c>
      <c r="Q3320" s="13">
        <f t="shared" si="206"/>
        <v>125.6</v>
      </c>
      <c r="R3320" s="14">
        <f t="shared" si="207"/>
        <v>78.5</v>
      </c>
      <c r="S3320" t="s">
        <v>8317</v>
      </c>
      <c r="T3320" t="s">
        <v>8318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 s="8">
        <f t="shared" si="204"/>
        <v>42035.252152777779</v>
      </c>
      <c r="J3321" s="8">
        <f t="shared" si="205"/>
        <v>41990.252152777779</v>
      </c>
      <c r="K3321" s="10">
        <v>1422712986</v>
      </c>
      <c r="L3321" s="10">
        <v>1418824986</v>
      </c>
      <c r="M3321" t="b">
        <v>0</v>
      </c>
      <c r="N3321">
        <v>16</v>
      </c>
      <c r="O3321" t="b">
        <v>1</v>
      </c>
      <c r="P3321" t="s">
        <v>8271</v>
      </c>
      <c r="Q3321" s="13">
        <f t="shared" si="206"/>
        <v>108</v>
      </c>
      <c r="R3321" s="14">
        <f t="shared" si="207"/>
        <v>33.75</v>
      </c>
      <c r="S3321" t="s">
        <v>8317</v>
      </c>
      <c r="T3321" t="s">
        <v>8318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 s="8">
        <f t="shared" si="204"/>
        <v>42542.712465277778</v>
      </c>
      <c r="J3322" s="8">
        <f t="shared" si="205"/>
        <v>42512.712465277778</v>
      </c>
      <c r="K3322" s="10">
        <v>1466557557</v>
      </c>
      <c r="L3322" s="10">
        <v>1463965557</v>
      </c>
      <c r="M3322" t="b">
        <v>0</v>
      </c>
      <c r="N3322">
        <v>38</v>
      </c>
      <c r="O3322" t="b">
        <v>1</v>
      </c>
      <c r="P3322" t="s">
        <v>8271</v>
      </c>
      <c r="Q3322" s="13">
        <f t="shared" si="206"/>
        <v>101</v>
      </c>
      <c r="R3322" s="14">
        <f t="shared" si="207"/>
        <v>66.44736842105263</v>
      </c>
      <c r="S3322" t="s">
        <v>8317</v>
      </c>
      <c r="T3322" t="s">
        <v>8318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 s="8">
        <f t="shared" si="204"/>
        <v>41927.832638888889</v>
      </c>
      <c r="J3323" s="8">
        <f t="shared" si="205"/>
        <v>41913.766956018517</v>
      </c>
      <c r="K3323" s="10">
        <v>1413431940</v>
      </c>
      <c r="L3323" s="10">
        <v>1412216665</v>
      </c>
      <c r="M3323" t="b">
        <v>0</v>
      </c>
      <c r="N3323">
        <v>15</v>
      </c>
      <c r="O3323" t="b">
        <v>1</v>
      </c>
      <c r="P3323" t="s">
        <v>8271</v>
      </c>
      <c r="Q3323" s="13">
        <f t="shared" si="206"/>
        <v>107.4</v>
      </c>
      <c r="R3323" s="14">
        <f t="shared" si="207"/>
        <v>35.799999999999997</v>
      </c>
      <c r="S3323" t="s">
        <v>8317</v>
      </c>
      <c r="T3323" t="s">
        <v>8318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 s="8">
        <f t="shared" si="204"/>
        <v>42542.829861111109</v>
      </c>
      <c r="J3324" s="8">
        <f t="shared" si="205"/>
        <v>42520.677037037036</v>
      </c>
      <c r="K3324" s="10">
        <v>1466567700</v>
      </c>
      <c r="L3324" s="10">
        <v>1464653696</v>
      </c>
      <c r="M3324" t="b">
        <v>0</v>
      </c>
      <c r="N3324">
        <v>23</v>
      </c>
      <c r="O3324" t="b">
        <v>1</v>
      </c>
      <c r="P3324" t="s">
        <v>8271</v>
      </c>
      <c r="Q3324" s="13">
        <f t="shared" si="206"/>
        <v>101.51515151515152</v>
      </c>
      <c r="R3324" s="14">
        <f t="shared" si="207"/>
        <v>145.65217391304347</v>
      </c>
      <c r="S3324" t="s">
        <v>8317</v>
      </c>
      <c r="T3324" t="s">
        <v>8318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 s="8">
        <f t="shared" si="204"/>
        <v>42638.032499999994</v>
      </c>
      <c r="J3325" s="8">
        <f t="shared" si="205"/>
        <v>42608.032499999994</v>
      </c>
      <c r="K3325" s="10">
        <v>1474793208</v>
      </c>
      <c r="L3325" s="10">
        <v>1472201208</v>
      </c>
      <c r="M3325" t="b">
        <v>0</v>
      </c>
      <c r="N3325">
        <v>49</v>
      </c>
      <c r="O3325" t="b">
        <v>1</v>
      </c>
      <c r="P3325" t="s">
        <v>8271</v>
      </c>
      <c r="Q3325" s="13">
        <f t="shared" si="206"/>
        <v>125.89999999999999</v>
      </c>
      <c r="R3325" s="14">
        <f t="shared" si="207"/>
        <v>25.693877551020407</v>
      </c>
      <c r="S3325" t="s">
        <v>8317</v>
      </c>
      <c r="T3325" t="s">
        <v>8318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 s="8">
        <f t="shared" si="204"/>
        <v>42526.249884259254</v>
      </c>
      <c r="J3326" s="8">
        <f t="shared" si="205"/>
        <v>42512.249884259254</v>
      </c>
      <c r="K3326" s="10">
        <v>1465135190</v>
      </c>
      <c r="L3326" s="10">
        <v>1463925590</v>
      </c>
      <c r="M3326" t="b">
        <v>0</v>
      </c>
      <c r="N3326">
        <v>10</v>
      </c>
      <c r="O3326" t="b">
        <v>1</v>
      </c>
      <c r="P3326" t="s">
        <v>8271</v>
      </c>
      <c r="Q3326" s="13">
        <f t="shared" si="206"/>
        <v>101.66666666666666</v>
      </c>
      <c r="R3326" s="14">
        <f t="shared" si="207"/>
        <v>152.5</v>
      </c>
      <c r="S3326" t="s">
        <v>8317</v>
      </c>
      <c r="T3326" t="s">
        <v>8318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 s="8">
        <f t="shared" si="204"/>
        <v>42099.410613425927</v>
      </c>
      <c r="J3327" s="8">
        <f t="shared" si="205"/>
        <v>42064.452280092592</v>
      </c>
      <c r="K3327" s="10">
        <v>1428256277</v>
      </c>
      <c r="L3327" s="10">
        <v>1425235877</v>
      </c>
      <c r="M3327" t="b">
        <v>0</v>
      </c>
      <c r="N3327">
        <v>15</v>
      </c>
      <c r="O3327" t="b">
        <v>1</v>
      </c>
      <c r="P3327" t="s">
        <v>8271</v>
      </c>
      <c r="Q3327" s="13">
        <f t="shared" si="206"/>
        <v>112.5</v>
      </c>
      <c r="R3327" s="14">
        <f t="shared" si="207"/>
        <v>30</v>
      </c>
      <c r="S3327" t="s">
        <v>8317</v>
      </c>
      <c r="T3327" t="s">
        <v>8318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 s="8">
        <f t="shared" si="204"/>
        <v>42071.339178240734</v>
      </c>
      <c r="J3328" s="8">
        <f t="shared" si="205"/>
        <v>42041.380844907406</v>
      </c>
      <c r="K3328" s="10">
        <v>1425830905</v>
      </c>
      <c r="L3328" s="10">
        <v>1423242505</v>
      </c>
      <c r="M3328" t="b">
        <v>0</v>
      </c>
      <c r="N3328">
        <v>57</v>
      </c>
      <c r="O3328" t="b">
        <v>1</v>
      </c>
      <c r="P3328" t="s">
        <v>8271</v>
      </c>
      <c r="Q3328" s="13">
        <f t="shared" si="206"/>
        <v>101.375</v>
      </c>
      <c r="R3328" s="14">
        <f t="shared" si="207"/>
        <v>142.28070175438597</v>
      </c>
      <c r="S3328" t="s">
        <v>8317</v>
      </c>
      <c r="T3328" t="s">
        <v>8318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 s="8">
        <f t="shared" si="204"/>
        <v>42498.041273148141</v>
      </c>
      <c r="J3329" s="8">
        <f t="shared" si="205"/>
        <v>42468.041273148141</v>
      </c>
      <c r="K3329" s="10">
        <v>1462697966</v>
      </c>
      <c r="L3329" s="10">
        <v>1460105966</v>
      </c>
      <c r="M3329" t="b">
        <v>0</v>
      </c>
      <c r="N3329">
        <v>33</v>
      </c>
      <c r="O3329" t="b">
        <v>1</v>
      </c>
      <c r="P3329" t="s">
        <v>8271</v>
      </c>
      <c r="Q3329" s="13">
        <f t="shared" si="206"/>
        <v>101.25</v>
      </c>
      <c r="R3329" s="14">
        <f t="shared" si="207"/>
        <v>24.545454545454547</v>
      </c>
      <c r="S3329" t="s">
        <v>8317</v>
      </c>
      <c r="T3329" t="s">
        <v>8318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 s="8">
        <f t="shared" si="204"/>
        <v>41824.708333333328</v>
      </c>
      <c r="J3330" s="8">
        <f t="shared" si="205"/>
        <v>41822.241701388884</v>
      </c>
      <c r="K3330" s="10">
        <v>1404522000</v>
      </c>
      <c r="L3330" s="10">
        <v>1404308883</v>
      </c>
      <c r="M3330" t="b">
        <v>0</v>
      </c>
      <c r="N3330">
        <v>9</v>
      </c>
      <c r="O3330" t="b">
        <v>1</v>
      </c>
      <c r="P3330" t="s">
        <v>8271</v>
      </c>
      <c r="Q3330" s="13">
        <f t="shared" si="206"/>
        <v>146.38888888888889</v>
      </c>
      <c r="R3330" s="14">
        <f t="shared" si="207"/>
        <v>292.77777777777777</v>
      </c>
      <c r="S3330" t="s">
        <v>8317</v>
      </c>
      <c r="T3330" t="s">
        <v>8318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 s="8">
        <f t="shared" ref="I3331:I3394" si="208">(((K3331/60)/60)/24)+DATE(1970,1,1)+(-8/24)</f>
        <v>41847.625</v>
      </c>
      <c r="J3331" s="8">
        <f t="shared" ref="J3331:J3394" si="209">(((L3331/60)/60)/24)+DATE(1970,1,1)+(-8/24)</f>
        <v>41836.989675925921</v>
      </c>
      <c r="K3331" s="10">
        <v>1406502000</v>
      </c>
      <c r="L3331" s="10">
        <v>1405583108</v>
      </c>
      <c r="M3331" t="b">
        <v>0</v>
      </c>
      <c r="N3331">
        <v>26</v>
      </c>
      <c r="O3331" t="b">
        <v>1</v>
      </c>
      <c r="P3331" t="s">
        <v>8271</v>
      </c>
      <c r="Q3331" s="13">
        <f t="shared" ref="Q3331:Q3394" si="210">(E3331/D3331)*100</f>
        <v>116.8</v>
      </c>
      <c r="R3331" s="14">
        <f t="shared" ref="R3331:R3394" si="211">E3331/N3331</f>
        <v>44.92307692307692</v>
      </c>
      <c r="S3331" t="s">
        <v>8317</v>
      </c>
      <c r="T3331" t="s">
        <v>8318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 s="8">
        <f t="shared" si="208"/>
        <v>42095.512361111112</v>
      </c>
      <c r="J3332" s="8">
        <f t="shared" si="209"/>
        <v>42065.554027777776</v>
      </c>
      <c r="K3332" s="10">
        <v>1427919468</v>
      </c>
      <c r="L3332" s="10">
        <v>1425331068</v>
      </c>
      <c r="M3332" t="b">
        <v>0</v>
      </c>
      <c r="N3332">
        <v>69</v>
      </c>
      <c r="O3332" t="b">
        <v>1</v>
      </c>
      <c r="P3332" t="s">
        <v>8271</v>
      </c>
      <c r="Q3332" s="13">
        <f t="shared" si="210"/>
        <v>106.26666666666667</v>
      </c>
      <c r="R3332" s="14">
        <f t="shared" si="211"/>
        <v>23.10144927536232</v>
      </c>
      <c r="S3332" t="s">
        <v>8317</v>
      </c>
      <c r="T3332" t="s">
        <v>8318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 s="8">
        <f t="shared" si="208"/>
        <v>42283.36442129629</v>
      </c>
      <c r="J3333" s="8">
        <f t="shared" si="209"/>
        <v>42248.36442129629</v>
      </c>
      <c r="K3333" s="10">
        <v>1444149886</v>
      </c>
      <c r="L3333" s="10">
        <v>1441125886</v>
      </c>
      <c r="M3333" t="b">
        <v>0</v>
      </c>
      <c r="N3333">
        <v>65</v>
      </c>
      <c r="O3333" t="b">
        <v>1</v>
      </c>
      <c r="P3333" t="s">
        <v>8271</v>
      </c>
      <c r="Q3333" s="13">
        <f t="shared" si="210"/>
        <v>104.52</v>
      </c>
      <c r="R3333" s="14">
        <f t="shared" si="211"/>
        <v>80.400000000000006</v>
      </c>
      <c r="S3333" t="s">
        <v>8317</v>
      </c>
      <c r="T3333" t="s">
        <v>8318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 s="8">
        <f t="shared" si="208"/>
        <v>41839.526967592588</v>
      </c>
      <c r="J3334" s="8">
        <f t="shared" si="209"/>
        <v>41809.526967592588</v>
      </c>
      <c r="K3334" s="10">
        <v>1405802330</v>
      </c>
      <c r="L3334" s="10">
        <v>1403210330</v>
      </c>
      <c r="M3334" t="b">
        <v>0</v>
      </c>
      <c r="N3334">
        <v>83</v>
      </c>
      <c r="O3334" t="b">
        <v>1</v>
      </c>
      <c r="P3334" t="s">
        <v>8271</v>
      </c>
      <c r="Q3334" s="13">
        <f t="shared" si="210"/>
        <v>100</v>
      </c>
      <c r="R3334" s="14">
        <f t="shared" si="211"/>
        <v>72.289156626506028</v>
      </c>
      <c r="S3334" t="s">
        <v>8317</v>
      </c>
      <c r="T3334" t="s">
        <v>8318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 s="8">
        <f t="shared" si="208"/>
        <v>42170.343518518515</v>
      </c>
      <c r="J3335" s="8">
        <f t="shared" si="209"/>
        <v>42148.343518518515</v>
      </c>
      <c r="K3335" s="10">
        <v>1434384880</v>
      </c>
      <c r="L3335" s="10">
        <v>1432484080</v>
      </c>
      <c r="M3335" t="b">
        <v>0</v>
      </c>
      <c r="N3335">
        <v>111</v>
      </c>
      <c r="O3335" t="b">
        <v>1</v>
      </c>
      <c r="P3335" t="s">
        <v>8271</v>
      </c>
      <c r="Q3335" s="13">
        <f t="shared" si="210"/>
        <v>104.57142857142858</v>
      </c>
      <c r="R3335" s="14">
        <f t="shared" si="211"/>
        <v>32.972972972972975</v>
      </c>
      <c r="S3335" t="s">
        <v>8317</v>
      </c>
      <c r="T3335" t="s">
        <v>8318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 s="8">
        <f t="shared" si="208"/>
        <v>42215.187754629624</v>
      </c>
      <c r="J3336" s="8">
        <f t="shared" si="209"/>
        <v>42185.187754629624</v>
      </c>
      <c r="K3336" s="10">
        <v>1438259422</v>
      </c>
      <c r="L3336" s="10">
        <v>1435667422</v>
      </c>
      <c r="M3336" t="b">
        <v>0</v>
      </c>
      <c r="N3336">
        <v>46</v>
      </c>
      <c r="O3336" t="b">
        <v>1</v>
      </c>
      <c r="P3336" t="s">
        <v>8271</v>
      </c>
      <c r="Q3336" s="13">
        <f t="shared" si="210"/>
        <v>138.62051149573753</v>
      </c>
      <c r="R3336" s="14">
        <f t="shared" si="211"/>
        <v>116.65217391304348</v>
      </c>
      <c r="S3336" t="s">
        <v>8317</v>
      </c>
      <c r="T3336" t="s">
        <v>8318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 s="8">
        <f t="shared" si="208"/>
        <v>41854.625</v>
      </c>
      <c r="J3337" s="8">
        <f t="shared" si="209"/>
        <v>41827.340810185182</v>
      </c>
      <c r="K3337" s="10">
        <v>1407106800</v>
      </c>
      <c r="L3337" s="10">
        <v>1404749446</v>
      </c>
      <c r="M3337" t="b">
        <v>0</v>
      </c>
      <c r="N3337">
        <v>63</v>
      </c>
      <c r="O3337" t="b">
        <v>1</v>
      </c>
      <c r="P3337" t="s">
        <v>8271</v>
      </c>
      <c r="Q3337" s="13">
        <f t="shared" si="210"/>
        <v>100.32000000000001</v>
      </c>
      <c r="R3337" s="14">
        <f t="shared" si="211"/>
        <v>79.61904761904762</v>
      </c>
      <c r="S3337" t="s">
        <v>8317</v>
      </c>
      <c r="T3337" t="s">
        <v>8318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 s="8">
        <f t="shared" si="208"/>
        <v>42465.023680555554</v>
      </c>
      <c r="J3338" s="8">
        <f t="shared" si="209"/>
        <v>42437.065347222226</v>
      </c>
      <c r="K3338" s="10">
        <v>1459845246</v>
      </c>
      <c r="L3338" s="10">
        <v>1457429646</v>
      </c>
      <c r="M3338" t="b">
        <v>0</v>
      </c>
      <c r="N3338">
        <v>9</v>
      </c>
      <c r="O3338" t="b">
        <v>1</v>
      </c>
      <c r="P3338" t="s">
        <v>8271</v>
      </c>
      <c r="Q3338" s="13">
        <f t="shared" si="210"/>
        <v>100</v>
      </c>
      <c r="R3338" s="14">
        <f t="shared" si="211"/>
        <v>27.777777777777779</v>
      </c>
      <c r="S3338" t="s">
        <v>8317</v>
      </c>
      <c r="T3338" t="s">
        <v>8318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 s="8">
        <f t="shared" si="208"/>
        <v>41922.541666666664</v>
      </c>
      <c r="J3339" s="8">
        <f t="shared" si="209"/>
        <v>41900.948692129627</v>
      </c>
      <c r="K3339" s="10">
        <v>1412974800</v>
      </c>
      <c r="L3339" s="10">
        <v>1411109167</v>
      </c>
      <c r="M3339" t="b">
        <v>0</v>
      </c>
      <c r="N3339">
        <v>34</v>
      </c>
      <c r="O3339" t="b">
        <v>1</v>
      </c>
      <c r="P3339" t="s">
        <v>8271</v>
      </c>
      <c r="Q3339" s="13">
        <f t="shared" si="210"/>
        <v>110.2</v>
      </c>
      <c r="R3339" s="14">
        <f t="shared" si="211"/>
        <v>81.029411764705884</v>
      </c>
      <c r="S3339" t="s">
        <v>8317</v>
      </c>
      <c r="T3339" t="s">
        <v>8318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 s="8">
        <f t="shared" si="208"/>
        <v>42790.241666666661</v>
      </c>
      <c r="J3340" s="8">
        <f t="shared" si="209"/>
        <v>42769.241666666661</v>
      </c>
      <c r="K3340" s="10">
        <v>1487944080</v>
      </c>
      <c r="L3340" s="10">
        <v>1486129680</v>
      </c>
      <c r="M3340" t="b">
        <v>0</v>
      </c>
      <c r="N3340">
        <v>112</v>
      </c>
      <c r="O3340" t="b">
        <v>1</v>
      </c>
      <c r="P3340" t="s">
        <v>8271</v>
      </c>
      <c r="Q3340" s="13">
        <f t="shared" si="210"/>
        <v>102.18</v>
      </c>
      <c r="R3340" s="14">
        <f t="shared" si="211"/>
        <v>136.84821428571428</v>
      </c>
      <c r="S3340" t="s">
        <v>8317</v>
      </c>
      <c r="T3340" t="s">
        <v>8318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 s="8">
        <f t="shared" si="208"/>
        <v>42579.332384259258</v>
      </c>
      <c r="J3341" s="8">
        <f t="shared" si="209"/>
        <v>42549.332384259258</v>
      </c>
      <c r="K3341" s="10">
        <v>1469721518</v>
      </c>
      <c r="L3341" s="10">
        <v>1467129518</v>
      </c>
      <c r="M3341" t="b">
        <v>0</v>
      </c>
      <c r="N3341">
        <v>47</v>
      </c>
      <c r="O3341" t="b">
        <v>1</v>
      </c>
      <c r="P3341" t="s">
        <v>8271</v>
      </c>
      <c r="Q3341" s="13">
        <f t="shared" si="210"/>
        <v>104.35000000000001</v>
      </c>
      <c r="R3341" s="14">
        <f t="shared" si="211"/>
        <v>177.61702127659575</v>
      </c>
      <c r="S3341" t="s">
        <v>8317</v>
      </c>
      <c r="T3341" t="s">
        <v>8318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 s="8">
        <f t="shared" si="208"/>
        <v>42710.640671296293</v>
      </c>
      <c r="J3342" s="8">
        <f t="shared" si="209"/>
        <v>42685.640671296293</v>
      </c>
      <c r="K3342" s="10">
        <v>1481066554</v>
      </c>
      <c r="L3342" s="10">
        <v>1478906554</v>
      </c>
      <c r="M3342" t="b">
        <v>0</v>
      </c>
      <c r="N3342">
        <v>38</v>
      </c>
      <c r="O3342" t="b">
        <v>1</v>
      </c>
      <c r="P3342" t="s">
        <v>8271</v>
      </c>
      <c r="Q3342" s="13">
        <f t="shared" si="210"/>
        <v>138.16666666666666</v>
      </c>
      <c r="R3342" s="14">
        <f t="shared" si="211"/>
        <v>109.07894736842105</v>
      </c>
      <c r="S3342" t="s">
        <v>8317</v>
      </c>
      <c r="T3342" t="s">
        <v>8318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 s="8">
        <f t="shared" si="208"/>
        <v>42533.374999999993</v>
      </c>
      <c r="J3343" s="8">
        <f t="shared" si="209"/>
        <v>42510.465520833335</v>
      </c>
      <c r="K3343" s="10">
        <v>1465750800</v>
      </c>
      <c r="L3343" s="10">
        <v>1463771421</v>
      </c>
      <c r="M3343" t="b">
        <v>0</v>
      </c>
      <c r="N3343">
        <v>28</v>
      </c>
      <c r="O3343" t="b">
        <v>1</v>
      </c>
      <c r="P3343" t="s">
        <v>8271</v>
      </c>
      <c r="Q3343" s="13">
        <f t="shared" si="210"/>
        <v>100</v>
      </c>
      <c r="R3343" s="14">
        <f t="shared" si="211"/>
        <v>119.64285714285714</v>
      </c>
      <c r="S3343" t="s">
        <v>8317</v>
      </c>
      <c r="T3343" t="s">
        <v>8318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 s="8">
        <f t="shared" si="208"/>
        <v>42094.874305555553</v>
      </c>
      <c r="J3344" s="8">
        <f t="shared" si="209"/>
        <v>42061.963078703695</v>
      </c>
      <c r="K3344" s="10">
        <v>1427864340</v>
      </c>
      <c r="L3344" s="10">
        <v>1425020810</v>
      </c>
      <c r="M3344" t="b">
        <v>0</v>
      </c>
      <c r="N3344">
        <v>78</v>
      </c>
      <c r="O3344" t="b">
        <v>1</v>
      </c>
      <c r="P3344" t="s">
        <v>8271</v>
      </c>
      <c r="Q3344" s="13">
        <f t="shared" si="210"/>
        <v>101.66666666666666</v>
      </c>
      <c r="R3344" s="14">
        <f t="shared" si="211"/>
        <v>78.205128205128204</v>
      </c>
      <c r="S3344" t="s">
        <v>8317</v>
      </c>
      <c r="T3344" t="s">
        <v>8318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 s="8">
        <f t="shared" si="208"/>
        <v>42473.220833333333</v>
      </c>
      <c r="J3345" s="8">
        <f t="shared" si="209"/>
        <v>42452.583148148151</v>
      </c>
      <c r="K3345" s="10">
        <v>1460553480</v>
      </c>
      <c r="L3345" s="10">
        <v>1458770384</v>
      </c>
      <c r="M3345" t="b">
        <v>0</v>
      </c>
      <c r="N3345">
        <v>23</v>
      </c>
      <c r="O3345" t="b">
        <v>1</v>
      </c>
      <c r="P3345" t="s">
        <v>8271</v>
      </c>
      <c r="Q3345" s="13">
        <f t="shared" si="210"/>
        <v>171.42857142857142</v>
      </c>
      <c r="R3345" s="14">
        <f t="shared" si="211"/>
        <v>52.173913043478258</v>
      </c>
      <c r="S3345" t="s">
        <v>8317</v>
      </c>
      <c r="T3345" t="s">
        <v>8318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 s="8">
        <f t="shared" si="208"/>
        <v>41880.866817129623</v>
      </c>
      <c r="J3346" s="8">
        <f t="shared" si="209"/>
        <v>41850.866817129623</v>
      </c>
      <c r="K3346" s="10">
        <v>1409374093</v>
      </c>
      <c r="L3346" s="10">
        <v>1406782093</v>
      </c>
      <c r="M3346" t="b">
        <v>0</v>
      </c>
      <c r="N3346">
        <v>40</v>
      </c>
      <c r="O3346" t="b">
        <v>1</v>
      </c>
      <c r="P3346" t="s">
        <v>8271</v>
      </c>
      <c r="Q3346" s="13">
        <f t="shared" si="210"/>
        <v>101.44444444444444</v>
      </c>
      <c r="R3346" s="14">
        <f t="shared" si="211"/>
        <v>114.125</v>
      </c>
      <c r="S3346" t="s">
        <v>8317</v>
      </c>
      <c r="T3346" t="s">
        <v>8318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 s="8">
        <f t="shared" si="208"/>
        <v>42111.692361111105</v>
      </c>
      <c r="J3347" s="8">
        <f t="shared" si="209"/>
        <v>42052.772777777776</v>
      </c>
      <c r="K3347" s="10">
        <v>1429317420</v>
      </c>
      <c r="L3347" s="10">
        <v>1424226768</v>
      </c>
      <c r="M3347" t="b">
        <v>0</v>
      </c>
      <c r="N3347">
        <v>13</v>
      </c>
      <c r="O3347" t="b">
        <v>1</v>
      </c>
      <c r="P3347" t="s">
        <v>8271</v>
      </c>
      <c r="Q3347" s="13">
        <f t="shared" si="210"/>
        <v>130</v>
      </c>
      <c r="R3347" s="14">
        <f t="shared" si="211"/>
        <v>50</v>
      </c>
      <c r="S3347" t="s">
        <v>8317</v>
      </c>
      <c r="T3347" t="s">
        <v>8318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 s="8">
        <f t="shared" si="208"/>
        <v>42060.691087962965</v>
      </c>
      <c r="J3348" s="8">
        <f t="shared" si="209"/>
        <v>42053.691087962965</v>
      </c>
      <c r="K3348" s="10">
        <v>1424910910</v>
      </c>
      <c r="L3348" s="10">
        <v>1424306110</v>
      </c>
      <c r="M3348" t="b">
        <v>0</v>
      </c>
      <c r="N3348">
        <v>18</v>
      </c>
      <c r="O3348" t="b">
        <v>1</v>
      </c>
      <c r="P3348" t="s">
        <v>8271</v>
      </c>
      <c r="Q3348" s="13">
        <f t="shared" si="210"/>
        <v>110.00000000000001</v>
      </c>
      <c r="R3348" s="14">
        <f t="shared" si="211"/>
        <v>91.666666666666671</v>
      </c>
      <c r="S3348" t="s">
        <v>8317</v>
      </c>
      <c r="T3348" t="s">
        <v>8318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 s="8">
        <f t="shared" si="208"/>
        <v>42498.541666666664</v>
      </c>
      <c r="J3349" s="8">
        <f t="shared" si="209"/>
        <v>42484.218217592592</v>
      </c>
      <c r="K3349" s="10">
        <v>1462741200</v>
      </c>
      <c r="L3349" s="10">
        <v>1461503654</v>
      </c>
      <c r="M3349" t="b">
        <v>0</v>
      </c>
      <c r="N3349">
        <v>22</v>
      </c>
      <c r="O3349" t="b">
        <v>1</v>
      </c>
      <c r="P3349" t="s">
        <v>8271</v>
      </c>
      <c r="Q3349" s="13">
        <f t="shared" si="210"/>
        <v>119.44999999999999</v>
      </c>
      <c r="R3349" s="14">
        <f t="shared" si="211"/>
        <v>108.59090909090909</v>
      </c>
      <c r="S3349" t="s">
        <v>8317</v>
      </c>
      <c r="T3349" t="s">
        <v>8318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 s="8">
        <f t="shared" si="208"/>
        <v>42489.832638888889</v>
      </c>
      <c r="J3350" s="8">
        <f t="shared" si="209"/>
        <v>42466.225462962961</v>
      </c>
      <c r="K3350" s="10">
        <v>1461988740</v>
      </c>
      <c r="L3350" s="10">
        <v>1459949080</v>
      </c>
      <c r="M3350" t="b">
        <v>0</v>
      </c>
      <c r="N3350">
        <v>79</v>
      </c>
      <c r="O3350" t="b">
        <v>1</v>
      </c>
      <c r="P3350" t="s">
        <v>8271</v>
      </c>
      <c r="Q3350" s="13">
        <f t="shared" si="210"/>
        <v>100.2909090909091</v>
      </c>
      <c r="R3350" s="14">
        <f t="shared" si="211"/>
        <v>69.822784810126578</v>
      </c>
      <c r="S3350" t="s">
        <v>8317</v>
      </c>
      <c r="T3350" t="s">
        <v>8318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 s="8">
        <f t="shared" si="208"/>
        <v>42534.374999999993</v>
      </c>
      <c r="J3351" s="8">
        <f t="shared" si="209"/>
        <v>42512.777453703697</v>
      </c>
      <c r="K3351" s="10">
        <v>1465837200</v>
      </c>
      <c r="L3351" s="10">
        <v>1463971172</v>
      </c>
      <c r="M3351" t="b">
        <v>0</v>
      </c>
      <c r="N3351">
        <v>14</v>
      </c>
      <c r="O3351" t="b">
        <v>1</v>
      </c>
      <c r="P3351" t="s">
        <v>8271</v>
      </c>
      <c r="Q3351" s="13">
        <f t="shared" si="210"/>
        <v>153.4</v>
      </c>
      <c r="R3351" s="14">
        <f t="shared" si="211"/>
        <v>109.57142857142857</v>
      </c>
      <c r="S3351" t="s">
        <v>8317</v>
      </c>
      <c r="T3351" t="s">
        <v>8318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 s="8">
        <f t="shared" si="208"/>
        <v>42337.624999999993</v>
      </c>
      <c r="J3352" s="8">
        <f t="shared" si="209"/>
        <v>42302.368182870363</v>
      </c>
      <c r="K3352" s="10">
        <v>1448838000</v>
      </c>
      <c r="L3352" s="10">
        <v>1445791811</v>
      </c>
      <c r="M3352" t="b">
        <v>0</v>
      </c>
      <c r="N3352">
        <v>51</v>
      </c>
      <c r="O3352" t="b">
        <v>1</v>
      </c>
      <c r="P3352" t="s">
        <v>8271</v>
      </c>
      <c r="Q3352" s="13">
        <f t="shared" si="210"/>
        <v>104.42857142857143</v>
      </c>
      <c r="R3352" s="14">
        <f t="shared" si="211"/>
        <v>71.666666666666671</v>
      </c>
      <c r="S3352" t="s">
        <v>8317</v>
      </c>
      <c r="T3352" t="s">
        <v>8318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 s="8">
        <f t="shared" si="208"/>
        <v>41843.125</v>
      </c>
      <c r="J3353" s="8">
        <f t="shared" si="209"/>
        <v>41806.062094907407</v>
      </c>
      <c r="K3353" s="10">
        <v>1406113200</v>
      </c>
      <c r="L3353" s="10">
        <v>1402910965</v>
      </c>
      <c r="M3353" t="b">
        <v>0</v>
      </c>
      <c r="N3353">
        <v>54</v>
      </c>
      <c r="O3353" t="b">
        <v>1</v>
      </c>
      <c r="P3353" t="s">
        <v>8271</v>
      </c>
      <c r="Q3353" s="13">
        <f t="shared" si="210"/>
        <v>101.1</v>
      </c>
      <c r="R3353" s="14">
        <f t="shared" si="211"/>
        <v>93.611111111111114</v>
      </c>
      <c r="S3353" t="s">
        <v>8317</v>
      </c>
      <c r="T3353" t="s">
        <v>8318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 s="8">
        <f t="shared" si="208"/>
        <v>42552.624999999993</v>
      </c>
      <c r="J3354" s="8">
        <f t="shared" si="209"/>
        <v>42495.659467592595</v>
      </c>
      <c r="K3354" s="10">
        <v>1467414000</v>
      </c>
      <c r="L3354" s="10">
        <v>1462492178</v>
      </c>
      <c r="M3354" t="b">
        <v>0</v>
      </c>
      <c r="N3354">
        <v>70</v>
      </c>
      <c r="O3354" t="b">
        <v>1</v>
      </c>
      <c r="P3354" t="s">
        <v>8271</v>
      </c>
      <c r="Q3354" s="13">
        <f t="shared" si="210"/>
        <v>107.52</v>
      </c>
      <c r="R3354" s="14">
        <f t="shared" si="211"/>
        <v>76.8</v>
      </c>
      <c r="S3354" t="s">
        <v>8317</v>
      </c>
      <c r="T3354" t="s">
        <v>8318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 s="8">
        <f t="shared" si="208"/>
        <v>42492.624999999993</v>
      </c>
      <c r="J3355" s="8">
        <f t="shared" si="209"/>
        <v>42479.098958333336</v>
      </c>
      <c r="K3355" s="10">
        <v>1462230000</v>
      </c>
      <c r="L3355" s="10">
        <v>1461061350</v>
      </c>
      <c r="M3355" t="b">
        <v>0</v>
      </c>
      <c r="N3355">
        <v>44</v>
      </c>
      <c r="O3355" t="b">
        <v>1</v>
      </c>
      <c r="P3355" t="s">
        <v>8271</v>
      </c>
      <c r="Q3355" s="13">
        <f t="shared" si="210"/>
        <v>315</v>
      </c>
      <c r="R3355" s="14">
        <f t="shared" si="211"/>
        <v>35.795454545454547</v>
      </c>
      <c r="S3355" t="s">
        <v>8317</v>
      </c>
      <c r="T3355" t="s">
        <v>8318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 s="8">
        <f t="shared" si="208"/>
        <v>42305.834027777775</v>
      </c>
      <c r="J3356" s="8">
        <f t="shared" si="209"/>
        <v>42270.393587962964</v>
      </c>
      <c r="K3356" s="10">
        <v>1446091260</v>
      </c>
      <c r="L3356" s="10">
        <v>1443029206</v>
      </c>
      <c r="M3356" t="b">
        <v>0</v>
      </c>
      <c r="N3356">
        <v>55</v>
      </c>
      <c r="O3356" t="b">
        <v>1</v>
      </c>
      <c r="P3356" t="s">
        <v>8271</v>
      </c>
      <c r="Q3356" s="13">
        <f t="shared" si="210"/>
        <v>101.93333333333334</v>
      </c>
      <c r="R3356" s="14">
        <f t="shared" si="211"/>
        <v>55.6</v>
      </c>
      <c r="S3356" t="s">
        <v>8317</v>
      </c>
      <c r="T3356" t="s">
        <v>8318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 s="8">
        <f t="shared" si="208"/>
        <v>42500.136805555558</v>
      </c>
      <c r="J3357" s="8">
        <f t="shared" si="209"/>
        <v>42489.286192129628</v>
      </c>
      <c r="K3357" s="10">
        <v>1462879020</v>
      </c>
      <c r="L3357" s="10">
        <v>1461941527</v>
      </c>
      <c r="M3357" t="b">
        <v>0</v>
      </c>
      <c r="N3357">
        <v>15</v>
      </c>
      <c r="O3357" t="b">
        <v>1</v>
      </c>
      <c r="P3357" t="s">
        <v>8271</v>
      </c>
      <c r="Q3357" s="13">
        <f t="shared" si="210"/>
        <v>126.28571428571429</v>
      </c>
      <c r="R3357" s="14">
        <f t="shared" si="211"/>
        <v>147.33333333333334</v>
      </c>
      <c r="S3357" t="s">
        <v>8317</v>
      </c>
      <c r="T3357" t="s">
        <v>8318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 s="8">
        <f t="shared" si="208"/>
        <v>42566.482314814813</v>
      </c>
      <c r="J3358" s="8">
        <f t="shared" si="209"/>
        <v>42536.482314814813</v>
      </c>
      <c r="K3358" s="10">
        <v>1468611272</v>
      </c>
      <c r="L3358" s="10">
        <v>1466019272</v>
      </c>
      <c r="M3358" t="b">
        <v>0</v>
      </c>
      <c r="N3358">
        <v>27</v>
      </c>
      <c r="O3358" t="b">
        <v>1</v>
      </c>
      <c r="P3358" t="s">
        <v>8271</v>
      </c>
      <c r="Q3358" s="13">
        <f t="shared" si="210"/>
        <v>101.4</v>
      </c>
      <c r="R3358" s="14">
        <f t="shared" si="211"/>
        <v>56.333333333333336</v>
      </c>
      <c r="S3358" t="s">
        <v>8317</v>
      </c>
      <c r="T3358" t="s">
        <v>8318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 s="8">
        <f t="shared" si="208"/>
        <v>41852.084606481476</v>
      </c>
      <c r="J3359" s="8">
        <f t="shared" si="209"/>
        <v>41822.084606481476</v>
      </c>
      <c r="K3359" s="10">
        <v>1406887310</v>
      </c>
      <c r="L3359" s="10">
        <v>1404295310</v>
      </c>
      <c r="M3359" t="b">
        <v>0</v>
      </c>
      <c r="N3359">
        <v>21</v>
      </c>
      <c r="O3359" t="b">
        <v>1</v>
      </c>
      <c r="P3359" t="s">
        <v>8271</v>
      </c>
      <c r="Q3359" s="13">
        <f t="shared" si="210"/>
        <v>101</v>
      </c>
      <c r="R3359" s="14">
        <f t="shared" si="211"/>
        <v>96.19047619047619</v>
      </c>
      <c r="S3359" t="s">
        <v>8317</v>
      </c>
      <c r="T3359" t="s">
        <v>8318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 s="8">
        <f t="shared" si="208"/>
        <v>41962.019432870373</v>
      </c>
      <c r="J3360" s="8">
        <f t="shared" si="209"/>
        <v>41931.977766203701</v>
      </c>
      <c r="K3360" s="10">
        <v>1416385679</v>
      </c>
      <c r="L3360" s="10">
        <v>1413790079</v>
      </c>
      <c r="M3360" t="b">
        <v>0</v>
      </c>
      <c r="N3360">
        <v>162</v>
      </c>
      <c r="O3360" t="b">
        <v>1</v>
      </c>
      <c r="P3360" t="s">
        <v>8271</v>
      </c>
      <c r="Q3360" s="13">
        <f t="shared" si="210"/>
        <v>102.99000000000001</v>
      </c>
      <c r="R3360" s="14">
        <f t="shared" si="211"/>
        <v>63.574074074074076</v>
      </c>
      <c r="S3360" t="s">
        <v>8317</v>
      </c>
      <c r="T3360" t="s">
        <v>8318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 s="8">
        <f t="shared" si="208"/>
        <v>42790.723773148151</v>
      </c>
      <c r="J3361" s="8">
        <f t="shared" si="209"/>
        <v>42745.723773148151</v>
      </c>
      <c r="K3361" s="10">
        <v>1487985734</v>
      </c>
      <c r="L3361" s="10">
        <v>1484097734</v>
      </c>
      <c r="M3361" t="b">
        <v>0</v>
      </c>
      <c r="N3361">
        <v>23</v>
      </c>
      <c r="O3361" t="b">
        <v>1</v>
      </c>
      <c r="P3361" t="s">
        <v>8271</v>
      </c>
      <c r="Q3361" s="13">
        <f t="shared" si="210"/>
        <v>106.25</v>
      </c>
      <c r="R3361" s="14">
        <f t="shared" si="211"/>
        <v>184.78260869565219</v>
      </c>
      <c r="S3361" t="s">
        <v>8317</v>
      </c>
      <c r="T3361" t="s">
        <v>8318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 s="8">
        <f t="shared" si="208"/>
        <v>42718.332638888889</v>
      </c>
      <c r="J3362" s="8">
        <f t="shared" si="209"/>
        <v>42696.749340277776</v>
      </c>
      <c r="K3362" s="10">
        <v>1481731140</v>
      </c>
      <c r="L3362" s="10">
        <v>1479866343</v>
      </c>
      <c r="M3362" t="b">
        <v>0</v>
      </c>
      <c r="N3362">
        <v>72</v>
      </c>
      <c r="O3362" t="b">
        <v>1</v>
      </c>
      <c r="P3362" t="s">
        <v>8271</v>
      </c>
      <c r="Q3362" s="13">
        <f t="shared" si="210"/>
        <v>101.37777777777779</v>
      </c>
      <c r="R3362" s="14">
        <f t="shared" si="211"/>
        <v>126.72222222222223</v>
      </c>
      <c r="S3362" t="s">
        <v>8317</v>
      </c>
      <c r="T3362" t="s">
        <v>8318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 s="8">
        <f t="shared" si="208"/>
        <v>41883.332638888889</v>
      </c>
      <c r="J3363" s="8">
        <f t="shared" si="209"/>
        <v>41865.692013888889</v>
      </c>
      <c r="K3363" s="10">
        <v>1409587140</v>
      </c>
      <c r="L3363" s="10">
        <v>1408062990</v>
      </c>
      <c r="M3363" t="b">
        <v>0</v>
      </c>
      <c r="N3363">
        <v>68</v>
      </c>
      <c r="O3363" t="b">
        <v>1</v>
      </c>
      <c r="P3363" t="s">
        <v>8271</v>
      </c>
      <c r="Q3363" s="13">
        <f t="shared" si="210"/>
        <v>113.46000000000001</v>
      </c>
      <c r="R3363" s="14">
        <f t="shared" si="211"/>
        <v>83.42647058823529</v>
      </c>
      <c r="S3363" t="s">
        <v>8317</v>
      </c>
      <c r="T3363" t="s">
        <v>8318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 s="8">
        <f t="shared" si="208"/>
        <v>42069.871527777774</v>
      </c>
      <c r="J3364" s="8">
        <f t="shared" si="209"/>
        <v>42055.758298611108</v>
      </c>
      <c r="K3364" s="10">
        <v>1425704100</v>
      </c>
      <c r="L3364" s="10">
        <v>1424484717</v>
      </c>
      <c r="M3364" t="b">
        <v>0</v>
      </c>
      <c r="N3364">
        <v>20</v>
      </c>
      <c r="O3364" t="b">
        <v>1</v>
      </c>
      <c r="P3364" t="s">
        <v>8271</v>
      </c>
      <c r="Q3364" s="13">
        <f t="shared" si="210"/>
        <v>218.00000000000003</v>
      </c>
      <c r="R3364" s="14">
        <f t="shared" si="211"/>
        <v>54.5</v>
      </c>
      <c r="S3364" t="s">
        <v>8317</v>
      </c>
      <c r="T3364" t="s">
        <v>8318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 s="8">
        <f t="shared" si="208"/>
        <v>41870.333333333328</v>
      </c>
      <c r="J3365" s="8">
        <f t="shared" si="209"/>
        <v>41851.438020833331</v>
      </c>
      <c r="K3365" s="10">
        <v>1408464000</v>
      </c>
      <c r="L3365" s="10">
        <v>1406831445</v>
      </c>
      <c r="M3365" t="b">
        <v>0</v>
      </c>
      <c r="N3365">
        <v>26</v>
      </c>
      <c r="O3365" t="b">
        <v>1</v>
      </c>
      <c r="P3365" t="s">
        <v>8271</v>
      </c>
      <c r="Q3365" s="13">
        <f t="shared" si="210"/>
        <v>101.41935483870968</v>
      </c>
      <c r="R3365" s="14">
        <f t="shared" si="211"/>
        <v>302.30769230769232</v>
      </c>
      <c r="S3365" t="s">
        <v>8317</v>
      </c>
      <c r="T3365" t="s">
        <v>8318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 s="8">
        <f t="shared" si="208"/>
        <v>42444.541666666664</v>
      </c>
      <c r="J3366" s="8">
        <f t="shared" si="209"/>
        <v>42422.644085648142</v>
      </c>
      <c r="K3366" s="10">
        <v>1458075600</v>
      </c>
      <c r="L3366" s="10">
        <v>1456183649</v>
      </c>
      <c r="M3366" t="b">
        <v>0</v>
      </c>
      <c r="N3366">
        <v>72</v>
      </c>
      <c r="O3366" t="b">
        <v>1</v>
      </c>
      <c r="P3366" t="s">
        <v>8271</v>
      </c>
      <c r="Q3366" s="13">
        <f t="shared" si="210"/>
        <v>105.93333333333332</v>
      </c>
      <c r="R3366" s="14">
        <f t="shared" si="211"/>
        <v>44.138888888888886</v>
      </c>
      <c r="S3366" t="s">
        <v>8317</v>
      </c>
      <c r="T3366" t="s">
        <v>8318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 s="8">
        <f t="shared" si="208"/>
        <v>42350.768425925926</v>
      </c>
      <c r="J3367" s="8">
        <f t="shared" si="209"/>
        <v>42320.768425925926</v>
      </c>
      <c r="K3367" s="10">
        <v>1449973592</v>
      </c>
      <c r="L3367" s="10">
        <v>1447381592</v>
      </c>
      <c r="M3367" t="b">
        <v>0</v>
      </c>
      <c r="N3367">
        <v>3</v>
      </c>
      <c r="O3367" t="b">
        <v>1</v>
      </c>
      <c r="P3367" t="s">
        <v>8271</v>
      </c>
      <c r="Q3367" s="13">
        <f t="shared" si="210"/>
        <v>104</v>
      </c>
      <c r="R3367" s="14">
        <f t="shared" si="211"/>
        <v>866.66666666666663</v>
      </c>
      <c r="S3367" t="s">
        <v>8317</v>
      </c>
      <c r="T3367" t="s">
        <v>8318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 s="8">
        <f t="shared" si="208"/>
        <v>42136.734224537031</v>
      </c>
      <c r="J3368" s="8">
        <f t="shared" si="209"/>
        <v>42106.734224537031</v>
      </c>
      <c r="K3368" s="10">
        <v>1431481037</v>
      </c>
      <c r="L3368" s="10">
        <v>1428889037</v>
      </c>
      <c r="M3368" t="b">
        <v>0</v>
      </c>
      <c r="N3368">
        <v>18</v>
      </c>
      <c r="O3368" t="b">
        <v>1</v>
      </c>
      <c r="P3368" t="s">
        <v>8271</v>
      </c>
      <c r="Q3368" s="13">
        <f t="shared" si="210"/>
        <v>221</v>
      </c>
      <c r="R3368" s="14">
        <f t="shared" si="211"/>
        <v>61.388888888888886</v>
      </c>
      <c r="S3368" t="s">
        <v>8317</v>
      </c>
      <c r="T3368" t="s">
        <v>8318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 s="8">
        <f t="shared" si="208"/>
        <v>42217.600624999999</v>
      </c>
      <c r="J3369" s="8">
        <f t="shared" si="209"/>
        <v>42192.600624999999</v>
      </c>
      <c r="K3369" s="10">
        <v>1438467894</v>
      </c>
      <c r="L3369" s="10">
        <v>1436307894</v>
      </c>
      <c r="M3369" t="b">
        <v>0</v>
      </c>
      <c r="N3369">
        <v>30</v>
      </c>
      <c r="O3369" t="b">
        <v>1</v>
      </c>
      <c r="P3369" t="s">
        <v>8271</v>
      </c>
      <c r="Q3369" s="13">
        <f t="shared" si="210"/>
        <v>118.66666666666667</v>
      </c>
      <c r="R3369" s="14">
        <f t="shared" si="211"/>
        <v>29.666666666666668</v>
      </c>
      <c r="S3369" t="s">
        <v>8317</v>
      </c>
      <c r="T3369" t="s">
        <v>8318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 s="8">
        <f t="shared" si="208"/>
        <v>42004.874999999993</v>
      </c>
      <c r="J3370" s="8">
        <f t="shared" si="209"/>
        <v>41968.866423611107</v>
      </c>
      <c r="K3370" s="10">
        <v>1420088400</v>
      </c>
      <c r="L3370" s="10">
        <v>1416977259</v>
      </c>
      <c r="M3370" t="b">
        <v>0</v>
      </c>
      <c r="N3370">
        <v>23</v>
      </c>
      <c r="O3370" t="b">
        <v>1</v>
      </c>
      <c r="P3370" t="s">
        <v>8271</v>
      </c>
      <c r="Q3370" s="13">
        <f t="shared" si="210"/>
        <v>104.60000000000001</v>
      </c>
      <c r="R3370" s="14">
        <f t="shared" si="211"/>
        <v>45.478260869565219</v>
      </c>
      <c r="S3370" t="s">
        <v>8317</v>
      </c>
      <c r="T3370" t="s">
        <v>8318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 s="8">
        <f t="shared" si="208"/>
        <v>42749.708101851851</v>
      </c>
      <c r="J3371" s="8">
        <f t="shared" si="209"/>
        <v>42689.708101851851</v>
      </c>
      <c r="K3371" s="10">
        <v>1484441980</v>
      </c>
      <c r="L3371" s="10">
        <v>1479257980</v>
      </c>
      <c r="M3371" t="b">
        <v>0</v>
      </c>
      <c r="N3371">
        <v>54</v>
      </c>
      <c r="O3371" t="b">
        <v>1</v>
      </c>
      <c r="P3371" t="s">
        <v>8271</v>
      </c>
      <c r="Q3371" s="13">
        <f t="shared" si="210"/>
        <v>103.89999999999999</v>
      </c>
      <c r="R3371" s="14">
        <f t="shared" si="211"/>
        <v>96.203703703703709</v>
      </c>
      <c r="S3371" t="s">
        <v>8317</v>
      </c>
      <c r="T3371" t="s">
        <v>8318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 s="8">
        <f t="shared" si="208"/>
        <v>42720.999999999993</v>
      </c>
      <c r="J3372" s="8">
        <f t="shared" si="209"/>
        <v>42690.000983796293</v>
      </c>
      <c r="K3372" s="10">
        <v>1481961600</v>
      </c>
      <c r="L3372" s="10">
        <v>1479283285</v>
      </c>
      <c r="M3372" t="b">
        <v>0</v>
      </c>
      <c r="N3372">
        <v>26</v>
      </c>
      <c r="O3372" t="b">
        <v>1</v>
      </c>
      <c r="P3372" t="s">
        <v>8271</v>
      </c>
      <c r="Q3372" s="13">
        <f t="shared" si="210"/>
        <v>117.73333333333333</v>
      </c>
      <c r="R3372" s="14">
        <f t="shared" si="211"/>
        <v>67.92307692307692</v>
      </c>
      <c r="S3372" t="s">
        <v>8317</v>
      </c>
      <c r="T3372" t="s">
        <v>8318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 s="8">
        <f t="shared" si="208"/>
        <v>42340.541261574072</v>
      </c>
      <c r="J3373" s="8">
        <f t="shared" si="209"/>
        <v>42312.541261574072</v>
      </c>
      <c r="K3373" s="10">
        <v>1449089965</v>
      </c>
      <c r="L3373" s="10">
        <v>1446670765</v>
      </c>
      <c r="M3373" t="b">
        <v>0</v>
      </c>
      <c r="N3373">
        <v>9</v>
      </c>
      <c r="O3373" t="b">
        <v>1</v>
      </c>
      <c r="P3373" t="s">
        <v>8271</v>
      </c>
      <c r="Q3373" s="13">
        <f t="shared" si="210"/>
        <v>138.5</v>
      </c>
      <c r="R3373" s="14">
        <f t="shared" si="211"/>
        <v>30.777777777777779</v>
      </c>
      <c r="S3373" t="s">
        <v>8317</v>
      </c>
      <c r="T3373" t="s">
        <v>8318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 s="8">
        <f t="shared" si="208"/>
        <v>41875.874305555553</v>
      </c>
      <c r="J3374" s="8">
        <f t="shared" si="209"/>
        <v>41855.214768518512</v>
      </c>
      <c r="K3374" s="10">
        <v>1408942740</v>
      </c>
      <c r="L3374" s="10">
        <v>1407157756</v>
      </c>
      <c r="M3374" t="b">
        <v>0</v>
      </c>
      <c r="N3374">
        <v>27</v>
      </c>
      <c r="O3374" t="b">
        <v>1</v>
      </c>
      <c r="P3374" t="s">
        <v>8271</v>
      </c>
      <c r="Q3374" s="13">
        <f t="shared" si="210"/>
        <v>103.49999999999999</v>
      </c>
      <c r="R3374" s="14">
        <f t="shared" si="211"/>
        <v>38.333333333333336</v>
      </c>
      <c r="S3374" t="s">
        <v>8317</v>
      </c>
      <c r="T3374" t="s">
        <v>8318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 s="8">
        <f t="shared" si="208"/>
        <v>42203.333333333336</v>
      </c>
      <c r="J3375" s="8">
        <f t="shared" si="209"/>
        <v>42179.521296296291</v>
      </c>
      <c r="K3375" s="10">
        <v>1437235200</v>
      </c>
      <c r="L3375" s="10">
        <v>1435177840</v>
      </c>
      <c r="M3375" t="b">
        <v>0</v>
      </c>
      <c r="N3375">
        <v>30</v>
      </c>
      <c r="O3375" t="b">
        <v>1</v>
      </c>
      <c r="P3375" t="s">
        <v>8271</v>
      </c>
      <c r="Q3375" s="13">
        <f t="shared" si="210"/>
        <v>100.25</v>
      </c>
      <c r="R3375" s="14">
        <f t="shared" si="211"/>
        <v>66.833333333333329</v>
      </c>
      <c r="S3375" t="s">
        <v>8317</v>
      </c>
      <c r="T3375" t="s">
        <v>8318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 s="8">
        <f t="shared" si="208"/>
        <v>42305.398333333331</v>
      </c>
      <c r="J3376" s="8">
        <f t="shared" si="209"/>
        <v>42275.398333333331</v>
      </c>
      <c r="K3376" s="10">
        <v>1446053616</v>
      </c>
      <c r="L3376" s="10">
        <v>1443461616</v>
      </c>
      <c r="M3376" t="b">
        <v>0</v>
      </c>
      <c r="N3376">
        <v>52</v>
      </c>
      <c r="O3376" t="b">
        <v>1</v>
      </c>
      <c r="P3376" t="s">
        <v>8271</v>
      </c>
      <c r="Q3376" s="13">
        <f t="shared" si="210"/>
        <v>106.57142857142856</v>
      </c>
      <c r="R3376" s="14">
        <f t="shared" si="211"/>
        <v>71.730769230769226</v>
      </c>
      <c r="S3376" t="s">
        <v>8317</v>
      </c>
      <c r="T3376" t="s">
        <v>8318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 s="8">
        <f t="shared" si="208"/>
        <v>41777.277465277773</v>
      </c>
      <c r="J3377" s="8">
        <f t="shared" si="209"/>
        <v>41765.277465277773</v>
      </c>
      <c r="K3377" s="10">
        <v>1400423973</v>
      </c>
      <c r="L3377" s="10">
        <v>1399387173</v>
      </c>
      <c r="M3377" t="b">
        <v>0</v>
      </c>
      <c r="N3377">
        <v>17</v>
      </c>
      <c r="O3377" t="b">
        <v>1</v>
      </c>
      <c r="P3377" t="s">
        <v>8271</v>
      </c>
      <c r="Q3377" s="13">
        <f t="shared" si="210"/>
        <v>100</v>
      </c>
      <c r="R3377" s="14">
        <f t="shared" si="211"/>
        <v>176.47058823529412</v>
      </c>
      <c r="S3377" t="s">
        <v>8317</v>
      </c>
      <c r="T3377" t="s">
        <v>8318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 s="8">
        <f t="shared" si="208"/>
        <v>42119.326319444437</v>
      </c>
      <c r="J3378" s="8">
        <f t="shared" si="209"/>
        <v>42059.367986111109</v>
      </c>
      <c r="K3378" s="10">
        <v>1429976994</v>
      </c>
      <c r="L3378" s="10">
        <v>1424796594</v>
      </c>
      <c r="M3378" t="b">
        <v>0</v>
      </c>
      <c r="N3378">
        <v>19</v>
      </c>
      <c r="O3378" t="b">
        <v>1</v>
      </c>
      <c r="P3378" t="s">
        <v>8271</v>
      </c>
      <c r="Q3378" s="13">
        <f t="shared" si="210"/>
        <v>100.01249999999999</v>
      </c>
      <c r="R3378" s="14">
        <f t="shared" si="211"/>
        <v>421.10526315789474</v>
      </c>
      <c r="S3378" t="s">
        <v>8317</v>
      </c>
      <c r="T3378" t="s">
        <v>8318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 s="8">
        <f t="shared" si="208"/>
        <v>42083.37222222222</v>
      </c>
      <c r="J3379" s="8">
        <f t="shared" si="209"/>
        <v>42053.399293981485</v>
      </c>
      <c r="K3379" s="10">
        <v>1426870560</v>
      </c>
      <c r="L3379" s="10">
        <v>1424280899</v>
      </c>
      <c r="M3379" t="b">
        <v>0</v>
      </c>
      <c r="N3379">
        <v>77</v>
      </c>
      <c r="O3379" t="b">
        <v>1</v>
      </c>
      <c r="P3379" t="s">
        <v>8271</v>
      </c>
      <c r="Q3379" s="13">
        <f t="shared" si="210"/>
        <v>101.05</v>
      </c>
      <c r="R3379" s="14">
        <f t="shared" si="211"/>
        <v>104.98701298701299</v>
      </c>
      <c r="S3379" t="s">
        <v>8317</v>
      </c>
      <c r="T3379" t="s">
        <v>8318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 s="8">
        <f t="shared" si="208"/>
        <v>41882.213888888888</v>
      </c>
      <c r="J3380" s="8">
        <f t="shared" si="209"/>
        <v>41858.022060185183</v>
      </c>
      <c r="K3380" s="10">
        <v>1409490480</v>
      </c>
      <c r="L3380" s="10">
        <v>1407400306</v>
      </c>
      <c r="M3380" t="b">
        <v>0</v>
      </c>
      <c r="N3380">
        <v>21</v>
      </c>
      <c r="O3380" t="b">
        <v>1</v>
      </c>
      <c r="P3380" t="s">
        <v>8271</v>
      </c>
      <c r="Q3380" s="13">
        <f t="shared" si="210"/>
        <v>107.63636363636364</v>
      </c>
      <c r="R3380" s="14">
        <f t="shared" si="211"/>
        <v>28.19047619047619</v>
      </c>
      <c r="S3380" t="s">
        <v>8317</v>
      </c>
      <c r="T3380" t="s">
        <v>8318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 s="8">
        <f t="shared" si="208"/>
        <v>42242.624999999993</v>
      </c>
      <c r="J3381" s="8">
        <f t="shared" si="209"/>
        <v>42225.180555555555</v>
      </c>
      <c r="K3381" s="10">
        <v>1440630000</v>
      </c>
      <c r="L3381" s="10">
        <v>1439122800</v>
      </c>
      <c r="M3381" t="b">
        <v>0</v>
      </c>
      <c r="N3381">
        <v>38</v>
      </c>
      <c r="O3381" t="b">
        <v>1</v>
      </c>
      <c r="P3381" t="s">
        <v>8271</v>
      </c>
      <c r="Q3381" s="13">
        <f t="shared" si="210"/>
        <v>103.64999999999999</v>
      </c>
      <c r="R3381" s="14">
        <f t="shared" si="211"/>
        <v>54.55263157894737</v>
      </c>
      <c r="S3381" t="s">
        <v>8317</v>
      </c>
      <c r="T3381" t="s">
        <v>8318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 s="8">
        <f t="shared" si="208"/>
        <v>41972.661782407398</v>
      </c>
      <c r="J3382" s="8">
        <f t="shared" si="209"/>
        <v>41937.620115740734</v>
      </c>
      <c r="K3382" s="10">
        <v>1417305178</v>
      </c>
      <c r="L3382" s="10">
        <v>1414277578</v>
      </c>
      <c r="M3382" t="b">
        <v>0</v>
      </c>
      <c r="N3382">
        <v>28</v>
      </c>
      <c r="O3382" t="b">
        <v>1</v>
      </c>
      <c r="P3382" t="s">
        <v>8271</v>
      </c>
      <c r="Q3382" s="13">
        <f t="shared" si="210"/>
        <v>104.43333333333334</v>
      </c>
      <c r="R3382" s="14">
        <f t="shared" si="211"/>
        <v>111.89285714285714</v>
      </c>
      <c r="S3382" t="s">
        <v>8317</v>
      </c>
      <c r="T3382" t="s">
        <v>8318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 s="8">
        <f t="shared" si="208"/>
        <v>42073.809988425921</v>
      </c>
      <c r="J3383" s="8">
        <f t="shared" si="209"/>
        <v>42043.851655092592</v>
      </c>
      <c r="K3383" s="10">
        <v>1426044383</v>
      </c>
      <c r="L3383" s="10">
        <v>1423455983</v>
      </c>
      <c r="M3383" t="b">
        <v>0</v>
      </c>
      <c r="N3383">
        <v>48</v>
      </c>
      <c r="O3383" t="b">
        <v>1</v>
      </c>
      <c r="P3383" t="s">
        <v>8271</v>
      </c>
      <c r="Q3383" s="13">
        <f t="shared" si="210"/>
        <v>102.25</v>
      </c>
      <c r="R3383" s="14">
        <f t="shared" si="211"/>
        <v>85.208333333333329</v>
      </c>
      <c r="S3383" t="s">
        <v>8317</v>
      </c>
      <c r="T3383" t="s">
        <v>8318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 s="8">
        <f t="shared" si="208"/>
        <v>42583.624305555553</v>
      </c>
      <c r="J3384" s="8">
        <f t="shared" si="209"/>
        <v>42559.097870370366</v>
      </c>
      <c r="K3384" s="10">
        <v>1470092340</v>
      </c>
      <c r="L3384" s="10">
        <v>1467973256</v>
      </c>
      <c r="M3384" t="b">
        <v>0</v>
      </c>
      <c r="N3384">
        <v>46</v>
      </c>
      <c r="O3384" t="b">
        <v>1</v>
      </c>
      <c r="P3384" t="s">
        <v>8271</v>
      </c>
      <c r="Q3384" s="13">
        <f t="shared" si="210"/>
        <v>100.74285714285713</v>
      </c>
      <c r="R3384" s="14">
        <f t="shared" si="211"/>
        <v>76.652173913043484</v>
      </c>
      <c r="S3384" t="s">
        <v>8317</v>
      </c>
      <c r="T3384" t="s">
        <v>8318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 s="8">
        <f t="shared" si="208"/>
        <v>42544.449305555558</v>
      </c>
      <c r="J3385" s="8">
        <f t="shared" si="209"/>
        <v>42524.449305555558</v>
      </c>
      <c r="K3385" s="10">
        <v>1466707620</v>
      </c>
      <c r="L3385" s="10">
        <v>1464979620</v>
      </c>
      <c r="M3385" t="b">
        <v>0</v>
      </c>
      <c r="N3385">
        <v>30</v>
      </c>
      <c r="O3385" t="b">
        <v>1</v>
      </c>
      <c r="P3385" t="s">
        <v>8271</v>
      </c>
      <c r="Q3385" s="13">
        <f t="shared" si="210"/>
        <v>111.71428571428572</v>
      </c>
      <c r="R3385" s="14">
        <f t="shared" si="211"/>
        <v>65.166666666666671</v>
      </c>
      <c r="S3385" t="s">
        <v>8317</v>
      </c>
      <c r="T3385" t="s">
        <v>8318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 s="8">
        <f t="shared" si="208"/>
        <v>42328.791666666664</v>
      </c>
      <c r="J3386" s="8">
        <f t="shared" si="209"/>
        <v>42291.754259259258</v>
      </c>
      <c r="K3386" s="10">
        <v>1448074800</v>
      </c>
      <c r="L3386" s="10">
        <v>1444874768</v>
      </c>
      <c r="M3386" t="b">
        <v>0</v>
      </c>
      <c r="N3386">
        <v>64</v>
      </c>
      <c r="O3386" t="b">
        <v>1</v>
      </c>
      <c r="P3386" t="s">
        <v>8271</v>
      </c>
      <c r="Q3386" s="13">
        <f t="shared" si="210"/>
        <v>100.01100000000001</v>
      </c>
      <c r="R3386" s="14">
        <f t="shared" si="211"/>
        <v>93.760312499999998</v>
      </c>
      <c r="S3386" t="s">
        <v>8317</v>
      </c>
      <c r="T3386" t="s">
        <v>8318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 s="8">
        <f t="shared" si="208"/>
        <v>41983.534166666665</v>
      </c>
      <c r="J3387" s="8">
        <f t="shared" si="209"/>
        <v>41953.534166666665</v>
      </c>
      <c r="K3387" s="10">
        <v>1418244552</v>
      </c>
      <c r="L3387" s="10">
        <v>1415652552</v>
      </c>
      <c r="M3387" t="b">
        <v>0</v>
      </c>
      <c r="N3387">
        <v>15</v>
      </c>
      <c r="O3387" t="b">
        <v>1</v>
      </c>
      <c r="P3387" t="s">
        <v>8271</v>
      </c>
      <c r="Q3387" s="13">
        <f t="shared" si="210"/>
        <v>100</v>
      </c>
      <c r="R3387" s="14">
        <f t="shared" si="211"/>
        <v>133.33333333333334</v>
      </c>
      <c r="S3387" t="s">
        <v>8317</v>
      </c>
      <c r="T3387" t="s">
        <v>8318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 s="8">
        <f t="shared" si="208"/>
        <v>41976.311412037037</v>
      </c>
      <c r="J3388" s="8">
        <f t="shared" si="209"/>
        <v>41946.311412037037</v>
      </c>
      <c r="K3388" s="10">
        <v>1417620506</v>
      </c>
      <c r="L3388" s="10">
        <v>1415028506</v>
      </c>
      <c r="M3388" t="b">
        <v>0</v>
      </c>
      <c r="N3388">
        <v>41</v>
      </c>
      <c r="O3388" t="b">
        <v>1</v>
      </c>
      <c r="P3388" t="s">
        <v>8271</v>
      </c>
      <c r="Q3388" s="13">
        <f t="shared" si="210"/>
        <v>105</v>
      </c>
      <c r="R3388" s="14">
        <f t="shared" si="211"/>
        <v>51.219512195121951</v>
      </c>
      <c r="S3388" t="s">
        <v>8317</v>
      </c>
      <c r="T3388" t="s">
        <v>8318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 s="8">
        <f t="shared" si="208"/>
        <v>41987.429259259261</v>
      </c>
      <c r="J3389" s="8">
        <f t="shared" si="209"/>
        <v>41947.429259259254</v>
      </c>
      <c r="K3389" s="10">
        <v>1418581088</v>
      </c>
      <c r="L3389" s="10">
        <v>1415125088</v>
      </c>
      <c r="M3389" t="b">
        <v>0</v>
      </c>
      <c r="N3389">
        <v>35</v>
      </c>
      <c r="O3389" t="b">
        <v>1</v>
      </c>
      <c r="P3389" t="s">
        <v>8271</v>
      </c>
      <c r="Q3389" s="13">
        <f t="shared" si="210"/>
        <v>116.86666666666667</v>
      </c>
      <c r="R3389" s="14">
        <f t="shared" si="211"/>
        <v>100.17142857142858</v>
      </c>
      <c r="S3389" t="s">
        <v>8317</v>
      </c>
      <c r="T3389" t="s">
        <v>8318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 s="8">
        <f t="shared" si="208"/>
        <v>42173.127789351849</v>
      </c>
      <c r="J3390" s="8">
        <f t="shared" si="209"/>
        <v>42143.127789351849</v>
      </c>
      <c r="K3390" s="10">
        <v>1434625441</v>
      </c>
      <c r="L3390" s="10">
        <v>1432033441</v>
      </c>
      <c r="M3390" t="b">
        <v>0</v>
      </c>
      <c r="N3390">
        <v>45</v>
      </c>
      <c r="O3390" t="b">
        <v>1</v>
      </c>
      <c r="P3390" t="s">
        <v>8271</v>
      </c>
      <c r="Q3390" s="13">
        <f t="shared" si="210"/>
        <v>103.8</v>
      </c>
      <c r="R3390" s="14">
        <f t="shared" si="211"/>
        <v>34.6</v>
      </c>
      <c r="S3390" t="s">
        <v>8317</v>
      </c>
      <c r="T3390" t="s">
        <v>8318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 s="8">
        <f t="shared" si="208"/>
        <v>42524.230115740742</v>
      </c>
      <c r="J3391" s="8">
        <f t="shared" si="209"/>
        <v>42494.230115740742</v>
      </c>
      <c r="K3391" s="10">
        <v>1464960682</v>
      </c>
      <c r="L3391" s="10">
        <v>1462368682</v>
      </c>
      <c r="M3391" t="b">
        <v>0</v>
      </c>
      <c r="N3391">
        <v>62</v>
      </c>
      <c r="O3391" t="b">
        <v>1</v>
      </c>
      <c r="P3391" t="s">
        <v>8271</v>
      </c>
      <c r="Q3391" s="13">
        <f t="shared" si="210"/>
        <v>114.5</v>
      </c>
      <c r="R3391" s="14">
        <f t="shared" si="211"/>
        <v>184.67741935483872</v>
      </c>
      <c r="S3391" t="s">
        <v>8317</v>
      </c>
      <c r="T3391" t="s">
        <v>8318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 s="8">
        <f t="shared" si="208"/>
        <v>41830.44149305555</v>
      </c>
      <c r="J3392" s="8">
        <f t="shared" si="209"/>
        <v>41815.44149305555</v>
      </c>
      <c r="K3392" s="10">
        <v>1405017345</v>
      </c>
      <c r="L3392" s="10">
        <v>1403721345</v>
      </c>
      <c r="M3392" t="b">
        <v>0</v>
      </c>
      <c r="N3392">
        <v>22</v>
      </c>
      <c r="O3392" t="b">
        <v>1</v>
      </c>
      <c r="P3392" t="s">
        <v>8271</v>
      </c>
      <c r="Q3392" s="13">
        <f t="shared" si="210"/>
        <v>102.4</v>
      </c>
      <c r="R3392" s="14">
        <f t="shared" si="211"/>
        <v>69.818181818181813</v>
      </c>
      <c r="S3392" t="s">
        <v>8317</v>
      </c>
      <c r="T3392" t="s">
        <v>8318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 s="8">
        <f t="shared" si="208"/>
        <v>41859.602777777778</v>
      </c>
      <c r="J3393" s="8">
        <f t="shared" si="209"/>
        <v>41830.212361111109</v>
      </c>
      <c r="K3393" s="10">
        <v>1407536880</v>
      </c>
      <c r="L3393" s="10">
        <v>1404997548</v>
      </c>
      <c r="M3393" t="b">
        <v>0</v>
      </c>
      <c r="N3393">
        <v>18</v>
      </c>
      <c r="O3393" t="b">
        <v>1</v>
      </c>
      <c r="P3393" t="s">
        <v>8271</v>
      </c>
      <c r="Q3393" s="13">
        <f t="shared" si="210"/>
        <v>223</v>
      </c>
      <c r="R3393" s="14">
        <f t="shared" si="211"/>
        <v>61.944444444444443</v>
      </c>
      <c r="S3393" t="s">
        <v>8317</v>
      </c>
      <c r="T3393" t="s">
        <v>8318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 s="8">
        <f t="shared" si="208"/>
        <v>42496.51221064815</v>
      </c>
      <c r="J3394" s="8">
        <f t="shared" si="209"/>
        <v>42446.51221064815</v>
      </c>
      <c r="K3394" s="10">
        <v>1462565855</v>
      </c>
      <c r="L3394" s="10">
        <v>1458245855</v>
      </c>
      <c r="M3394" t="b">
        <v>0</v>
      </c>
      <c r="N3394">
        <v>12</v>
      </c>
      <c r="O3394" t="b">
        <v>1</v>
      </c>
      <c r="P3394" t="s">
        <v>8271</v>
      </c>
      <c r="Q3394" s="13">
        <f t="shared" si="210"/>
        <v>100</v>
      </c>
      <c r="R3394" s="14">
        <f t="shared" si="211"/>
        <v>41.666666666666664</v>
      </c>
      <c r="S3394" t="s">
        <v>8317</v>
      </c>
      <c r="T3394" t="s">
        <v>8318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 s="8">
        <f t="shared" ref="I3395:I3458" si="212">(((K3395/60)/60)/24)+DATE(1970,1,1)+(-8/24)</f>
        <v>41948.698611111111</v>
      </c>
      <c r="J3395" s="8">
        <f t="shared" ref="J3395:J3458" si="213">(((L3395/60)/60)/24)+DATE(1970,1,1)+(-8/24)</f>
        <v>41923.588310185187</v>
      </c>
      <c r="K3395" s="10">
        <v>1415234760</v>
      </c>
      <c r="L3395" s="10">
        <v>1413065230</v>
      </c>
      <c r="M3395" t="b">
        <v>0</v>
      </c>
      <c r="N3395">
        <v>44</v>
      </c>
      <c r="O3395" t="b">
        <v>1</v>
      </c>
      <c r="P3395" t="s">
        <v>8271</v>
      </c>
      <c r="Q3395" s="13">
        <f t="shared" ref="Q3395:Q3458" si="214">(E3395/D3395)*100</f>
        <v>105.80000000000001</v>
      </c>
      <c r="R3395" s="14">
        <f t="shared" ref="R3395:R3458" si="215">E3395/N3395</f>
        <v>36.06818181818182</v>
      </c>
      <c r="S3395" t="s">
        <v>8317</v>
      </c>
      <c r="T3395" t="s">
        <v>8318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 s="8">
        <f t="shared" si="212"/>
        <v>41847.262094907404</v>
      </c>
      <c r="J3396" s="8">
        <f t="shared" si="213"/>
        <v>41817.262094907404</v>
      </c>
      <c r="K3396" s="10">
        <v>1406470645</v>
      </c>
      <c r="L3396" s="10">
        <v>1403878645</v>
      </c>
      <c r="M3396" t="b">
        <v>0</v>
      </c>
      <c r="N3396">
        <v>27</v>
      </c>
      <c r="O3396" t="b">
        <v>1</v>
      </c>
      <c r="P3396" t="s">
        <v>8271</v>
      </c>
      <c r="Q3396" s="13">
        <f t="shared" si="214"/>
        <v>142.36363636363635</v>
      </c>
      <c r="R3396" s="14">
        <f t="shared" si="215"/>
        <v>29</v>
      </c>
      <c r="S3396" t="s">
        <v>8317</v>
      </c>
      <c r="T3396" t="s">
        <v>8318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 s="8">
        <f t="shared" si="212"/>
        <v>42154.423611111109</v>
      </c>
      <c r="J3397" s="8">
        <f t="shared" si="213"/>
        <v>42140.378981481481</v>
      </c>
      <c r="K3397" s="10">
        <v>1433009400</v>
      </c>
      <c r="L3397" s="10">
        <v>1431795944</v>
      </c>
      <c r="M3397" t="b">
        <v>0</v>
      </c>
      <c r="N3397">
        <v>38</v>
      </c>
      <c r="O3397" t="b">
        <v>1</v>
      </c>
      <c r="P3397" t="s">
        <v>8271</v>
      </c>
      <c r="Q3397" s="13">
        <f t="shared" si="214"/>
        <v>184</v>
      </c>
      <c r="R3397" s="14">
        <f t="shared" si="215"/>
        <v>24.210526315789473</v>
      </c>
      <c r="S3397" t="s">
        <v>8317</v>
      </c>
      <c r="T3397" t="s">
        <v>8318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 s="8">
        <f t="shared" si="212"/>
        <v>41790.832638888889</v>
      </c>
      <c r="J3398" s="8">
        <f t="shared" si="213"/>
        <v>41764.113298611104</v>
      </c>
      <c r="K3398" s="10">
        <v>1401595140</v>
      </c>
      <c r="L3398" s="10">
        <v>1399286589</v>
      </c>
      <c r="M3398" t="b">
        <v>0</v>
      </c>
      <c r="N3398">
        <v>28</v>
      </c>
      <c r="O3398" t="b">
        <v>1</v>
      </c>
      <c r="P3398" t="s">
        <v>8271</v>
      </c>
      <c r="Q3398" s="13">
        <f t="shared" si="214"/>
        <v>104.33333333333333</v>
      </c>
      <c r="R3398" s="14">
        <f t="shared" si="215"/>
        <v>55.892857142857146</v>
      </c>
      <c r="S3398" t="s">
        <v>8317</v>
      </c>
      <c r="T3398" t="s">
        <v>8318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 s="8">
        <f t="shared" si="212"/>
        <v>42418.583333333336</v>
      </c>
      <c r="J3399" s="8">
        <f t="shared" si="213"/>
        <v>42378.145011574066</v>
      </c>
      <c r="K3399" s="10">
        <v>1455832800</v>
      </c>
      <c r="L3399" s="10">
        <v>1452338929</v>
      </c>
      <c r="M3399" t="b">
        <v>0</v>
      </c>
      <c r="N3399">
        <v>24</v>
      </c>
      <c r="O3399" t="b">
        <v>1</v>
      </c>
      <c r="P3399" t="s">
        <v>8271</v>
      </c>
      <c r="Q3399" s="13">
        <f t="shared" si="214"/>
        <v>112.00000000000001</v>
      </c>
      <c r="R3399" s="14">
        <f t="shared" si="215"/>
        <v>11.666666666666666</v>
      </c>
      <c r="S3399" t="s">
        <v>8317</v>
      </c>
      <c r="T3399" t="s">
        <v>8318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 s="8">
        <f t="shared" si="212"/>
        <v>41964.374999999993</v>
      </c>
      <c r="J3400" s="8">
        <f t="shared" si="213"/>
        <v>41941.418703703705</v>
      </c>
      <c r="K3400" s="10">
        <v>1416589200</v>
      </c>
      <c r="L3400" s="10">
        <v>1414605776</v>
      </c>
      <c r="M3400" t="b">
        <v>0</v>
      </c>
      <c r="N3400">
        <v>65</v>
      </c>
      <c r="O3400" t="b">
        <v>1</v>
      </c>
      <c r="P3400" t="s">
        <v>8271</v>
      </c>
      <c r="Q3400" s="13">
        <f t="shared" si="214"/>
        <v>111.07499999999999</v>
      </c>
      <c r="R3400" s="14">
        <f t="shared" si="215"/>
        <v>68.353846153846149</v>
      </c>
      <c r="S3400" t="s">
        <v>8317</v>
      </c>
      <c r="T3400" t="s">
        <v>8318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 s="8">
        <f t="shared" si="212"/>
        <v>42056.587094907409</v>
      </c>
      <c r="J3401" s="8">
        <f t="shared" si="213"/>
        <v>42026.587094907409</v>
      </c>
      <c r="K3401" s="10">
        <v>1424556325</v>
      </c>
      <c r="L3401" s="10">
        <v>1421964325</v>
      </c>
      <c r="M3401" t="b">
        <v>0</v>
      </c>
      <c r="N3401">
        <v>46</v>
      </c>
      <c r="O3401" t="b">
        <v>1</v>
      </c>
      <c r="P3401" t="s">
        <v>8271</v>
      </c>
      <c r="Q3401" s="13">
        <f t="shared" si="214"/>
        <v>103.75000000000001</v>
      </c>
      <c r="R3401" s="14">
        <f t="shared" si="215"/>
        <v>27.065217391304348</v>
      </c>
      <c r="S3401" t="s">
        <v>8317</v>
      </c>
      <c r="T3401" t="s">
        <v>8318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 s="8">
        <f t="shared" si="212"/>
        <v>41879.620532407404</v>
      </c>
      <c r="J3402" s="8">
        <f t="shared" si="213"/>
        <v>41834.620532407404</v>
      </c>
      <c r="K3402" s="10">
        <v>1409266414</v>
      </c>
      <c r="L3402" s="10">
        <v>1405378414</v>
      </c>
      <c r="M3402" t="b">
        <v>0</v>
      </c>
      <c r="N3402">
        <v>85</v>
      </c>
      <c r="O3402" t="b">
        <v>1</v>
      </c>
      <c r="P3402" t="s">
        <v>8271</v>
      </c>
      <c r="Q3402" s="13">
        <f t="shared" si="214"/>
        <v>100.41</v>
      </c>
      <c r="R3402" s="14">
        <f t="shared" si="215"/>
        <v>118.12941176470588</v>
      </c>
      <c r="S3402" t="s">
        <v>8317</v>
      </c>
      <c r="T3402" t="s">
        <v>8318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 s="8">
        <f t="shared" si="212"/>
        <v>42223.3905787037</v>
      </c>
      <c r="J3403" s="8">
        <f t="shared" si="213"/>
        <v>42193.3905787037</v>
      </c>
      <c r="K3403" s="10">
        <v>1438968146</v>
      </c>
      <c r="L3403" s="10">
        <v>1436376146</v>
      </c>
      <c r="M3403" t="b">
        <v>0</v>
      </c>
      <c r="N3403">
        <v>66</v>
      </c>
      <c r="O3403" t="b">
        <v>1</v>
      </c>
      <c r="P3403" t="s">
        <v>8271</v>
      </c>
      <c r="Q3403" s="13">
        <f t="shared" si="214"/>
        <v>101.86206896551724</v>
      </c>
      <c r="R3403" s="14">
        <f t="shared" si="215"/>
        <v>44.757575757575758</v>
      </c>
      <c r="S3403" t="s">
        <v>8317</v>
      </c>
      <c r="T3403" t="s">
        <v>8318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 s="8">
        <f t="shared" si="212"/>
        <v>42319.771527777775</v>
      </c>
      <c r="J3404" s="8">
        <f t="shared" si="213"/>
        <v>42290.285219907404</v>
      </c>
      <c r="K3404" s="10">
        <v>1447295460</v>
      </c>
      <c r="L3404" s="10">
        <v>1444747843</v>
      </c>
      <c r="M3404" t="b">
        <v>0</v>
      </c>
      <c r="N3404">
        <v>165</v>
      </c>
      <c r="O3404" t="b">
        <v>1</v>
      </c>
      <c r="P3404" t="s">
        <v>8271</v>
      </c>
      <c r="Q3404" s="13">
        <f t="shared" si="214"/>
        <v>109.76666666666665</v>
      </c>
      <c r="R3404" s="14">
        <f t="shared" si="215"/>
        <v>99.787878787878782</v>
      </c>
      <c r="S3404" t="s">
        <v>8317</v>
      </c>
      <c r="T3404" t="s">
        <v>8318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 s="8">
        <f t="shared" si="212"/>
        <v>42180.128749999996</v>
      </c>
      <c r="J3405" s="8">
        <f t="shared" si="213"/>
        <v>42150.128749999996</v>
      </c>
      <c r="K3405" s="10">
        <v>1435230324</v>
      </c>
      <c r="L3405" s="10">
        <v>1432638324</v>
      </c>
      <c r="M3405" t="b">
        <v>0</v>
      </c>
      <c r="N3405">
        <v>17</v>
      </c>
      <c r="O3405" t="b">
        <v>1</v>
      </c>
      <c r="P3405" t="s">
        <v>8271</v>
      </c>
      <c r="Q3405" s="13">
        <f t="shared" si="214"/>
        <v>100</v>
      </c>
      <c r="R3405" s="14">
        <f t="shared" si="215"/>
        <v>117.64705882352941</v>
      </c>
      <c r="S3405" t="s">
        <v>8317</v>
      </c>
      <c r="T3405" t="s">
        <v>8318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 s="8">
        <f t="shared" si="212"/>
        <v>42172.170162037037</v>
      </c>
      <c r="J3406" s="8">
        <f t="shared" si="213"/>
        <v>42152.170162037037</v>
      </c>
      <c r="K3406" s="10">
        <v>1434542702</v>
      </c>
      <c r="L3406" s="10">
        <v>1432814702</v>
      </c>
      <c r="M3406" t="b">
        <v>0</v>
      </c>
      <c r="N3406">
        <v>3</v>
      </c>
      <c r="O3406" t="b">
        <v>1</v>
      </c>
      <c r="P3406" t="s">
        <v>8271</v>
      </c>
      <c r="Q3406" s="13">
        <f t="shared" si="214"/>
        <v>122</v>
      </c>
      <c r="R3406" s="14">
        <f t="shared" si="215"/>
        <v>203.33333333333334</v>
      </c>
      <c r="S3406" t="s">
        <v>8317</v>
      </c>
      <c r="T3406" t="s">
        <v>8318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 s="8">
        <f t="shared" si="212"/>
        <v>42430.665972222218</v>
      </c>
      <c r="J3407" s="8">
        <f t="shared" si="213"/>
        <v>42409.683865740742</v>
      </c>
      <c r="K3407" s="10">
        <v>1456876740</v>
      </c>
      <c r="L3407" s="10">
        <v>1455063886</v>
      </c>
      <c r="M3407" t="b">
        <v>0</v>
      </c>
      <c r="N3407">
        <v>17</v>
      </c>
      <c r="O3407" t="b">
        <v>1</v>
      </c>
      <c r="P3407" t="s">
        <v>8271</v>
      </c>
      <c r="Q3407" s="13">
        <f t="shared" si="214"/>
        <v>137.57142857142856</v>
      </c>
      <c r="R3407" s="14">
        <f t="shared" si="215"/>
        <v>28.323529411764707</v>
      </c>
      <c r="S3407" t="s">
        <v>8317</v>
      </c>
      <c r="T3407" t="s">
        <v>8318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 s="8">
        <f t="shared" si="212"/>
        <v>41836.159444444442</v>
      </c>
      <c r="J3408" s="8">
        <f t="shared" si="213"/>
        <v>41791.159444444442</v>
      </c>
      <c r="K3408" s="10">
        <v>1405511376</v>
      </c>
      <c r="L3408" s="10">
        <v>1401623376</v>
      </c>
      <c r="M3408" t="b">
        <v>0</v>
      </c>
      <c r="N3408">
        <v>91</v>
      </c>
      <c r="O3408" t="b">
        <v>1</v>
      </c>
      <c r="P3408" t="s">
        <v>8271</v>
      </c>
      <c r="Q3408" s="13">
        <f t="shared" si="214"/>
        <v>100.31000000000002</v>
      </c>
      <c r="R3408" s="14">
        <f t="shared" si="215"/>
        <v>110.23076923076923</v>
      </c>
      <c r="S3408" t="s">
        <v>8317</v>
      </c>
      <c r="T3408" t="s">
        <v>8318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 s="8">
        <f t="shared" si="212"/>
        <v>41826.08899305555</v>
      </c>
      <c r="J3409" s="8">
        <f t="shared" si="213"/>
        <v>41796.08899305555</v>
      </c>
      <c r="K3409" s="10">
        <v>1404641289</v>
      </c>
      <c r="L3409" s="10">
        <v>1402049289</v>
      </c>
      <c r="M3409" t="b">
        <v>0</v>
      </c>
      <c r="N3409">
        <v>67</v>
      </c>
      <c r="O3409" t="b">
        <v>1</v>
      </c>
      <c r="P3409" t="s">
        <v>8271</v>
      </c>
      <c r="Q3409" s="13">
        <f t="shared" si="214"/>
        <v>107.1</v>
      </c>
      <c r="R3409" s="14">
        <f t="shared" si="215"/>
        <v>31.970149253731343</v>
      </c>
      <c r="S3409" t="s">
        <v>8317</v>
      </c>
      <c r="T3409" t="s">
        <v>8318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 s="8">
        <f t="shared" si="212"/>
        <v>41838.65861111111</v>
      </c>
      <c r="J3410" s="8">
        <f t="shared" si="213"/>
        <v>41808.65861111111</v>
      </c>
      <c r="K3410" s="10">
        <v>1405727304</v>
      </c>
      <c r="L3410" s="10">
        <v>1403135304</v>
      </c>
      <c r="M3410" t="b">
        <v>0</v>
      </c>
      <c r="N3410">
        <v>18</v>
      </c>
      <c r="O3410" t="b">
        <v>1</v>
      </c>
      <c r="P3410" t="s">
        <v>8271</v>
      </c>
      <c r="Q3410" s="13">
        <f t="shared" si="214"/>
        <v>211</v>
      </c>
      <c r="R3410" s="14">
        <f t="shared" si="215"/>
        <v>58.611111111111114</v>
      </c>
      <c r="S3410" t="s">
        <v>8317</v>
      </c>
      <c r="T3410" t="s">
        <v>8318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 s="8">
        <f t="shared" si="212"/>
        <v>42582.540277777771</v>
      </c>
      <c r="J3411" s="8">
        <f t="shared" si="213"/>
        <v>42544.480995370373</v>
      </c>
      <c r="K3411" s="10">
        <v>1469998680</v>
      </c>
      <c r="L3411" s="10">
        <v>1466710358</v>
      </c>
      <c r="M3411" t="b">
        <v>0</v>
      </c>
      <c r="N3411">
        <v>21</v>
      </c>
      <c r="O3411" t="b">
        <v>1</v>
      </c>
      <c r="P3411" t="s">
        <v>8271</v>
      </c>
      <c r="Q3411" s="13">
        <f t="shared" si="214"/>
        <v>123.6</v>
      </c>
      <c r="R3411" s="14">
        <f t="shared" si="215"/>
        <v>29.428571428571427</v>
      </c>
      <c r="S3411" t="s">
        <v>8317</v>
      </c>
      <c r="T3411" t="s">
        <v>8318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 s="8">
        <f t="shared" si="212"/>
        <v>42526.958333333336</v>
      </c>
      <c r="J3412" s="8">
        <f t="shared" si="213"/>
        <v>42499.70821759259</v>
      </c>
      <c r="K3412" s="10">
        <v>1465196400</v>
      </c>
      <c r="L3412" s="10">
        <v>1462841990</v>
      </c>
      <c r="M3412" t="b">
        <v>0</v>
      </c>
      <c r="N3412">
        <v>40</v>
      </c>
      <c r="O3412" t="b">
        <v>1</v>
      </c>
      <c r="P3412" t="s">
        <v>8271</v>
      </c>
      <c r="Q3412" s="13">
        <f t="shared" si="214"/>
        <v>108.5</v>
      </c>
      <c r="R3412" s="14">
        <f t="shared" si="215"/>
        <v>81.375</v>
      </c>
      <c r="S3412" t="s">
        <v>8317</v>
      </c>
      <c r="T3412" t="s">
        <v>8318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 s="8">
        <f t="shared" si="212"/>
        <v>42284.689490740733</v>
      </c>
      <c r="J3413" s="8">
        <f t="shared" si="213"/>
        <v>42264.689490740733</v>
      </c>
      <c r="K3413" s="10">
        <v>1444264372</v>
      </c>
      <c r="L3413" s="10">
        <v>1442536372</v>
      </c>
      <c r="M3413" t="b">
        <v>0</v>
      </c>
      <c r="N3413">
        <v>78</v>
      </c>
      <c r="O3413" t="b">
        <v>1</v>
      </c>
      <c r="P3413" t="s">
        <v>8271</v>
      </c>
      <c r="Q3413" s="13">
        <f t="shared" si="214"/>
        <v>103.56666666666668</v>
      </c>
      <c r="R3413" s="14">
        <f t="shared" si="215"/>
        <v>199.16666666666666</v>
      </c>
      <c r="S3413" t="s">
        <v>8317</v>
      </c>
      <c r="T3413" t="s">
        <v>8318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 s="8">
        <f t="shared" si="212"/>
        <v>41909.625717592593</v>
      </c>
      <c r="J3414" s="8">
        <f t="shared" si="213"/>
        <v>41879.625717592593</v>
      </c>
      <c r="K3414" s="10">
        <v>1411858862</v>
      </c>
      <c r="L3414" s="10">
        <v>1409266862</v>
      </c>
      <c r="M3414" t="b">
        <v>0</v>
      </c>
      <c r="N3414">
        <v>26</v>
      </c>
      <c r="O3414" t="b">
        <v>1</v>
      </c>
      <c r="P3414" t="s">
        <v>8271</v>
      </c>
      <c r="Q3414" s="13">
        <f t="shared" si="214"/>
        <v>100</v>
      </c>
      <c r="R3414" s="14">
        <f t="shared" si="215"/>
        <v>115.38461538461539</v>
      </c>
      <c r="S3414" t="s">
        <v>8317</v>
      </c>
      <c r="T3414" t="s">
        <v>8318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 s="8">
        <f t="shared" si="212"/>
        <v>42062.874305555553</v>
      </c>
      <c r="J3415" s="8">
        <f t="shared" si="213"/>
        <v>42053.399745370371</v>
      </c>
      <c r="K3415" s="10">
        <v>1425099540</v>
      </c>
      <c r="L3415" s="10">
        <v>1424280938</v>
      </c>
      <c r="M3415" t="b">
        <v>0</v>
      </c>
      <c r="N3415">
        <v>14</v>
      </c>
      <c r="O3415" t="b">
        <v>1</v>
      </c>
      <c r="P3415" t="s">
        <v>8271</v>
      </c>
      <c r="Q3415" s="13">
        <f t="shared" si="214"/>
        <v>130</v>
      </c>
      <c r="R3415" s="14">
        <f t="shared" si="215"/>
        <v>46.428571428571431</v>
      </c>
      <c r="S3415" t="s">
        <v>8317</v>
      </c>
      <c r="T3415" t="s">
        <v>8318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 s="8">
        <f t="shared" si="212"/>
        <v>42704.999305555553</v>
      </c>
      <c r="J3416" s="8">
        <f t="shared" si="213"/>
        <v>42675.499131944445</v>
      </c>
      <c r="K3416" s="10">
        <v>1480579140</v>
      </c>
      <c r="L3416" s="10">
        <v>1478030325</v>
      </c>
      <c r="M3416" t="b">
        <v>0</v>
      </c>
      <c r="N3416">
        <v>44</v>
      </c>
      <c r="O3416" t="b">
        <v>1</v>
      </c>
      <c r="P3416" t="s">
        <v>8271</v>
      </c>
      <c r="Q3416" s="13">
        <f t="shared" si="214"/>
        <v>103.49999999999999</v>
      </c>
      <c r="R3416" s="14">
        <f t="shared" si="215"/>
        <v>70.568181818181813</v>
      </c>
      <c r="S3416" t="s">
        <v>8317</v>
      </c>
      <c r="T3416" t="s">
        <v>8318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 s="8">
        <f t="shared" si="212"/>
        <v>42477.645833333336</v>
      </c>
      <c r="J3417" s="8">
        <f t="shared" si="213"/>
        <v>42466.810833333329</v>
      </c>
      <c r="K3417" s="10">
        <v>1460935800</v>
      </c>
      <c r="L3417" s="10">
        <v>1459999656</v>
      </c>
      <c r="M3417" t="b">
        <v>0</v>
      </c>
      <c r="N3417">
        <v>9</v>
      </c>
      <c r="O3417" t="b">
        <v>1</v>
      </c>
      <c r="P3417" t="s">
        <v>8271</v>
      </c>
      <c r="Q3417" s="13">
        <f t="shared" si="214"/>
        <v>100</v>
      </c>
      <c r="R3417" s="14">
        <f t="shared" si="215"/>
        <v>22.222222222222221</v>
      </c>
      <c r="S3417" t="s">
        <v>8317</v>
      </c>
      <c r="T3417" t="s">
        <v>8318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 s="8">
        <f t="shared" si="212"/>
        <v>42117.437499999993</v>
      </c>
      <c r="J3418" s="8">
        <f t="shared" si="213"/>
        <v>42089.079224537032</v>
      </c>
      <c r="K3418" s="10">
        <v>1429813800</v>
      </c>
      <c r="L3418" s="10">
        <v>1427363645</v>
      </c>
      <c r="M3418" t="b">
        <v>0</v>
      </c>
      <c r="N3418">
        <v>30</v>
      </c>
      <c r="O3418" t="b">
        <v>1</v>
      </c>
      <c r="P3418" t="s">
        <v>8271</v>
      </c>
      <c r="Q3418" s="13">
        <f t="shared" si="214"/>
        <v>119.6</v>
      </c>
      <c r="R3418" s="14">
        <f t="shared" si="215"/>
        <v>159.46666666666667</v>
      </c>
      <c r="S3418" t="s">
        <v>8317</v>
      </c>
      <c r="T3418" t="s">
        <v>8318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 s="8">
        <f t="shared" si="212"/>
        <v>41937.696527777778</v>
      </c>
      <c r="J3419" s="8">
        <f t="shared" si="213"/>
        <v>41894.580416666664</v>
      </c>
      <c r="K3419" s="10">
        <v>1414284180</v>
      </c>
      <c r="L3419" s="10">
        <v>1410558948</v>
      </c>
      <c r="M3419" t="b">
        <v>0</v>
      </c>
      <c r="N3419">
        <v>45</v>
      </c>
      <c r="O3419" t="b">
        <v>1</v>
      </c>
      <c r="P3419" t="s">
        <v>8271</v>
      </c>
      <c r="Q3419" s="13">
        <f t="shared" si="214"/>
        <v>100.00058823529412</v>
      </c>
      <c r="R3419" s="14">
        <f t="shared" si="215"/>
        <v>37.777999999999999</v>
      </c>
      <c r="S3419" t="s">
        <v>8317</v>
      </c>
      <c r="T3419" t="s">
        <v>8318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 s="8">
        <f t="shared" si="212"/>
        <v>41782.501238425924</v>
      </c>
      <c r="J3420" s="8">
        <f t="shared" si="213"/>
        <v>41752.501238425924</v>
      </c>
      <c r="K3420" s="10">
        <v>1400875307</v>
      </c>
      <c r="L3420" s="10">
        <v>1398283307</v>
      </c>
      <c r="M3420" t="b">
        <v>0</v>
      </c>
      <c r="N3420">
        <v>56</v>
      </c>
      <c r="O3420" t="b">
        <v>1</v>
      </c>
      <c r="P3420" t="s">
        <v>8271</v>
      </c>
      <c r="Q3420" s="13">
        <f t="shared" si="214"/>
        <v>100.875</v>
      </c>
      <c r="R3420" s="14">
        <f t="shared" si="215"/>
        <v>72.053571428571431</v>
      </c>
      <c r="S3420" t="s">
        <v>8317</v>
      </c>
      <c r="T3420" t="s">
        <v>8318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 s="8">
        <f t="shared" si="212"/>
        <v>42466.562499999993</v>
      </c>
      <c r="J3421" s="8">
        <f t="shared" si="213"/>
        <v>42448.488252314812</v>
      </c>
      <c r="K3421" s="10">
        <v>1459978200</v>
      </c>
      <c r="L3421" s="10">
        <v>1458416585</v>
      </c>
      <c r="M3421" t="b">
        <v>0</v>
      </c>
      <c r="N3421">
        <v>46</v>
      </c>
      <c r="O3421" t="b">
        <v>1</v>
      </c>
      <c r="P3421" t="s">
        <v>8271</v>
      </c>
      <c r="Q3421" s="13">
        <f t="shared" si="214"/>
        <v>106.54545454545455</v>
      </c>
      <c r="R3421" s="14">
        <f t="shared" si="215"/>
        <v>63.695652173913047</v>
      </c>
      <c r="S3421" t="s">
        <v>8317</v>
      </c>
      <c r="T3421" t="s">
        <v>8318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 s="8">
        <f t="shared" si="212"/>
        <v>42413.666666666664</v>
      </c>
      <c r="J3422" s="8">
        <f t="shared" si="213"/>
        <v>42404.756967592592</v>
      </c>
      <c r="K3422" s="10">
        <v>1455408000</v>
      </c>
      <c r="L3422" s="10">
        <v>1454638202</v>
      </c>
      <c r="M3422" t="b">
        <v>0</v>
      </c>
      <c r="N3422">
        <v>34</v>
      </c>
      <c r="O3422" t="b">
        <v>1</v>
      </c>
      <c r="P3422" t="s">
        <v>8271</v>
      </c>
      <c r="Q3422" s="13">
        <f t="shared" si="214"/>
        <v>138</v>
      </c>
      <c r="R3422" s="14">
        <f t="shared" si="215"/>
        <v>28.411764705882351</v>
      </c>
      <c r="S3422" t="s">
        <v>8317</v>
      </c>
      <c r="T3422" t="s">
        <v>8318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 s="8">
        <f t="shared" si="212"/>
        <v>42067.457905092589</v>
      </c>
      <c r="J3423" s="8">
        <f t="shared" si="213"/>
        <v>42037.457905092589</v>
      </c>
      <c r="K3423" s="10">
        <v>1425495563</v>
      </c>
      <c r="L3423" s="10">
        <v>1422903563</v>
      </c>
      <c r="M3423" t="b">
        <v>0</v>
      </c>
      <c r="N3423">
        <v>98</v>
      </c>
      <c r="O3423" t="b">
        <v>1</v>
      </c>
      <c r="P3423" t="s">
        <v>8271</v>
      </c>
      <c r="Q3423" s="13">
        <f t="shared" si="214"/>
        <v>101.15</v>
      </c>
      <c r="R3423" s="14">
        <f t="shared" si="215"/>
        <v>103.21428571428571</v>
      </c>
      <c r="S3423" t="s">
        <v>8317</v>
      </c>
      <c r="T3423" t="s">
        <v>8318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 s="8">
        <f t="shared" si="212"/>
        <v>42351.666666666664</v>
      </c>
      <c r="J3424" s="8">
        <f t="shared" si="213"/>
        <v>42323.228888888887</v>
      </c>
      <c r="K3424" s="10">
        <v>1450051200</v>
      </c>
      <c r="L3424" s="10">
        <v>1447594176</v>
      </c>
      <c r="M3424" t="b">
        <v>0</v>
      </c>
      <c r="N3424">
        <v>46</v>
      </c>
      <c r="O3424" t="b">
        <v>1</v>
      </c>
      <c r="P3424" t="s">
        <v>8271</v>
      </c>
      <c r="Q3424" s="13">
        <f t="shared" si="214"/>
        <v>109.1</v>
      </c>
      <c r="R3424" s="14">
        <f t="shared" si="215"/>
        <v>71.152173913043484</v>
      </c>
      <c r="S3424" t="s">
        <v>8317</v>
      </c>
      <c r="T3424" t="s">
        <v>8318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 s="8">
        <f t="shared" si="212"/>
        <v>42118.578020833331</v>
      </c>
      <c r="J3425" s="8">
        <f t="shared" si="213"/>
        <v>42088.578020833331</v>
      </c>
      <c r="K3425" s="10">
        <v>1429912341</v>
      </c>
      <c r="L3425" s="10">
        <v>1427320341</v>
      </c>
      <c r="M3425" t="b">
        <v>0</v>
      </c>
      <c r="N3425">
        <v>10</v>
      </c>
      <c r="O3425" t="b">
        <v>1</v>
      </c>
      <c r="P3425" t="s">
        <v>8271</v>
      </c>
      <c r="Q3425" s="13">
        <f t="shared" si="214"/>
        <v>140</v>
      </c>
      <c r="R3425" s="14">
        <f t="shared" si="215"/>
        <v>35</v>
      </c>
      <c r="S3425" t="s">
        <v>8317</v>
      </c>
      <c r="T3425" t="s">
        <v>8318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 s="8">
        <f t="shared" si="212"/>
        <v>42039.957638888889</v>
      </c>
      <c r="J3426" s="8">
        <f t="shared" si="213"/>
        <v>42018.343564814808</v>
      </c>
      <c r="K3426" s="10">
        <v>1423119540</v>
      </c>
      <c r="L3426" s="10">
        <v>1421252084</v>
      </c>
      <c r="M3426" t="b">
        <v>0</v>
      </c>
      <c r="N3426">
        <v>76</v>
      </c>
      <c r="O3426" t="b">
        <v>1</v>
      </c>
      <c r="P3426" t="s">
        <v>8271</v>
      </c>
      <c r="Q3426" s="13">
        <f t="shared" si="214"/>
        <v>103.58333333333334</v>
      </c>
      <c r="R3426" s="14">
        <f t="shared" si="215"/>
        <v>81.776315789473685</v>
      </c>
      <c r="S3426" t="s">
        <v>8317</v>
      </c>
      <c r="T3426" t="s">
        <v>8318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 s="8">
        <f t="shared" si="212"/>
        <v>41916.28398148148</v>
      </c>
      <c r="J3427" s="8">
        <f t="shared" si="213"/>
        <v>41884.28398148148</v>
      </c>
      <c r="K3427" s="10">
        <v>1412434136</v>
      </c>
      <c r="L3427" s="10">
        <v>1409669336</v>
      </c>
      <c r="M3427" t="b">
        <v>0</v>
      </c>
      <c r="N3427">
        <v>104</v>
      </c>
      <c r="O3427" t="b">
        <v>1</v>
      </c>
      <c r="P3427" t="s">
        <v>8271</v>
      </c>
      <c r="Q3427" s="13">
        <f t="shared" si="214"/>
        <v>102.97033333333331</v>
      </c>
      <c r="R3427" s="14">
        <f t="shared" si="215"/>
        <v>297.02980769230766</v>
      </c>
      <c r="S3427" t="s">
        <v>8317</v>
      </c>
      <c r="T3427" t="s">
        <v>8318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 s="8">
        <f t="shared" si="212"/>
        <v>41902.75</v>
      </c>
      <c r="J3428" s="8">
        <f t="shared" si="213"/>
        <v>41883.723414351851</v>
      </c>
      <c r="K3428" s="10">
        <v>1411264800</v>
      </c>
      <c r="L3428" s="10">
        <v>1409620903</v>
      </c>
      <c r="M3428" t="b">
        <v>0</v>
      </c>
      <c r="N3428">
        <v>87</v>
      </c>
      <c r="O3428" t="b">
        <v>1</v>
      </c>
      <c r="P3428" t="s">
        <v>8271</v>
      </c>
      <c r="Q3428" s="13">
        <f t="shared" si="214"/>
        <v>108.13333333333333</v>
      </c>
      <c r="R3428" s="14">
        <f t="shared" si="215"/>
        <v>46.609195402298852</v>
      </c>
      <c r="S3428" t="s">
        <v>8317</v>
      </c>
      <c r="T3428" t="s">
        <v>8318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 s="8">
        <f t="shared" si="212"/>
        <v>41822.311944444438</v>
      </c>
      <c r="J3429" s="8">
        <f t="shared" si="213"/>
        <v>41792.311944444438</v>
      </c>
      <c r="K3429" s="10">
        <v>1404314952</v>
      </c>
      <c r="L3429" s="10">
        <v>1401722952</v>
      </c>
      <c r="M3429" t="b">
        <v>0</v>
      </c>
      <c r="N3429">
        <v>29</v>
      </c>
      <c r="O3429" t="b">
        <v>1</v>
      </c>
      <c r="P3429" t="s">
        <v>8271</v>
      </c>
      <c r="Q3429" s="13">
        <f t="shared" si="214"/>
        <v>100</v>
      </c>
      <c r="R3429" s="14">
        <f t="shared" si="215"/>
        <v>51.724137931034484</v>
      </c>
      <c r="S3429" t="s">
        <v>8317</v>
      </c>
      <c r="T3429" t="s">
        <v>8318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 s="8">
        <f t="shared" si="212"/>
        <v>42063.374999999993</v>
      </c>
      <c r="J3430" s="8">
        <f t="shared" si="213"/>
        <v>42038.387118055551</v>
      </c>
      <c r="K3430" s="10">
        <v>1425142800</v>
      </c>
      <c r="L3430" s="10">
        <v>1422983847</v>
      </c>
      <c r="M3430" t="b">
        <v>0</v>
      </c>
      <c r="N3430">
        <v>51</v>
      </c>
      <c r="O3430" t="b">
        <v>1</v>
      </c>
      <c r="P3430" t="s">
        <v>8271</v>
      </c>
      <c r="Q3430" s="13">
        <f t="shared" si="214"/>
        <v>102.75000000000001</v>
      </c>
      <c r="R3430" s="14">
        <f t="shared" si="215"/>
        <v>40.294117647058826</v>
      </c>
      <c r="S3430" t="s">
        <v>8317</v>
      </c>
      <c r="T3430" t="s">
        <v>8318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 s="8">
        <f t="shared" si="212"/>
        <v>42675.688206018516</v>
      </c>
      <c r="J3431" s="8">
        <f t="shared" si="213"/>
        <v>42661.688206018516</v>
      </c>
      <c r="K3431" s="10">
        <v>1478046661</v>
      </c>
      <c r="L3431" s="10">
        <v>1476837061</v>
      </c>
      <c r="M3431" t="b">
        <v>0</v>
      </c>
      <c r="N3431">
        <v>12</v>
      </c>
      <c r="O3431" t="b">
        <v>1</v>
      </c>
      <c r="P3431" t="s">
        <v>8271</v>
      </c>
      <c r="Q3431" s="13">
        <f t="shared" si="214"/>
        <v>130</v>
      </c>
      <c r="R3431" s="14">
        <f t="shared" si="215"/>
        <v>16.25</v>
      </c>
      <c r="S3431" t="s">
        <v>8317</v>
      </c>
      <c r="T3431" t="s">
        <v>8318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 s="8">
        <f t="shared" si="212"/>
        <v>41850.612280092588</v>
      </c>
      <c r="J3432" s="8">
        <f t="shared" si="213"/>
        <v>41820.612280092588</v>
      </c>
      <c r="K3432" s="10">
        <v>1406760101</v>
      </c>
      <c r="L3432" s="10">
        <v>1404168101</v>
      </c>
      <c r="M3432" t="b">
        <v>0</v>
      </c>
      <c r="N3432">
        <v>72</v>
      </c>
      <c r="O3432" t="b">
        <v>1</v>
      </c>
      <c r="P3432" t="s">
        <v>8271</v>
      </c>
      <c r="Q3432" s="13">
        <f t="shared" si="214"/>
        <v>108.54949999999999</v>
      </c>
      <c r="R3432" s="14">
        <f t="shared" si="215"/>
        <v>30.152638888888887</v>
      </c>
      <c r="S3432" t="s">
        <v>8317</v>
      </c>
      <c r="T3432" t="s">
        <v>8318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 s="8">
        <f t="shared" si="212"/>
        <v>41869.397604166668</v>
      </c>
      <c r="J3433" s="8">
        <f t="shared" si="213"/>
        <v>41839.397604166668</v>
      </c>
      <c r="K3433" s="10">
        <v>1408383153</v>
      </c>
      <c r="L3433" s="10">
        <v>1405791153</v>
      </c>
      <c r="M3433" t="b">
        <v>0</v>
      </c>
      <c r="N3433">
        <v>21</v>
      </c>
      <c r="O3433" t="b">
        <v>1</v>
      </c>
      <c r="P3433" t="s">
        <v>8271</v>
      </c>
      <c r="Q3433" s="13">
        <f t="shared" si="214"/>
        <v>100</v>
      </c>
      <c r="R3433" s="14">
        <f t="shared" si="215"/>
        <v>95.238095238095241</v>
      </c>
      <c r="S3433" t="s">
        <v>8317</v>
      </c>
      <c r="T3433" t="s">
        <v>8318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 s="8">
        <f t="shared" si="212"/>
        <v>42405.583333333336</v>
      </c>
      <c r="J3434" s="8">
        <f t="shared" si="213"/>
        <v>42380.247847222221</v>
      </c>
      <c r="K3434" s="10">
        <v>1454709600</v>
      </c>
      <c r="L3434" s="10">
        <v>1452520614</v>
      </c>
      <c r="M3434" t="b">
        <v>0</v>
      </c>
      <c r="N3434">
        <v>42</v>
      </c>
      <c r="O3434" t="b">
        <v>1</v>
      </c>
      <c r="P3434" t="s">
        <v>8271</v>
      </c>
      <c r="Q3434" s="13">
        <f t="shared" si="214"/>
        <v>109.65</v>
      </c>
      <c r="R3434" s="14">
        <f t="shared" si="215"/>
        <v>52.214285714285715</v>
      </c>
      <c r="S3434" t="s">
        <v>8317</v>
      </c>
      <c r="T3434" t="s">
        <v>8318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 s="8">
        <f t="shared" si="212"/>
        <v>41806.791666666664</v>
      </c>
      <c r="J3435" s="8">
        <f t="shared" si="213"/>
        <v>41775.729803240742</v>
      </c>
      <c r="K3435" s="10">
        <v>1402974000</v>
      </c>
      <c r="L3435" s="10">
        <v>1400290255</v>
      </c>
      <c r="M3435" t="b">
        <v>0</v>
      </c>
      <c r="N3435">
        <v>71</v>
      </c>
      <c r="O3435" t="b">
        <v>1</v>
      </c>
      <c r="P3435" t="s">
        <v>8271</v>
      </c>
      <c r="Q3435" s="13">
        <f t="shared" si="214"/>
        <v>100.26315789473684</v>
      </c>
      <c r="R3435" s="14">
        <f t="shared" si="215"/>
        <v>134.1549295774648</v>
      </c>
      <c r="S3435" t="s">
        <v>8317</v>
      </c>
      <c r="T3435" t="s">
        <v>8318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 s="8">
        <f t="shared" si="212"/>
        <v>41830.047094907408</v>
      </c>
      <c r="J3436" s="8">
        <f t="shared" si="213"/>
        <v>41800.047094907408</v>
      </c>
      <c r="K3436" s="10">
        <v>1404983269</v>
      </c>
      <c r="L3436" s="10">
        <v>1402391269</v>
      </c>
      <c r="M3436" t="b">
        <v>0</v>
      </c>
      <c r="N3436">
        <v>168</v>
      </c>
      <c r="O3436" t="b">
        <v>1</v>
      </c>
      <c r="P3436" t="s">
        <v>8271</v>
      </c>
      <c r="Q3436" s="13">
        <f t="shared" si="214"/>
        <v>105.55000000000001</v>
      </c>
      <c r="R3436" s="14">
        <f t="shared" si="215"/>
        <v>62.827380952380949</v>
      </c>
      <c r="S3436" t="s">
        <v>8317</v>
      </c>
      <c r="T3436" t="s">
        <v>8318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 s="8">
        <f t="shared" si="212"/>
        <v>42588.791666666664</v>
      </c>
      <c r="J3437" s="8">
        <f t="shared" si="213"/>
        <v>42572.283483796295</v>
      </c>
      <c r="K3437" s="10">
        <v>1470538800</v>
      </c>
      <c r="L3437" s="10">
        <v>1469112493</v>
      </c>
      <c r="M3437" t="b">
        <v>0</v>
      </c>
      <c r="N3437">
        <v>19</v>
      </c>
      <c r="O3437" t="b">
        <v>1</v>
      </c>
      <c r="P3437" t="s">
        <v>8271</v>
      </c>
      <c r="Q3437" s="13">
        <f t="shared" si="214"/>
        <v>112.00000000000001</v>
      </c>
      <c r="R3437" s="14">
        <f t="shared" si="215"/>
        <v>58.94736842105263</v>
      </c>
      <c r="S3437" t="s">
        <v>8317</v>
      </c>
      <c r="T3437" t="s">
        <v>8318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 s="8">
        <f t="shared" si="212"/>
        <v>41872.352777777778</v>
      </c>
      <c r="J3438" s="8">
        <f t="shared" si="213"/>
        <v>41851.208252314813</v>
      </c>
      <c r="K3438" s="10">
        <v>1408638480</v>
      </c>
      <c r="L3438" s="10">
        <v>1406811593</v>
      </c>
      <c r="M3438" t="b">
        <v>0</v>
      </c>
      <c r="N3438">
        <v>37</v>
      </c>
      <c r="O3438" t="b">
        <v>1</v>
      </c>
      <c r="P3438" t="s">
        <v>8271</v>
      </c>
      <c r="Q3438" s="13">
        <f t="shared" si="214"/>
        <v>105.89999999999999</v>
      </c>
      <c r="R3438" s="14">
        <f t="shared" si="215"/>
        <v>143.1081081081081</v>
      </c>
      <c r="S3438" t="s">
        <v>8317</v>
      </c>
      <c r="T3438" t="s">
        <v>8318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 s="8">
        <f t="shared" si="212"/>
        <v>42235.377546296295</v>
      </c>
      <c r="J3439" s="8">
        <f t="shared" si="213"/>
        <v>42205.377546296295</v>
      </c>
      <c r="K3439" s="10">
        <v>1440003820</v>
      </c>
      <c r="L3439" s="10">
        <v>1437411820</v>
      </c>
      <c r="M3439" t="b">
        <v>0</v>
      </c>
      <c r="N3439">
        <v>36</v>
      </c>
      <c r="O3439" t="b">
        <v>1</v>
      </c>
      <c r="P3439" t="s">
        <v>8271</v>
      </c>
      <c r="Q3439" s="13">
        <f t="shared" si="214"/>
        <v>101</v>
      </c>
      <c r="R3439" s="14">
        <f t="shared" si="215"/>
        <v>84.166666666666671</v>
      </c>
      <c r="S3439" t="s">
        <v>8317</v>
      </c>
      <c r="T3439" t="s">
        <v>8318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 s="8">
        <f t="shared" si="212"/>
        <v>42126.541666666664</v>
      </c>
      <c r="J3440" s="8">
        <f t="shared" si="213"/>
        <v>42100.594525462955</v>
      </c>
      <c r="K3440" s="10">
        <v>1430600400</v>
      </c>
      <c r="L3440" s="10">
        <v>1428358567</v>
      </c>
      <c r="M3440" t="b">
        <v>0</v>
      </c>
      <c r="N3440">
        <v>14</v>
      </c>
      <c r="O3440" t="b">
        <v>1</v>
      </c>
      <c r="P3440" t="s">
        <v>8271</v>
      </c>
      <c r="Q3440" s="13">
        <f t="shared" si="214"/>
        <v>104.2</v>
      </c>
      <c r="R3440" s="14">
        <f t="shared" si="215"/>
        <v>186.07142857142858</v>
      </c>
      <c r="S3440" t="s">
        <v>8317</v>
      </c>
      <c r="T3440" t="s">
        <v>8318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 s="8">
        <f t="shared" si="212"/>
        <v>42387.874305555553</v>
      </c>
      <c r="J3441" s="8">
        <f t="shared" si="213"/>
        <v>42374.577893518515</v>
      </c>
      <c r="K3441" s="10">
        <v>1453179540</v>
      </c>
      <c r="L3441" s="10">
        <v>1452030730</v>
      </c>
      <c r="M3441" t="b">
        <v>0</v>
      </c>
      <c r="N3441">
        <v>18</v>
      </c>
      <c r="O3441" t="b">
        <v>1</v>
      </c>
      <c r="P3441" t="s">
        <v>8271</v>
      </c>
      <c r="Q3441" s="13">
        <f t="shared" si="214"/>
        <v>134.67833333333334</v>
      </c>
      <c r="R3441" s="14">
        <f t="shared" si="215"/>
        <v>89.785555555555561</v>
      </c>
      <c r="S3441" t="s">
        <v>8317</v>
      </c>
      <c r="T3441" t="s">
        <v>8318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 s="8">
        <f t="shared" si="212"/>
        <v>41831.34375</v>
      </c>
      <c r="J3442" s="8">
        <f t="shared" si="213"/>
        <v>41808.789675925924</v>
      </c>
      <c r="K3442" s="10">
        <v>1405095300</v>
      </c>
      <c r="L3442" s="10">
        <v>1403146628</v>
      </c>
      <c r="M3442" t="b">
        <v>0</v>
      </c>
      <c r="N3442">
        <v>82</v>
      </c>
      <c r="O3442" t="b">
        <v>1</v>
      </c>
      <c r="P3442" t="s">
        <v>8271</v>
      </c>
      <c r="Q3442" s="13">
        <f t="shared" si="214"/>
        <v>105.2184</v>
      </c>
      <c r="R3442" s="14">
        <f t="shared" si="215"/>
        <v>64.157560975609755</v>
      </c>
      <c r="S3442" t="s">
        <v>8317</v>
      </c>
      <c r="T3442" t="s">
        <v>8318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 s="8">
        <f t="shared" si="212"/>
        <v>42321.511805555558</v>
      </c>
      <c r="J3443" s="8">
        <f t="shared" si="213"/>
        <v>42294.096307870372</v>
      </c>
      <c r="K3443" s="10">
        <v>1447445820</v>
      </c>
      <c r="L3443" s="10">
        <v>1445077121</v>
      </c>
      <c r="M3443" t="b">
        <v>0</v>
      </c>
      <c r="N3443">
        <v>43</v>
      </c>
      <c r="O3443" t="b">
        <v>1</v>
      </c>
      <c r="P3443" t="s">
        <v>8271</v>
      </c>
      <c r="Q3443" s="13">
        <f t="shared" si="214"/>
        <v>102.60000000000001</v>
      </c>
      <c r="R3443" s="14">
        <f t="shared" si="215"/>
        <v>59.651162790697676</v>
      </c>
      <c r="S3443" t="s">
        <v>8317</v>
      </c>
      <c r="T3443" t="s">
        <v>8318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 s="8">
        <f t="shared" si="212"/>
        <v>42154.50777777777</v>
      </c>
      <c r="J3444" s="8">
        <f t="shared" si="213"/>
        <v>42124.50777777777</v>
      </c>
      <c r="K3444" s="10">
        <v>1433016672</v>
      </c>
      <c r="L3444" s="10">
        <v>1430424672</v>
      </c>
      <c r="M3444" t="b">
        <v>0</v>
      </c>
      <c r="N3444">
        <v>8</v>
      </c>
      <c r="O3444" t="b">
        <v>1</v>
      </c>
      <c r="P3444" t="s">
        <v>8271</v>
      </c>
      <c r="Q3444" s="13">
        <f t="shared" si="214"/>
        <v>100</v>
      </c>
      <c r="R3444" s="14">
        <f t="shared" si="215"/>
        <v>31.25</v>
      </c>
      <c r="S3444" t="s">
        <v>8317</v>
      </c>
      <c r="T3444" t="s">
        <v>8318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 s="8">
        <f t="shared" si="212"/>
        <v>41891.191504629627</v>
      </c>
      <c r="J3445" s="8">
        <f t="shared" si="213"/>
        <v>41861.191504629627</v>
      </c>
      <c r="K3445" s="10">
        <v>1410266146</v>
      </c>
      <c r="L3445" s="10">
        <v>1407674146</v>
      </c>
      <c r="M3445" t="b">
        <v>0</v>
      </c>
      <c r="N3445">
        <v>45</v>
      </c>
      <c r="O3445" t="b">
        <v>1</v>
      </c>
      <c r="P3445" t="s">
        <v>8271</v>
      </c>
      <c r="Q3445" s="13">
        <f t="shared" si="214"/>
        <v>185.5</v>
      </c>
      <c r="R3445" s="14">
        <f t="shared" si="215"/>
        <v>41.222222222222221</v>
      </c>
      <c r="S3445" t="s">
        <v>8317</v>
      </c>
      <c r="T3445" t="s">
        <v>8318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 s="8">
        <f t="shared" si="212"/>
        <v>42529.249305555553</v>
      </c>
      <c r="J3446" s="8">
        <f t="shared" si="213"/>
        <v>42520.95817129629</v>
      </c>
      <c r="K3446" s="10">
        <v>1465394340</v>
      </c>
      <c r="L3446" s="10">
        <v>1464677986</v>
      </c>
      <c r="M3446" t="b">
        <v>0</v>
      </c>
      <c r="N3446">
        <v>20</v>
      </c>
      <c r="O3446" t="b">
        <v>1</v>
      </c>
      <c r="P3446" t="s">
        <v>8271</v>
      </c>
      <c r="Q3446" s="13">
        <f t="shared" si="214"/>
        <v>289</v>
      </c>
      <c r="R3446" s="14">
        <f t="shared" si="215"/>
        <v>43.35</v>
      </c>
      <c r="S3446" t="s">
        <v>8317</v>
      </c>
      <c r="T3446" t="s">
        <v>8318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 s="8">
        <f t="shared" si="212"/>
        <v>42300.197175925925</v>
      </c>
      <c r="J3447" s="8">
        <f t="shared" si="213"/>
        <v>42272.197175925925</v>
      </c>
      <c r="K3447" s="10">
        <v>1445604236</v>
      </c>
      <c r="L3447" s="10">
        <v>1443185036</v>
      </c>
      <c r="M3447" t="b">
        <v>0</v>
      </c>
      <c r="N3447">
        <v>31</v>
      </c>
      <c r="O3447" t="b">
        <v>1</v>
      </c>
      <c r="P3447" t="s">
        <v>8271</v>
      </c>
      <c r="Q3447" s="13">
        <f t="shared" si="214"/>
        <v>100</v>
      </c>
      <c r="R3447" s="14">
        <f t="shared" si="215"/>
        <v>64.516129032258064</v>
      </c>
      <c r="S3447" t="s">
        <v>8317</v>
      </c>
      <c r="T3447" t="s">
        <v>8318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 s="8">
        <f t="shared" si="212"/>
        <v>42040.180555555555</v>
      </c>
      <c r="J3448" s="8">
        <f t="shared" si="213"/>
        <v>42016.499131944445</v>
      </c>
      <c r="K3448" s="10">
        <v>1423138800</v>
      </c>
      <c r="L3448" s="10">
        <v>1421092725</v>
      </c>
      <c r="M3448" t="b">
        <v>0</v>
      </c>
      <c r="N3448">
        <v>25</v>
      </c>
      <c r="O3448" t="b">
        <v>1</v>
      </c>
      <c r="P3448" t="s">
        <v>8271</v>
      </c>
      <c r="Q3448" s="13">
        <f t="shared" si="214"/>
        <v>108.2</v>
      </c>
      <c r="R3448" s="14">
        <f t="shared" si="215"/>
        <v>43.28</v>
      </c>
      <c r="S3448" t="s">
        <v>8317</v>
      </c>
      <c r="T3448" t="s">
        <v>8318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 s="8">
        <f t="shared" si="212"/>
        <v>42447.514027777775</v>
      </c>
      <c r="J3449" s="8">
        <f t="shared" si="213"/>
        <v>42402.555694444447</v>
      </c>
      <c r="K3449" s="10">
        <v>1458332412</v>
      </c>
      <c r="L3449" s="10">
        <v>1454448012</v>
      </c>
      <c r="M3449" t="b">
        <v>0</v>
      </c>
      <c r="N3449">
        <v>14</v>
      </c>
      <c r="O3449" t="b">
        <v>1</v>
      </c>
      <c r="P3449" t="s">
        <v>8271</v>
      </c>
      <c r="Q3449" s="13">
        <f t="shared" si="214"/>
        <v>107.80000000000001</v>
      </c>
      <c r="R3449" s="14">
        <f t="shared" si="215"/>
        <v>77</v>
      </c>
      <c r="S3449" t="s">
        <v>8317</v>
      </c>
      <c r="T3449" t="s">
        <v>8318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 s="8">
        <f t="shared" si="212"/>
        <v>41989.785752314812</v>
      </c>
      <c r="J3450" s="8">
        <f t="shared" si="213"/>
        <v>41959.785752314812</v>
      </c>
      <c r="K3450" s="10">
        <v>1418784689</v>
      </c>
      <c r="L3450" s="10">
        <v>1416192689</v>
      </c>
      <c r="M3450" t="b">
        <v>0</v>
      </c>
      <c r="N3450">
        <v>45</v>
      </c>
      <c r="O3450" t="b">
        <v>1</v>
      </c>
      <c r="P3450" t="s">
        <v>8271</v>
      </c>
      <c r="Q3450" s="13">
        <f t="shared" si="214"/>
        <v>109.76190476190477</v>
      </c>
      <c r="R3450" s="14">
        <f t="shared" si="215"/>
        <v>51.222222222222221</v>
      </c>
      <c r="S3450" t="s">
        <v>8317</v>
      </c>
      <c r="T3450" t="s">
        <v>8318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 s="8">
        <f t="shared" si="212"/>
        <v>42559.833333333336</v>
      </c>
      <c r="J3451" s="8">
        <f t="shared" si="213"/>
        <v>42531.719189814808</v>
      </c>
      <c r="K3451" s="10">
        <v>1468036800</v>
      </c>
      <c r="L3451" s="10">
        <v>1465607738</v>
      </c>
      <c r="M3451" t="b">
        <v>0</v>
      </c>
      <c r="N3451">
        <v>20</v>
      </c>
      <c r="O3451" t="b">
        <v>1</v>
      </c>
      <c r="P3451" t="s">
        <v>8271</v>
      </c>
      <c r="Q3451" s="13">
        <f t="shared" si="214"/>
        <v>170.625</v>
      </c>
      <c r="R3451" s="14">
        <f t="shared" si="215"/>
        <v>68.25</v>
      </c>
      <c r="S3451" t="s">
        <v>8317</v>
      </c>
      <c r="T3451" t="s">
        <v>8318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 s="8">
        <f t="shared" si="212"/>
        <v>42096.329525462956</v>
      </c>
      <c r="J3452" s="8">
        <f t="shared" si="213"/>
        <v>42036.371192129627</v>
      </c>
      <c r="K3452" s="10">
        <v>1427990071</v>
      </c>
      <c r="L3452" s="10">
        <v>1422809671</v>
      </c>
      <c r="M3452" t="b">
        <v>0</v>
      </c>
      <c r="N3452">
        <v>39</v>
      </c>
      <c r="O3452" t="b">
        <v>1</v>
      </c>
      <c r="P3452" t="s">
        <v>8271</v>
      </c>
      <c r="Q3452" s="13">
        <f t="shared" si="214"/>
        <v>152</v>
      </c>
      <c r="R3452" s="14">
        <f t="shared" si="215"/>
        <v>19.487179487179485</v>
      </c>
      <c r="S3452" t="s">
        <v>8317</v>
      </c>
      <c r="T3452" t="s">
        <v>8318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 s="8">
        <f t="shared" si="212"/>
        <v>42115.390358796292</v>
      </c>
      <c r="J3453" s="8">
        <f t="shared" si="213"/>
        <v>42088.390358796292</v>
      </c>
      <c r="K3453" s="10">
        <v>1429636927</v>
      </c>
      <c r="L3453" s="10">
        <v>1427304127</v>
      </c>
      <c r="M3453" t="b">
        <v>0</v>
      </c>
      <c r="N3453">
        <v>16</v>
      </c>
      <c r="O3453" t="b">
        <v>1</v>
      </c>
      <c r="P3453" t="s">
        <v>8271</v>
      </c>
      <c r="Q3453" s="13">
        <f t="shared" si="214"/>
        <v>101.23076923076924</v>
      </c>
      <c r="R3453" s="14">
        <f t="shared" si="215"/>
        <v>41.125</v>
      </c>
      <c r="S3453" t="s">
        <v>8317</v>
      </c>
      <c r="T3453" t="s">
        <v>8318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 s="8">
        <f t="shared" si="212"/>
        <v>41842.832638888889</v>
      </c>
      <c r="J3454" s="8">
        <f t="shared" si="213"/>
        <v>41820.305856481478</v>
      </c>
      <c r="K3454" s="10">
        <v>1406087940</v>
      </c>
      <c r="L3454" s="10">
        <v>1404141626</v>
      </c>
      <c r="M3454" t="b">
        <v>0</v>
      </c>
      <c r="N3454">
        <v>37</v>
      </c>
      <c r="O3454" t="b">
        <v>1</v>
      </c>
      <c r="P3454" t="s">
        <v>8271</v>
      </c>
      <c r="Q3454" s="13">
        <f t="shared" si="214"/>
        <v>153.19999999999999</v>
      </c>
      <c r="R3454" s="14">
        <f t="shared" si="215"/>
        <v>41.405405405405403</v>
      </c>
      <c r="S3454" t="s">
        <v>8317</v>
      </c>
      <c r="T3454" t="s">
        <v>8318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 s="8">
        <f t="shared" si="212"/>
        <v>42595.645324074074</v>
      </c>
      <c r="J3455" s="8">
        <f t="shared" si="213"/>
        <v>42535.645324074074</v>
      </c>
      <c r="K3455" s="10">
        <v>1471130956</v>
      </c>
      <c r="L3455" s="10">
        <v>1465946956</v>
      </c>
      <c r="M3455" t="b">
        <v>0</v>
      </c>
      <c r="N3455">
        <v>14</v>
      </c>
      <c r="O3455" t="b">
        <v>1</v>
      </c>
      <c r="P3455" t="s">
        <v>8271</v>
      </c>
      <c r="Q3455" s="13">
        <f t="shared" si="214"/>
        <v>128.33333333333334</v>
      </c>
      <c r="R3455" s="14">
        <f t="shared" si="215"/>
        <v>27.5</v>
      </c>
      <c r="S3455" t="s">
        <v>8317</v>
      </c>
      <c r="T3455" t="s">
        <v>8318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 s="8">
        <f t="shared" si="212"/>
        <v>41851.365266203698</v>
      </c>
      <c r="J3456" s="8">
        <f t="shared" si="213"/>
        <v>41821.365266203698</v>
      </c>
      <c r="K3456" s="10">
        <v>1406825159</v>
      </c>
      <c r="L3456" s="10">
        <v>1404233159</v>
      </c>
      <c r="M3456" t="b">
        <v>0</v>
      </c>
      <c r="N3456">
        <v>21</v>
      </c>
      <c r="O3456" t="b">
        <v>1</v>
      </c>
      <c r="P3456" t="s">
        <v>8271</v>
      </c>
      <c r="Q3456" s="13">
        <f t="shared" si="214"/>
        <v>100.71428571428571</v>
      </c>
      <c r="R3456" s="14">
        <f t="shared" si="215"/>
        <v>33.571428571428569</v>
      </c>
      <c r="S3456" t="s">
        <v>8317</v>
      </c>
      <c r="T3456" t="s">
        <v>8318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 s="8">
        <f t="shared" si="212"/>
        <v>42656.416979166665</v>
      </c>
      <c r="J3457" s="8">
        <f t="shared" si="213"/>
        <v>42626.416979166665</v>
      </c>
      <c r="K3457" s="10">
        <v>1476381627</v>
      </c>
      <c r="L3457" s="10">
        <v>1473789627</v>
      </c>
      <c r="M3457" t="b">
        <v>0</v>
      </c>
      <c r="N3457">
        <v>69</v>
      </c>
      <c r="O3457" t="b">
        <v>1</v>
      </c>
      <c r="P3457" t="s">
        <v>8271</v>
      </c>
      <c r="Q3457" s="13">
        <f t="shared" si="214"/>
        <v>100.64999999999999</v>
      </c>
      <c r="R3457" s="14">
        <f t="shared" si="215"/>
        <v>145.86956521739131</v>
      </c>
      <c r="S3457" t="s">
        <v>8317</v>
      </c>
      <c r="T3457" t="s">
        <v>8318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 s="8">
        <f t="shared" si="212"/>
        <v>41851.957638888889</v>
      </c>
      <c r="J3458" s="8">
        <f t="shared" si="213"/>
        <v>41820.872303240736</v>
      </c>
      <c r="K3458" s="10">
        <v>1406876340</v>
      </c>
      <c r="L3458" s="10">
        <v>1404190567</v>
      </c>
      <c r="M3458" t="b">
        <v>0</v>
      </c>
      <c r="N3458">
        <v>16</v>
      </c>
      <c r="O3458" t="b">
        <v>1</v>
      </c>
      <c r="P3458" t="s">
        <v>8271</v>
      </c>
      <c r="Q3458" s="13">
        <f t="shared" si="214"/>
        <v>191.3</v>
      </c>
      <c r="R3458" s="14">
        <f t="shared" si="215"/>
        <v>358.6875</v>
      </c>
      <c r="S3458" t="s">
        <v>8317</v>
      </c>
      <c r="T3458" t="s">
        <v>8318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 s="8">
        <f t="shared" ref="I3459:I3522" si="216">(((K3459/60)/60)/24)+DATE(1970,1,1)+(-8/24)</f>
        <v>42046.915972222218</v>
      </c>
      <c r="J3459" s="8">
        <f t="shared" ref="J3459:J3522" si="217">(((L3459/60)/60)/24)+DATE(1970,1,1)+(-8/24)</f>
        <v>42016.373344907406</v>
      </c>
      <c r="K3459" s="10">
        <v>1423720740</v>
      </c>
      <c r="L3459" s="10">
        <v>1421081857</v>
      </c>
      <c r="M3459" t="b">
        <v>0</v>
      </c>
      <c r="N3459">
        <v>55</v>
      </c>
      <c r="O3459" t="b">
        <v>1</v>
      </c>
      <c r="P3459" t="s">
        <v>8271</v>
      </c>
      <c r="Q3459" s="13">
        <f t="shared" ref="Q3459:Q3522" si="218">(E3459/D3459)*100</f>
        <v>140.19999999999999</v>
      </c>
      <c r="R3459" s="14">
        <f t="shared" ref="R3459:R3522" si="219">E3459/N3459</f>
        <v>50.981818181818184</v>
      </c>
      <c r="S3459" t="s">
        <v>8317</v>
      </c>
      <c r="T3459" t="s">
        <v>8318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 s="8">
        <f t="shared" si="216"/>
        <v>42037.852083333331</v>
      </c>
      <c r="J3460" s="8">
        <f t="shared" si="217"/>
        <v>42010.869247685179</v>
      </c>
      <c r="K3460" s="10">
        <v>1422937620</v>
      </c>
      <c r="L3460" s="10">
        <v>1420606303</v>
      </c>
      <c r="M3460" t="b">
        <v>0</v>
      </c>
      <c r="N3460">
        <v>27</v>
      </c>
      <c r="O3460" t="b">
        <v>1</v>
      </c>
      <c r="P3460" t="s">
        <v>8271</v>
      </c>
      <c r="Q3460" s="13">
        <f t="shared" si="218"/>
        <v>124.33537832310839</v>
      </c>
      <c r="R3460" s="14">
        <f t="shared" si="219"/>
        <v>45.037037037037038</v>
      </c>
      <c r="S3460" t="s">
        <v>8317</v>
      </c>
      <c r="T3460" t="s">
        <v>8318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 s="8">
        <f t="shared" si="216"/>
        <v>42510.146527777775</v>
      </c>
      <c r="J3461" s="8">
        <f t="shared" si="217"/>
        <v>42480.146527777775</v>
      </c>
      <c r="K3461" s="10">
        <v>1463743860</v>
      </c>
      <c r="L3461" s="10">
        <v>1461151860</v>
      </c>
      <c r="M3461" t="b">
        <v>0</v>
      </c>
      <c r="N3461">
        <v>36</v>
      </c>
      <c r="O3461" t="b">
        <v>1</v>
      </c>
      <c r="P3461" t="s">
        <v>8271</v>
      </c>
      <c r="Q3461" s="13">
        <f t="shared" si="218"/>
        <v>126.2</v>
      </c>
      <c r="R3461" s="14">
        <f t="shared" si="219"/>
        <v>17.527777777777779</v>
      </c>
      <c r="S3461" t="s">
        <v>8317</v>
      </c>
      <c r="T3461" t="s">
        <v>8318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 s="8">
        <f t="shared" si="216"/>
        <v>41866.193888888884</v>
      </c>
      <c r="J3462" s="8">
        <f t="shared" si="217"/>
        <v>41852.193888888884</v>
      </c>
      <c r="K3462" s="10">
        <v>1408106352</v>
      </c>
      <c r="L3462" s="10">
        <v>1406896752</v>
      </c>
      <c r="M3462" t="b">
        <v>0</v>
      </c>
      <c r="N3462">
        <v>19</v>
      </c>
      <c r="O3462" t="b">
        <v>1</v>
      </c>
      <c r="P3462" t="s">
        <v>8271</v>
      </c>
      <c r="Q3462" s="13">
        <f t="shared" si="218"/>
        <v>190</v>
      </c>
      <c r="R3462" s="14">
        <f t="shared" si="219"/>
        <v>50</v>
      </c>
      <c r="S3462" t="s">
        <v>8317</v>
      </c>
      <c r="T3462" t="s">
        <v>8318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 s="8">
        <f t="shared" si="216"/>
        <v>42671.791666666664</v>
      </c>
      <c r="J3463" s="8">
        <f t="shared" si="217"/>
        <v>42643.299525462957</v>
      </c>
      <c r="K3463" s="10">
        <v>1477710000</v>
      </c>
      <c r="L3463" s="10">
        <v>1475248279</v>
      </c>
      <c r="M3463" t="b">
        <v>0</v>
      </c>
      <c r="N3463">
        <v>12</v>
      </c>
      <c r="O3463" t="b">
        <v>1</v>
      </c>
      <c r="P3463" t="s">
        <v>8271</v>
      </c>
      <c r="Q3463" s="13">
        <f t="shared" si="218"/>
        <v>139</v>
      </c>
      <c r="R3463" s="14">
        <f t="shared" si="219"/>
        <v>57.916666666666664</v>
      </c>
      <c r="S3463" t="s">
        <v>8317</v>
      </c>
      <c r="T3463" t="s">
        <v>8318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 s="8">
        <f t="shared" si="216"/>
        <v>42195.416666666664</v>
      </c>
      <c r="J3464" s="8">
        <f t="shared" si="217"/>
        <v>42179.565138888887</v>
      </c>
      <c r="K3464" s="10">
        <v>1436551200</v>
      </c>
      <c r="L3464" s="10">
        <v>1435181628</v>
      </c>
      <c r="M3464" t="b">
        <v>0</v>
      </c>
      <c r="N3464">
        <v>17</v>
      </c>
      <c r="O3464" t="b">
        <v>1</v>
      </c>
      <c r="P3464" t="s">
        <v>8271</v>
      </c>
      <c r="Q3464" s="13">
        <f t="shared" si="218"/>
        <v>202</v>
      </c>
      <c r="R3464" s="14">
        <f t="shared" si="219"/>
        <v>29.705882352941178</v>
      </c>
      <c r="S3464" t="s">
        <v>8317</v>
      </c>
      <c r="T3464" t="s">
        <v>8318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 s="8">
        <f t="shared" si="216"/>
        <v>42653.832638888889</v>
      </c>
      <c r="J3465" s="8">
        <f t="shared" si="217"/>
        <v>42612.585474537038</v>
      </c>
      <c r="K3465" s="10">
        <v>1476158340</v>
      </c>
      <c r="L3465" s="10">
        <v>1472594585</v>
      </c>
      <c r="M3465" t="b">
        <v>0</v>
      </c>
      <c r="N3465">
        <v>114</v>
      </c>
      <c r="O3465" t="b">
        <v>1</v>
      </c>
      <c r="P3465" t="s">
        <v>8271</v>
      </c>
      <c r="Q3465" s="13">
        <f t="shared" si="218"/>
        <v>103.38000000000001</v>
      </c>
      <c r="R3465" s="14">
        <f t="shared" si="219"/>
        <v>90.684210526315795</v>
      </c>
      <c r="S3465" t="s">
        <v>8317</v>
      </c>
      <c r="T3465" t="s">
        <v>8318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 s="8">
        <f t="shared" si="216"/>
        <v>42604.796724537031</v>
      </c>
      <c r="J3466" s="8">
        <f t="shared" si="217"/>
        <v>42574.796724537031</v>
      </c>
      <c r="K3466" s="10">
        <v>1471921637</v>
      </c>
      <c r="L3466" s="10">
        <v>1469329637</v>
      </c>
      <c r="M3466" t="b">
        <v>0</v>
      </c>
      <c r="N3466">
        <v>93</v>
      </c>
      <c r="O3466" t="b">
        <v>1</v>
      </c>
      <c r="P3466" t="s">
        <v>8271</v>
      </c>
      <c r="Q3466" s="13">
        <f t="shared" si="218"/>
        <v>102.3236</v>
      </c>
      <c r="R3466" s="14">
        <f t="shared" si="219"/>
        <v>55.012688172043013</v>
      </c>
      <c r="S3466" t="s">
        <v>8317</v>
      </c>
      <c r="T3466" t="s">
        <v>8318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 s="8">
        <f t="shared" si="216"/>
        <v>42225.333333333336</v>
      </c>
      <c r="J3467" s="8">
        <f t="shared" si="217"/>
        <v>42200.292499999996</v>
      </c>
      <c r="K3467" s="10">
        <v>1439136000</v>
      </c>
      <c r="L3467" s="10">
        <v>1436972472</v>
      </c>
      <c r="M3467" t="b">
        <v>0</v>
      </c>
      <c r="N3467">
        <v>36</v>
      </c>
      <c r="O3467" t="b">
        <v>1</v>
      </c>
      <c r="P3467" t="s">
        <v>8271</v>
      </c>
      <c r="Q3467" s="13">
        <f t="shared" si="218"/>
        <v>103</v>
      </c>
      <c r="R3467" s="14">
        <f t="shared" si="219"/>
        <v>57.222222222222221</v>
      </c>
      <c r="S3467" t="s">
        <v>8317</v>
      </c>
      <c r="T3467" t="s">
        <v>8318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 s="8">
        <f t="shared" si="216"/>
        <v>42479.644097222219</v>
      </c>
      <c r="J3468" s="8">
        <f t="shared" si="217"/>
        <v>42419.685763888883</v>
      </c>
      <c r="K3468" s="10">
        <v>1461108450</v>
      </c>
      <c r="L3468" s="10">
        <v>1455928050</v>
      </c>
      <c r="M3468" t="b">
        <v>0</v>
      </c>
      <c r="N3468">
        <v>61</v>
      </c>
      <c r="O3468" t="b">
        <v>1</v>
      </c>
      <c r="P3468" t="s">
        <v>8271</v>
      </c>
      <c r="Q3468" s="13">
        <f t="shared" si="218"/>
        <v>127.14285714285714</v>
      </c>
      <c r="R3468" s="14">
        <f t="shared" si="219"/>
        <v>72.950819672131146</v>
      </c>
      <c r="S3468" t="s">
        <v>8317</v>
      </c>
      <c r="T3468" t="s">
        <v>8318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 s="8">
        <f t="shared" si="216"/>
        <v>42083.296666666669</v>
      </c>
      <c r="J3469" s="8">
        <f t="shared" si="217"/>
        <v>42053.338333333326</v>
      </c>
      <c r="K3469" s="10">
        <v>1426864032</v>
      </c>
      <c r="L3469" s="10">
        <v>1424275632</v>
      </c>
      <c r="M3469" t="b">
        <v>0</v>
      </c>
      <c r="N3469">
        <v>47</v>
      </c>
      <c r="O3469" t="b">
        <v>1</v>
      </c>
      <c r="P3469" t="s">
        <v>8271</v>
      </c>
      <c r="Q3469" s="13">
        <f t="shared" si="218"/>
        <v>101</v>
      </c>
      <c r="R3469" s="14">
        <f t="shared" si="219"/>
        <v>64.468085106382972</v>
      </c>
      <c r="S3469" t="s">
        <v>8317</v>
      </c>
      <c r="T3469" t="s">
        <v>8318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 s="8">
        <f t="shared" si="216"/>
        <v>42633.791666666664</v>
      </c>
      <c r="J3470" s="8">
        <f t="shared" si="217"/>
        <v>42605.432048611103</v>
      </c>
      <c r="K3470" s="10">
        <v>1474426800</v>
      </c>
      <c r="L3470" s="10">
        <v>1471976529</v>
      </c>
      <c r="M3470" t="b">
        <v>0</v>
      </c>
      <c r="N3470">
        <v>17</v>
      </c>
      <c r="O3470" t="b">
        <v>1</v>
      </c>
      <c r="P3470" t="s">
        <v>8271</v>
      </c>
      <c r="Q3470" s="13">
        <f t="shared" si="218"/>
        <v>121.78</v>
      </c>
      <c r="R3470" s="14">
        <f t="shared" si="219"/>
        <v>716.35294117647061</v>
      </c>
      <c r="S3470" t="s">
        <v>8317</v>
      </c>
      <c r="T3470" t="s">
        <v>8318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 s="8">
        <f t="shared" si="216"/>
        <v>42488.308391203704</v>
      </c>
      <c r="J3471" s="8">
        <f t="shared" si="217"/>
        <v>42458.308391203704</v>
      </c>
      <c r="K3471" s="10">
        <v>1461857045</v>
      </c>
      <c r="L3471" s="10">
        <v>1459265045</v>
      </c>
      <c r="M3471" t="b">
        <v>0</v>
      </c>
      <c r="N3471">
        <v>63</v>
      </c>
      <c r="O3471" t="b">
        <v>1</v>
      </c>
      <c r="P3471" t="s">
        <v>8271</v>
      </c>
      <c r="Q3471" s="13">
        <f t="shared" si="218"/>
        <v>113.39285714285714</v>
      </c>
      <c r="R3471" s="14">
        <f t="shared" si="219"/>
        <v>50.396825396825399</v>
      </c>
      <c r="S3471" t="s">
        <v>8317</v>
      </c>
      <c r="T3471" t="s">
        <v>8318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 s="8">
        <f t="shared" si="216"/>
        <v>42566.568055555552</v>
      </c>
      <c r="J3472" s="8">
        <f t="shared" si="217"/>
        <v>42528.688680555548</v>
      </c>
      <c r="K3472" s="10">
        <v>1468618680</v>
      </c>
      <c r="L3472" s="10">
        <v>1465345902</v>
      </c>
      <c r="M3472" t="b">
        <v>0</v>
      </c>
      <c r="N3472">
        <v>9</v>
      </c>
      <c r="O3472" t="b">
        <v>1</v>
      </c>
      <c r="P3472" t="s">
        <v>8271</v>
      </c>
      <c r="Q3472" s="13">
        <f t="shared" si="218"/>
        <v>150</v>
      </c>
      <c r="R3472" s="14">
        <f t="shared" si="219"/>
        <v>41.666666666666664</v>
      </c>
      <c r="S3472" t="s">
        <v>8317</v>
      </c>
      <c r="T3472" t="s">
        <v>8318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 s="8">
        <f t="shared" si="216"/>
        <v>41882.5</v>
      </c>
      <c r="J3473" s="8">
        <f t="shared" si="217"/>
        <v>41841.487152777772</v>
      </c>
      <c r="K3473" s="10">
        <v>1409515200</v>
      </c>
      <c r="L3473" s="10">
        <v>1405971690</v>
      </c>
      <c r="M3473" t="b">
        <v>0</v>
      </c>
      <c r="N3473">
        <v>30</v>
      </c>
      <c r="O3473" t="b">
        <v>1</v>
      </c>
      <c r="P3473" t="s">
        <v>8271</v>
      </c>
      <c r="Q3473" s="13">
        <f t="shared" si="218"/>
        <v>214.6</v>
      </c>
      <c r="R3473" s="14">
        <f t="shared" si="219"/>
        <v>35.766666666666666</v>
      </c>
      <c r="S3473" t="s">
        <v>8317</v>
      </c>
      <c r="T3473" t="s">
        <v>8318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 s="8">
        <f t="shared" si="216"/>
        <v>41948.915972222218</v>
      </c>
      <c r="J3474" s="8">
        <f t="shared" si="217"/>
        <v>41927.837164351848</v>
      </c>
      <c r="K3474" s="10">
        <v>1415253540</v>
      </c>
      <c r="L3474" s="10">
        <v>1413432331</v>
      </c>
      <c r="M3474" t="b">
        <v>0</v>
      </c>
      <c r="N3474">
        <v>23</v>
      </c>
      <c r="O3474" t="b">
        <v>1</v>
      </c>
      <c r="P3474" t="s">
        <v>8271</v>
      </c>
      <c r="Q3474" s="13">
        <f t="shared" si="218"/>
        <v>102.05</v>
      </c>
      <c r="R3474" s="14">
        <f t="shared" si="219"/>
        <v>88.739130434782609</v>
      </c>
      <c r="S3474" t="s">
        <v>8317</v>
      </c>
      <c r="T3474" t="s">
        <v>8318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 s="8">
        <f t="shared" si="216"/>
        <v>42083.518749999996</v>
      </c>
      <c r="J3475" s="8">
        <f t="shared" si="217"/>
        <v>42062.501111111109</v>
      </c>
      <c r="K3475" s="10">
        <v>1426883220</v>
      </c>
      <c r="L3475" s="10">
        <v>1425067296</v>
      </c>
      <c r="M3475" t="b">
        <v>0</v>
      </c>
      <c r="N3475">
        <v>33</v>
      </c>
      <c r="O3475" t="b">
        <v>1</v>
      </c>
      <c r="P3475" t="s">
        <v>8271</v>
      </c>
      <c r="Q3475" s="13">
        <f t="shared" si="218"/>
        <v>100</v>
      </c>
      <c r="R3475" s="14">
        <f t="shared" si="219"/>
        <v>148.4848484848485</v>
      </c>
      <c r="S3475" t="s">
        <v>8317</v>
      </c>
      <c r="T3475" t="s">
        <v>8318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 s="8">
        <f t="shared" si="216"/>
        <v>42571.168182870366</v>
      </c>
      <c r="J3476" s="8">
        <f t="shared" si="217"/>
        <v>42541.168182870366</v>
      </c>
      <c r="K3476" s="10">
        <v>1469016131</v>
      </c>
      <c r="L3476" s="10">
        <v>1466424131</v>
      </c>
      <c r="M3476" t="b">
        <v>0</v>
      </c>
      <c r="N3476">
        <v>39</v>
      </c>
      <c r="O3476" t="b">
        <v>1</v>
      </c>
      <c r="P3476" t="s">
        <v>8271</v>
      </c>
      <c r="Q3476" s="13">
        <f t="shared" si="218"/>
        <v>101</v>
      </c>
      <c r="R3476" s="14">
        <f t="shared" si="219"/>
        <v>51.794871794871796</v>
      </c>
      <c r="S3476" t="s">
        <v>8317</v>
      </c>
      <c r="T3476" t="s">
        <v>8318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 s="8">
        <f t="shared" si="216"/>
        <v>41945.666666666664</v>
      </c>
      <c r="J3477" s="8">
        <f t="shared" si="217"/>
        <v>41918.547499999993</v>
      </c>
      <c r="K3477" s="10">
        <v>1414972800</v>
      </c>
      <c r="L3477" s="10">
        <v>1412629704</v>
      </c>
      <c r="M3477" t="b">
        <v>0</v>
      </c>
      <c r="N3477">
        <v>17</v>
      </c>
      <c r="O3477" t="b">
        <v>1</v>
      </c>
      <c r="P3477" t="s">
        <v>8271</v>
      </c>
      <c r="Q3477" s="13">
        <f t="shared" si="218"/>
        <v>113.33333333333333</v>
      </c>
      <c r="R3477" s="14">
        <f t="shared" si="219"/>
        <v>20</v>
      </c>
      <c r="S3477" t="s">
        <v>8317</v>
      </c>
      <c r="T3477" t="s">
        <v>8318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 s="8">
        <f t="shared" si="216"/>
        <v>41938.791666666664</v>
      </c>
      <c r="J3478" s="8">
        <f t="shared" si="217"/>
        <v>41920.946643518517</v>
      </c>
      <c r="K3478" s="10">
        <v>1414378800</v>
      </c>
      <c r="L3478" s="10">
        <v>1412836990</v>
      </c>
      <c r="M3478" t="b">
        <v>0</v>
      </c>
      <c r="N3478">
        <v>6</v>
      </c>
      <c r="O3478" t="b">
        <v>1</v>
      </c>
      <c r="P3478" t="s">
        <v>8271</v>
      </c>
      <c r="Q3478" s="13">
        <f t="shared" si="218"/>
        <v>104</v>
      </c>
      <c r="R3478" s="14">
        <f t="shared" si="219"/>
        <v>52</v>
      </c>
      <c r="S3478" t="s">
        <v>8317</v>
      </c>
      <c r="T3478" t="s">
        <v>8318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 s="8">
        <f t="shared" si="216"/>
        <v>42140.791666666664</v>
      </c>
      <c r="J3479" s="8">
        <f t="shared" si="217"/>
        <v>42128.403275462959</v>
      </c>
      <c r="K3479" s="10">
        <v>1431831600</v>
      </c>
      <c r="L3479" s="10">
        <v>1430761243</v>
      </c>
      <c r="M3479" t="b">
        <v>0</v>
      </c>
      <c r="N3479">
        <v>39</v>
      </c>
      <c r="O3479" t="b">
        <v>1</v>
      </c>
      <c r="P3479" t="s">
        <v>8271</v>
      </c>
      <c r="Q3479" s="13">
        <f t="shared" si="218"/>
        <v>115.33333333333333</v>
      </c>
      <c r="R3479" s="14">
        <f t="shared" si="219"/>
        <v>53.230769230769234</v>
      </c>
      <c r="S3479" t="s">
        <v>8317</v>
      </c>
      <c r="T3479" t="s">
        <v>8318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 s="8">
        <f t="shared" si="216"/>
        <v>42079.541666666664</v>
      </c>
      <c r="J3480" s="8">
        <f t="shared" si="217"/>
        <v>42053.583587962967</v>
      </c>
      <c r="K3480" s="10">
        <v>1426539600</v>
      </c>
      <c r="L3480" s="10">
        <v>1424296822</v>
      </c>
      <c r="M3480" t="b">
        <v>0</v>
      </c>
      <c r="N3480">
        <v>57</v>
      </c>
      <c r="O3480" t="b">
        <v>1</v>
      </c>
      <c r="P3480" t="s">
        <v>8271</v>
      </c>
      <c r="Q3480" s="13">
        <f t="shared" si="218"/>
        <v>112.85000000000001</v>
      </c>
      <c r="R3480" s="14">
        <f t="shared" si="219"/>
        <v>39.596491228070178</v>
      </c>
      <c r="S3480" t="s">
        <v>8317</v>
      </c>
      <c r="T3480" t="s">
        <v>8318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 s="8">
        <f t="shared" si="216"/>
        <v>41811.521759259253</v>
      </c>
      <c r="J3481" s="8">
        <f t="shared" si="217"/>
        <v>41781.521759259253</v>
      </c>
      <c r="K3481" s="10">
        <v>1403382680</v>
      </c>
      <c r="L3481" s="10">
        <v>1400790680</v>
      </c>
      <c r="M3481" t="b">
        <v>0</v>
      </c>
      <c r="N3481">
        <v>56</v>
      </c>
      <c r="O3481" t="b">
        <v>1</v>
      </c>
      <c r="P3481" t="s">
        <v>8271</v>
      </c>
      <c r="Q3481" s="13">
        <f t="shared" si="218"/>
        <v>127.86666666666666</v>
      </c>
      <c r="R3481" s="14">
        <f t="shared" si="219"/>
        <v>34.25</v>
      </c>
      <c r="S3481" t="s">
        <v>8317</v>
      </c>
      <c r="T3481" t="s">
        <v>8318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 s="8">
        <f t="shared" si="216"/>
        <v>42195.541666666664</v>
      </c>
      <c r="J3482" s="8">
        <f t="shared" si="217"/>
        <v>42170.984108796292</v>
      </c>
      <c r="K3482" s="10">
        <v>1436562000</v>
      </c>
      <c r="L3482" s="10">
        <v>1434440227</v>
      </c>
      <c r="M3482" t="b">
        <v>0</v>
      </c>
      <c r="N3482">
        <v>13</v>
      </c>
      <c r="O3482" t="b">
        <v>1</v>
      </c>
      <c r="P3482" t="s">
        <v>8271</v>
      </c>
      <c r="Q3482" s="13">
        <f t="shared" si="218"/>
        <v>142.66666666666669</v>
      </c>
      <c r="R3482" s="14">
        <f t="shared" si="219"/>
        <v>164.61538461538461</v>
      </c>
      <c r="S3482" t="s">
        <v>8317</v>
      </c>
      <c r="T3482" t="s">
        <v>8318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 s="8">
        <f t="shared" si="216"/>
        <v>42005.914212962954</v>
      </c>
      <c r="J3483" s="8">
        <f t="shared" si="217"/>
        <v>41988.914212962954</v>
      </c>
      <c r="K3483" s="10">
        <v>1420178188</v>
      </c>
      <c r="L3483" s="10">
        <v>1418709388</v>
      </c>
      <c r="M3483" t="b">
        <v>0</v>
      </c>
      <c r="N3483">
        <v>95</v>
      </c>
      <c r="O3483" t="b">
        <v>1</v>
      </c>
      <c r="P3483" t="s">
        <v>8271</v>
      </c>
      <c r="Q3483" s="13">
        <f t="shared" si="218"/>
        <v>118.8</v>
      </c>
      <c r="R3483" s="14">
        <f t="shared" si="219"/>
        <v>125.05263157894737</v>
      </c>
      <c r="S3483" t="s">
        <v>8317</v>
      </c>
      <c r="T3483" t="s">
        <v>8318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 s="8">
        <f t="shared" si="216"/>
        <v>41826.438263888886</v>
      </c>
      <c r="J3484" s="8">
        <f t="shared" si="217"/>
        <v>41796.438263888886</v>
      </c>
      <c r="K3484" s="10">
        <v>1404671466</v>
      </c>
      <c r="L3484" s="10">
        <v>1402079466</v>
      </c>
      <c r="M3484" t="b">
        <v>0</v>
      </c>
      <c r="N3484">
        <v>80</v>
      </c>
      <c r="O3484" t="b">
        <v>1</v>
      </c>
      <c r="P3484" t="s">
        <v>8271</v>
      </c>
      <c r="Q3484" s="13">
        <f t="shared" si="218"/>
        <v>138.33333333333334</v>
      </c>
      <c r="R3484" s="14">
        <f t="shared" si="219"/>
        <v>51.875</v>
      </c>
      <c r="S3484" t="s">
        <v>8317</v>
      </c>
      <c r="T3484" t="s">
        <v>8318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 s="8">
        <f t="shared" si="216"/>
        <v>41823.335428240738</v>
      </c>
      <c r="J3485" s="8">
        <f t="shared" si="217"/>
        <v>41793.335428240738</v>
      </c>
      <c r="K3485" s="10">
        <v>1404403381</v>
      </c>
      <c r="L3485" s="10">
        <v>1401811381</v>
      </c>
      <c r="M3485" t="b">
        <v>0</v>
      </c>
      <c r="N3485">
        <v>133</v>
      </c>
      <c r="O3485" t="b">
        <v>1</v>
      </c>
      <c r="P3485" t="s">
        <v>8271</v>
      </c>
      <c r="Q3485" s="13">
        <f t="shared" si="218"/>
        <v>159.9402985074627</v>
      </c>
      <c r="R3485" s="14">
        <f t="shared" si="219"/>
        <v>40.285714285714285</v>
      </c>
      <c r="S3485" t="s">
        <v>8317</v>
      </c>
      <c r="T3485" t="s">
        <v>8318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 s="8">
        <f t="shared" si="216"/>
        <v>42536.427071759252</v>
      </c>
      <c r="J3486" s="8">
        <f t="shared" si="217"/>
        <v>42506.427071759252</v>
      </c>
      <c r="K3486" s="10">
        <v>1466014499</v>
      </c>
      <c r="L3486" s="10">
        <v>1463422499</v>
      </c>
      <c r="M3486" t="b">
        <v>0</v>
      </c>
      <c r="N3486">
        <v>44</v>
      </c>
      <c r="O3486" t="b">
        <v>1</v>
      </c>
      <c r="P3486" t="s">
        <v>8271</v>
      </c>
      <c r="Q3486" s="13">
        <f t="shared" si="218"/>
        <v>114.24000000000001</v>
      </c>
      <c r="R3486" s="14">
        <f t="shared" si="219"/>
        <v>64.909090909090907</v>
      </c>
      <c r="S3486" t="s">
        <v>8317</v>
      </c>
      <c r="T3486" t="s">
        <v>8318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 s="8">
        <f t="shared" si="216"/>
        <v>42402.359722222223</v>
      </c>
      <c r="J3487" s="8">
        <f t="shared" si="217"/>
        <v>42372.359722222223</v>
      </c>
      <c r="K3487" s="10">
        <v>1454431080</v>
      </c>
      <c r="L3487" s="10">
        <v>1451839080</v>
      </c>
      <c r="M3487" t="b">
        <v>0</v>
      </c>
      <c r="N3487">
        <v>30</v>
      </c>
      <c r="O3487" t="b">
        <v>1</v>
      </c>
      <c r="P3487" t="s">
        <v>8271</v>
      </c>
      <c r="Q3487" s="13">
        <f t="shared" si="218"/>
        <v>100.60606060606061</v>
      </c>
      <c r="R3487" s="14">
        <f t="shared" si="219"/>
        <v>55.333333333333336</v>
      </c>
      <c r="S3487" t="s">
        <v>8317</v>
      </c>
      <c r="T3487" t="s">
        <v>8318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 s="8">
        <f t="shared" si="216"/>
        <v>42157.957638888889</v>
      </c>
      <c r="J3488" s="8">
        <f t="shared" si="217"/>
        <v>42126.541678240734</v>
      </c>
      <c r="K3488" s="10">
        <v>1433314740</v>
      </c>
      <c r="L3488" s="10">
        <v>1430600401</v>
      </c>
      <c r="M3488" t="b">
        <v>0</v>
      </c>
      <c r="N3488">
        <v>56</v>
      </c>
      <c r="O3488" t="b">
        <v>1</v>
      </c>
      <c r="P3488" t="s">
        <v>8271</v>
      </c>
      <c r="Q3488" s="13">
        <f t="shared" si="218"/>
        <v>155.20000000000002</v>
      </c>
      <c r="R3488" s="14">
        <f t="shared" si="219"/>
        <v>83.142857142857139</v>
      </c>
      <c r="S3488" t="s">
        <v>8317</v>
      </c>
      <c r="T3488" t="s">
        <v>8318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 s="8">
        <f t="shared" si="216"/>
        <v>42179.607083333329</v>
      </c>
      <c r="J3489" s="8">
        <f t="shared" si="217"/>
        <v>42149.607083333329</v>
      </c>
      <c r="K3489" s="10">
        <v>1435185252</v>
      </c>
      <c r="L3489" s="10">
        <v>1432593252</v>
      </c>
      <c r="M3489" t="b">
        <v>0</v>
      </c>
      <c r="N3489">
        <v>66</v>
      </c>
      <c r="O3489" t="b">
        <v>1</v>
      </c>
      <c r="P3489" t="s">
        <v>8271</v>
      </c>
      <c r="Q3489" s="13">
        <f t="shared" si="218"/>
        <v>127.75000000000001</v>
      </c>
      <c r="R3489" s="14">
        <f t="shared" si="219"/>
        <v>38.712121212121211</v>
      </c>
      <c r="S3489" t="s">
        <v>8317</v>
      </c>
      <c r="T3489" t="s">
        <v>8318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 s="8">
        <f t="shared" si="216"/>
        <v>42111.333333333336</v>
      </c>
      <c r="J3490" s="8">
        <f t="shared" si="217"/>
        <v>42087.43472222222</v>
      </c>
      <c r="K3490" s="10">
        <v>1429286400</v>
      </c>
      <c r="L3490" s="10">
        <v>1427221560</v>
      </c>
      <c r="M3490" t="b">
        <v>0</v>
      </c>
      <c r="N3490">
        <v>29</v>
      </c>
      <c r="O3490" t="b">
        <v>1</v>
      </c>
      <c r="P3490" t="s">
        <v>8271</v>
      </c>
      <c r="Q3490" s="13">
        <f t="shared" si="218"/>
        <v>121.2</v>
      </c>
      <c r="R3490" s="14">
        <f t="shared" si="219"/>
        <v>125.37931034482759</v>
      </c>
      <c r="S3490" t="s">
        <v>8317</v>
      </c>
      <c r="T3490" t="s">
        <v>8318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 s="8">
        <f t="shared" si="216"/>
        <v>41783.541666666664</v>
      </c>
      <c r="J3491" s="8">
        <f t="shared" si="217"/>
        <v>41753.302442129629</v>
      </c>
      <c r="K3491" s="10">
        <v>1400965200</v>
      </c>
      <c r="L3491" s="10">
        <v>1398352531</v>
      </c>
      <c r="M3491" t="b">
        <v>0</v>
      </c>
      <c r="N3491">
        <v>72</v>
      </c>
      <c r="O3491" t="b">
        <v>1</v>
      </c>
      <c r="P3491" t="s">
        <v>8271</v>
      </c>
      <c r="Q3491" s="13">
        <f t="shared" si="218"/>
        <v>112.7</v>
      </c>
      <c r="R3491" s="14">
        <f t="shared" si="219"/>
        <v>78.263888888888886</v>
      </c>
      <c r="S3491" t="s">
        <v>8317</v>
      </c>
      <c r="T3491" t="s">
        <v>8318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 s="8">
        <f t="shared" si="216"/>
        <v>42473.469027777777</v>
      </c>
      <c r="J3492" s="8">
        <f t="shared" si="217"/>
        <v>42443.469027777777</v>
      </c>
      <c r="K3492" s="10">
        <v>1460574924</v>
      </c>
      <c r="L3492" s="10">
        <v>1457982924</v>
      </c>
      <c r="M3492" t="b">
        <v>0</v>
      </c>
      <c r="N3492">
        <v>27</v>
      </c>
      <c r="O3492" t="b">
        <v>1</v>
      </c>
      <c r="P3492" t="s">
        <v>8271</v>
      </c>
      <c r="Q3492" s="13">
        <f t="shared" si="218"/>
        <v>127.49999999999999</v>
      </c>
      <c r="R3492" s="14">
        <f t="shared" si="219"/>
        <v>47.222222222222221</v>
      </c>
      <c r="S3492" t="s">
        <v>8317</v>
      </c>
      <c r="T3492" t="s">
        <v>8318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 s="8">
        <f t="shared" si="216"/>
        <v>42141.916481481479</v>
      </c>
      <c r="J3493" s="8">
        <f t="shared" si="217"/>
        <v>42120.916481481479</v>
      </c>
      <c r="K3493" s="10">
        <v>1431928784</v>
      </c>
      <c r="L3493" s="10">
        <v>1430114384</v>
      </c>
      <c r="M3493" t="b">
        <v>0</v>
      </c>
      <c r="N3493">
        <v>10</v>
      </c>
      <c r="O3493" t="b">
        <v>1</v>
      </c>
      <c r="P3493" t="s">
        <v>8271</v>
      </c>
      <c r="Q3493" s="13">
        <f t="shared" si="218"/>
        <v>158.20000000000002</v>
      </c>
      <c r="R3493" s="14">
        <f t="shared" si="219"/>
        <v>79.099999999999994</v>
      </c>
      <c r="S3493" t="s">
        <v>8317</v>
      </c>
      <c r="T3493" t="s">
        <v>8318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 s="8">
        <f t="shared" si="216"/>
        <v>42302.675891203697</v>
      </c>
      <c r="J3494" s="8">
        <f t="shared" si="217"/>
        <v>42267.675891203697</v>
      </c>
      <c r="K3494" s="10">
        <v>1445818397</v>
      </c>
      <c r="L3494" s="10">
        <v>1442794397</v>
      </c>
      <c r="M3494" t="b">
        <v>0</v>
      </c>
      <c r="N3494">
        <v>35</v>
      </c>
      <c r="O3494" t="b">
        <v>1</v>
      </c>
      <c r="P3494" t="s">
        <v>8271</v>
      </c>
      <c r="Q3494" s="13">
        <f t="shared" si="218"/>
        <v>105.26894736842105</v>
      </c>
      <c r="R3494" s="14">
        <f t="shared" si="219"/>
        <v>114.29199999999999</v>
      </c>
      <c r="S3494" t="s">
        <v>8317</v>
      </c>
      <c r="T3494" t="s">
        <v>8318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 s="8">
        <f t="shared" si="216"/>
        <v>41867.882638888885</v>
      </c>
      <c r="J3495" s="8">
        <f t="shared" si="217"/>
        <v>41848.532824074071</v>
      </c>
      <c r="K3495" s="10">
        <v>1408252260</v>
      </c>
      <c r="L3495" s="10">
        <v>1406580436</v>
      </c>
      <c r="M3495" t="b">
        <v>0</v>
      </c>
      <c r="N3495">
        <v>29</v>
      </c>
      <c r="O3495" t="b">
        <v>1</v>
      </c>
      <c r="P3495" t="s">
        <v>8271</v>
      </c>
      <c r="Q3495" s="13">
        <f t="shared" si="218"/>
        <v>100</v>
      </c>
      <c r="R3495" s="14">
        <f t="shared" si="219"/>
        <v>51.724137931034484</v>
      </c>
      <c r="S3495" t="s">
        <v>8317</v>
      </c>
      <c r="T3495" t="s">
        <v>8318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 s="8">
        <f t="shared" si="216"/>
        <v>42699.916666666664</v>
      </c>
      <c r="J3496" s="8">
        <f t="shared" si="217"/>
        <v>42688.881655092591</v>
      </c>
      <c r="K3496" s="10">
        <v>1480140000</v>
      </c>
      <c r="L3496" s="10">
        <v>1479186575</v>
      </c>
      <c r="M3496" t="b">
        <v>0</v>
      </c>
      <c r="N3496">
        <v>13</v>
      </c>
      <c r="O3496" t="b">
        <v>1</v>
      </c>
      <c r="P3496" t="s">
        <v>8271</v>
      </c>
      <c r="Q3496" s="13">
        <f t="shared" si="218"/>
        <v>100</v>
      </c>
      <c r="R3496" s="14">
        <f t="shared" si="219"/>
        <v>30.76923076923077</v>
      </c>
      <c r="S3496" t="s">
        <v>8317</v>
      </c>
      <c r="T3496" t="s">
        <v>8318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 s="8">
        <f t="shared" si="216"/>
        <v>41944.387499999997</v>
      </c>
      <c r="J3497" s="8">
        <f t="shared" si="217"/>
        <v>41915.429502314815</v>
      </c>
      <c r="K3497" s="10">
        <v>1414862280</v>
      </c>
      <c r="L3497" s="10">
        <v>1412360309</v>
      </c>
      <c r="M3497" t="b">
        <v>0</v>
      </c>
      <c r="N3497">
        <v>72</v>
      </c>
      <c r="O3497" t="b">
        <v>1</v>
      </c>
      <c r="P3497" t="s">
        <v>8271</v>
      </c>
      <c r="Q3497" s="13">
        <f t="shared" si="218"/>
        <v>106.86</v>
      </c>
      <c r="R3497" s="14">
        <f t="shared" si="219"/>
        <v>74.208333333333329</v>
      </c>
      <c r="S3497" t="s">
        <v>8317</v>
      </c>
      <c r="T3497" t="s">
        <v>8318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 s="8">
        <f t="shared" si="216"/>
        <v>42624.513495370367</v>
      </c>
      <c r="J3498" s="8">
        <f t="shared" si="217"/>
        <v>42584.513495370367</v>
      </c>
      <c r="K3498" s="10">
        <v>1473625166</v>
      </c>
      <c r="L3498" s="10">
        <v>1470169166</v>
      </c>
      <c r="M3498" t="b">
        <v>0</v>
      </c>
      <c r="N3498">
        <v>78</v>
      </c>
      <c r="O3498" t="b">
        <v>1</v>
      </c>
      <c r="P3498" t="s">
        <v>8271</v>
      </c>
      <c r="Q3498" s="13">
        <f t="shared" si="218"/>
        <v>124.4</v>
      </c>
      <c r="R3498" s="14">
        <f t="shared" si="219"/>
        <v>47.846153846153847</v>
      </c>
      <c r="S3498" t="s">
        <v>8317</v>
      </c>
      <c r="T3498" t="s">
        <v>8318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 s="8">
        <f t="shared" si="216"/>
        <v>42523.583333333336</v>
      </c>
      <c r="J3499" s="8">
        <f t="shared" si="217"/>
        <v>42511.408611111103</v>
      </c>
      <c r="K3499" s="10">
        <v>1464904800</v>
      </c>
      <c r="L3499" s="10">
        <v>1463852904</v>
      </c>
      <c r="M3499" t="b">
        <v>0</v>
      </c>
      <c r="N3499">
        <v>49</v>
      </c>
      <c r="O3499" t="b">
        <v>1</v>
      </c>
      <c r="P3499" t="s">
        <v>8271</v>
      </c>
      <c r="Q3499" s="13">
        <f t="shared" si="218"/>
        <v>108.70406189555126</v>
      </c>
      <c r="R3499" s="14">
        <f t="shared" si="219"/>
        <v>34.408163265306122</v>
      </c>
      <c r="S3499" t="s">
        <v>8317</v>
      </c>
      <c r="T3499" t="s">
        <v>8318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 s="8">
        <f t="shared" si="216"/>
        <v>42518.572222222218</v>
      </c>
      <c r="J3500" s="8">
        <f t="shared" si="217"/>
        <v>42458.825277777774</v>
      </c>
      <c r="K3500" s="10">
        <v>1464471840</v>
      </c>
      <c r="L3500" s="10">
        <v>1459309704</v>
      </c>
      <c r="M3500" t="b">
        <v>0</v>
      </c>
      <c r="N3500">
        <v>42</v>
      </c>
      <c r="O3500" t="b">
        <v>1</v>
      </c>
      <c r="P3500" t="s">
        <v>8271</v>
      </c>
      <c r="Q3500" s="13">
        <f t="shared" si="218"/>
        <v>102.42424242424242</v>
      </c>
      <c r="R3500" s="14">
        <f t="shared" si="219"/>
        <v>40.238095238095241</v>
      </c>
      <c r="S3500" t="s">
        <v>8317</v>
      </c>
      <c r="T3500" t="s">
        <v>8318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 s="8">
        <f t="shared" si="216"/>
        <v>42185.957638888889</v>
      </c>
      <c r="J3501" s="8">
        <f t="shared" si="217"/>
        <v>42131.702835648146</v>
      </c>
      <c r="K3501" s="10">
        <v>1435733940</v>
      </c>
      <c r="L3501" s="10">
        <v>1431046325</v>
      </c>
      <c r="M3501" t="b">
        <v>0</v>
      </c>
      <c r="N3501">
        <v>35</v>
      </c>
      <c r="O3501" t="b">
        <v>1</v>
      </c>
      <c r="P3501" t="s">
        <v>8271</v>
      </c>
      <c r="Q3501" s="13">
        <f t="shared" si="218"/>
        <v>105.5</v>
      </c>
      <c r="R3501" s="14">
        <f t="shared" si="219"/>
        <v>60.285714285714285</v>
      </c>
      <c r="S3501" t="s">
        <v>8317</v>
      </c>
      <c r="T3501" t="s">
        <v>8318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 s="8">
        <f t="shared" si="216"/>
        <v>42435.874305555553</v>
      </c>
      <c r="J3502" s="8">
        <f t="shared" si="217"/>
        <v>42419.586087962954</v>
      </c>
      <c r="K3502" s="10">
        <v>1457326740</v>
      </c>
      <c r="L3502" s="10">
        <v>1455919438</v>
      </c>
      <c r="M3502" t="b">
        <v>0</v>
      </c>
      <c r="N3502">
        <v>42</v>
      </c>
      <c r="O3502" t="b">
        <v>1</v>
      </c>
      <c r="P3502" t="s">
        <v>8271</v>
      </c>
      <c r="Q3502" s="13">
        <f t="shared" si="218"/>
        <v>106.3</v>
      </c>
      <c r="R3502" s="14">
        <f t="shared" si="219"/>
        <v>25.30952380952381</v>
      </c>
      <c r="S3502" t="s">
        <v>8317</v>
      </c>
      <c r="T3502" t="s">
        <v>8318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 s="8">
        <f t="shared" si="216"/>
        <v>42258.430497685178</v>
      </c>
      <c r="J3503" s="8">
        <f t="shared" si="217"/>
        <v>42233.430497685178</v>
      </c>
      <c r="K3503" s="10">
        <v>1441995595</v>
      </c>
      <c r="L3503" s="10">
        <v>1439835595</v>
      </c>
      <c r="M3503" t="b">
        <v>0</v>
      </c>
      <c r="N3503">
        <v>42</v>
      </c>
      <c r="O3503" t="b">
        <v>1</v>
      </c>
      <c r="P3503" t="s">
        <v>8271</v>
      </c>
      <c r="Q3503" s="13">
        <f t="shared" si="218"/>
        <v>100.66666666666666</v>
      </c>
      <c r="R3503" s="14">
        <f t="shared" si="219"/>
        <v>35.952380952380949</v>
      </c>
      <c r="S3503" t="s">
        <v>8317</v>
      </c>
      <c r="T3503" t="s">
        <v>8318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 s="8">
        <f t="shared" si="216"/>
        <v>42444.832638888889</v>
      </c>
      <c r="J3504" s="8">
        <f t="shared" si="217"/>
        <v>42430.506064814814</v>
      </c>
      <c r="K3504" s="10">
        <v>1458100740</v>
      </c>
      <c r="L3504" s="10">
        <v>1456862924</v>
      </c>
      <c r="M3504" t="b">
        <v>0</v>
      </c>
      <c r="N3504">
        <v>31</v>
      </c>
      <c r="O3504" t="b">
        <v>1</v>
      </c>
      <c r="P3504" t="s">
        <v>8271</v>
      </c>
      <c r="Q3504" s="13">
        <f t="shared" si="218"/>
        <v>105.4</v>
      </c>
      <c r="R3504" s="14">
        <f t="shared" si="219"/>
        <v>136</v>
      </c>
      <c r="S3504" t="s">
        <v>8317</v>
      </c>
      <c r="T3504" t="s">
        <v>8318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 s="8">
        <f t="shared" si="216"/>
        <v>42575.144999999997</v>
      </c>
      <c r="J3505" s="8">
        <f t="shared" si="217"/>
        <v>42545.144999999997</v>
      </c>
      <c r="K3505" s="10">
        <v>1469359728</v>
      </c>
      <c r="L3505" s="10">
        <v>1466767728</v>
      </c>
      <c r="M3505" t="b">
        <v>0</v>
      </c>
      <c r="N3505">
        <v>38</v>
      </c>
      <c r="O3505" t="b">
        <v>1</v>
      </c>
      <c r="P3505" t="s">
        <v>8271</v>
      </c>
      <c r="Q3505" s="13">
        <f t="shared" si="218"/>
        <v>107.55999999999999</v>
      </c>
      <c r="R3505" s="14">
        <f t="shared" si="219"/>
        <v>70.763157894736835</v>
      </c>
      <c r="S3505" t="s">
        <v>8317</v>
      </c>
      <c r="T3505" t="s">
        <v>8318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 s="8">
        <f t="shared" si="216"/>
        <v>42327.457071759258</v>
      </c>
      <c r="J3506" s="8">
        <f t="shared" si="217"/>
        <v>42297.415405092594</v>
      </c>
      <c r="K3506" s="10">
        <v>1447959491</v>
      </c>
      <c r="L3506" s="10">
        <v>1445363891</v>
      </c>
      <c r="M3506" t="b">
        <v>0</v>
      </c>
      <c r="N3506">
        <v>8</v>
      </c>
      <c r="O3506" t="b">
        <v>1</v>
      </c>
      <c r="P3506" t="s">
        <v>8271</v>
      </c>
      <c r="Q3506" s="13">
        <f t="shared" si="218"/>
        <v>100</v>
      </c>
      <c r="R3506" s="14">
        <f t="shared" si="219"/>
        <v>125</v>
      </c>
      <c r="S3506" t="s">
        <v>8317</v>
      </c>
      <c r="T3506" t="s">
        <v>8318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 s="8">
        <f t="shared" si="216"/>
        <v>41771.833333333328</v>
      </c>
      <c r="J3507" s="8">
        <f t="shared" si="217"/>
        <v>41760.602372685185</v>
      </c>
      <c r="K3507" s="10">
        <v>1399953600</v>
      </c>
      <c r="L3507" s="10">
        <v>1398983245</v>
      </c>
      <c r="M3507" t="b">
        <v>0</v>
      </c>
      <c r="N3507">
        <v>39</v>
      </c>
      <c r="O3507" t="b">
        <v>1</v>
      </c>
      <c r="P3507" t="s">
        <v>8271</v>
      </c>
      <c r="Q3507" s="13">
        <f t="shared" si="218"/>
        <v>103.76</v>
      </c>
      <c r="R3507" s="14">
        <f t="shared" si="219"/>
        <v>66.512820512820511</v>
      </c>
      <c r="S3507" t="s">
        <v>8317</v>
      </c>
      <c r="T3507" t="s">
        <v>8318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 s="8">
        <f t="shared" si="216"/>
        <v>41874.400925925926</v>
      </c>
      <c r="J3508" s="8">
        <f t="shared" si="217"/>
        <v>41829.400925925926</v>
      </c>
      <c r="K3508" s="10">
        <v>1408815440</v>
      </c>
      <c r="L3508" s="10">
        <v>1404927440</v>
      </c>
      <c r="M3508" t="b">
        <v>0</v>
      </c>
      <c r="N3508">
        <v>29</v>
      </c>
      <c r="O3508" t="b">
        <v>1</v>
      </c>
      <c r="P3508" t="s">
        <v>8271</v>
      </c>
      <c r="Q3508" s="13">
        <f t="shared" si="218"/>
        <v>101.49999999999999</v>
      </c>
      <c r="R3508" s="14">
        <f t="shared" si="219"/>
        <v>105</v>
      </c>
      <c r="S3508" t="s">
        <v>8317</v>
      </c>
      <c r="T3508" t="s">
        <v>8318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 s="8">
        <f t="shared" si="216"/>
        <v>42521.589548611104</v>
      </c>
      <c r="J3509" s="8">
        <f t="shared" si="217"/>
        <v>42491.589548611104</v>
      </c>
      <c r="K3509" s="10">
        <v>1464732537</v>
      </c>
      <c r="L3509" s="10">
        <v>1462140537</v>
      </c>
      <c r="M3509" t="b">
        <v>0</v>
      </c>
      <c r="N3509">
        <v>72</v>
      </c>
      <c r="O3509" t="b">
        <v>1</v>
      </c>
      <c r="P3509" t="s">
        <v>8271</v>
      </c>
      <c r="Q3509" s="13">
        <f t="shared" si="218"/>
        <v>104.4</v>
      </c>
      <c r="R3509" s="14">
        <f t="shared" si="219"/>
        <v>145</v>
      </c>
      <c r="S3509" t="s">
        <v>8317</v>
      </c>
      <c r="T3509" t="s">
        <v>8318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 s="8">
        <f t="shared" si="216"/>
        <v>42500.541666666664</v>
      </c>
      <c r="J3510" s="8">
        <f t="shared" si="217"/>
        <v>42477.396446759252</v>
      </c>
      <c r="K3510" s="10">
        <v>1462914000</v>
      </c>
      <c r="L3510" s="10">
        <v>1460914253</v>
      </c>
      <c r="M3510" t="b">
        <v>0</v>
      </c>
      <c r="N3510">
        <v>15</v>
      </c>
      <c r="O3510" t="b">
        <v>1</v>
      </c>
      <c r="P3510" t="s">
        <v>8271</v>
      </c>
      <c r="Q3510" s="13">
        <f t="shared" si="218"/>
        <v>180</v>
      </c>
      <c r="R3510" s="14">
        <f t="shared" si="219"/>
        <v>12</v>
      </c>
      <c r="S3510" t="s">
        <v>8317</v>
      </c>
      <c r="T3510" t="s">
        <v>8318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 s="8">
        <f t="shared" si="216"/>
        <v>41963.871527777774</v>
      </c>
      <c r="J3511" s="8">
        <f t="shared" si="217"/>
        <v>41950.526226851849</v>
      </c>
      <c r="K3511" s="10">
        <v>1416545700</v>
      </c>
      <c r="L3511" s="10">
        <v>1415392666</v>
      </c>
      <c r="M3511" t="b">
        <v>0</v>
      </c>
      <c r="N3511">
        <v>33</v>
      </c>
      <c r="O3511" t="b">
        <v>1</v>
      </c>
      <c r="P3511" t="s">
        <v>8271</v>
      </c>
      <c r="Q3511" s="13">
        <f t="shared" si="218"/>
        <v>106.33333333333333</v>
      </c>
      <c r="R3511" s="14">
        <f t="shared" si="219"/>
        <v>96.666666666666671</v>
      </c>
      <c r="S3511" t="s">
        <v>8317</v>
      </c>
      <c r="T3511" t="s">
        <v>8318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 s="8">
        <f t="shared" si="216"/>
        <v>41822.287569444445</v>
      </c>
      <c r="J3512" s="8">
        <f t="shared" si="217"/>
        <v>41802.287569444445</v>
      </c>
      <c r="K3512" s="10">
        <v>1404312846</v>
      </c>
      <c r="L3512" s="10">
        <v>1402584846</v>
      </c>
      <c r="M3512" t="b">
        <v>0</v>
      </c>
      <c r="N3512">
        <v>15</v>
      </c>
      <c r="O3512" t="b">
        <v>1</v>
      </c>
      <c r="P3512" t="s">
        <v>8271</v>
      </c>
      <c r="Q3512" s="13">
        <f t="shared" si="218"/>
        <v>100.55555555555556</v>
      </c>
      <c r="R3512" s="14">
        <f t="shared" si="219"/>
        <v>60.333333333333336</v>
      </c>
      <c r="S3512" t="s">
        <v>8317</v>
      </c>
      <c r="T3512" t="s">
        <v>8318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 s="8">
        <f t="shared" si="216"/>
        <v>41950.4375</v>
      </c>
      <c r="J3513" s="8">
        <f t="shared" si="217"/>
        <v>41927.540451388886</v>
      </c>
      <c r="K3513" s="10">
        <v>1415385000</v>
      </c>
      <c r="L3513" s="10">
        <v>1413406695</v>
      </c>
      <c r="M3513" t="b">
        <v>0</v>
      </c>
      <c r="N3513">
        <v>19</v>
      </c>
      <c r="O3513" t="b">
        <v>1</v>
      </c>
      <c r="P3513" t="s">
        <v>8271</v>
      </c>
      <c r="Q3513" s="13">
        <f t="shared" si="218"/>
        <v>101.2</v>
      </c>
      <c r="R3513" s="14">
        <f t="shared" si="219"/>
        <v>79.89473684210526</v>
      </c>
      <c r="S3513" t="s">
        <v>8317</v>
      </c>
      <c r="T3513" t="s">
        <v>8318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 s="8">
        <f t="shared" si="216"/>
        <v>42117.161944444444</v>
      </c>
      <c r="J3514" s="8">
        <f t="shared" si="217"/>
        <v>42057.203611111108</v>
      </c>
      <c r="K3514" s="10">
        <v>1429789992</v>
      </c>
      <c r="L3514" s="10">
        <v>1424609592</v>
      </c>
      <c r="M3514" t="b">
        <v>0</v>
      </c>
      <c r="N3514">
        <v>17</v>
      </c>
      <c r="O3514" t="b">
        <v>1</v>
      </c>
      <c r="P3514" t="s">
        <v>8271</v>
      </c>
      <c r="Q3514" s="13">
        <f t="shared" si="218"/>
        <v>100</v>
      </c>
      <c r="R3514" s="14">
        <f t="shared" si="219"/>
        <v>58.823529411764703</v>
      </c>
      <c r="S3514" t="s">
        <v>8317</v>
      </c>
      <c r="T3514" t="s">
        <v>8318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 s="8">
        <f t="shared" si="216"/>
        <v>41793.874305555553</v>
      </c>
      <c r="J3515" s="8">
        <f t="shared" si="217"/>
        <v>41780.762870370367</v>
      </c>
      <c r="K3515" s="10">
        <v>1401857940</v>
      </c>
      <c r="L3515" s="10">
        <v>1400725112</v>
      </c>
      <c r="M3515" t="b">
        <v>0</v>
      </c>
      <c r="N3515">
        <v>44</v>
      </c>
      <c r="O3515" t="b">
        <v>1</v>
      </c>
      <c r="P3515" t="s">
        <v>8271</v>
      </c>
      <c r="Q3515" s="13">
        <f t="shared" si="218"/>
        <v>118.39285714285714</v>
      </c>
      <c r="R3515" s="14">
        <f t="shared" si="219"/>
        <v>75.340909090909093</v>
      </c>
      <c r="S3515" t="s">
        <v>8317</v>
      </c>
      <c r="T3515" t="s">
        <v>8318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 s="8">
        <f t="shared" si="216"/>
        <v>42036.874305555553</v>
      </c>
      <c r="J3516" s="8">
        <f t="shared" si="217"/>
        <v>42020.513333333329</v>
      </c>
      <c r="K3516" s="10">
        <v>1422853140</v>
      </c>
      <c r="L3516" s="10">
        <v>1421439552</v>
      </c>
      <c r="M3516" t="b">
        <v>0</v>
      </c>
      <c r="N3516">
        <v>10</v>
      </c>
      <c r="O3516" t="b">
        <v>1</v>
      </c>
      <c r="P3516" t="s">
        <v>8271</v>
      </c>
      <c r="Q3516" s="13">
        <f t="shared" si="218"/>
        <v>110.00000000000001</v>
      </c>
      <c r="R3516" s="14">
        <f t="shared" si="219"/>
        <v>55</v>
      </c>
      <c r="S3516" t="s">
        <v>8317</v>
      </c>
      <c r="T3516" t="s">
        <v>8318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 s="8">
        <f t="shared" si="216"/>
        <v>42155.439479166664</v>
      </c>
      <c r="J3517" s="8">
        <f t="shared" si="217"/>
        <v>42125.439479166664</v>
      </c>
      <c r="K3517" s="10">
        <v>1433097171</v>
      </c>
      <c r="L3517" s="10">
        <v>1430505171</v>
      </c>
      <c r="M3517" t="b">
        <v>0</v>
      </c>
      <c r="N3517">
        <v>46</v>
      </c>
      <c r="O3517" t="b">
        <v>1</v>
      </c>
      <c r="P3517" t="s">
        <v>8271</v>
      </c>
      <c r="Q3517" s="13">
        <f t="shared" si="218"/>
        <v>102.66666666666666</v>
      </c>
      <c r="R3517" s="14">
        <f t="shared" si="219"/>
        <v>66.956521739130437</v>
      </c>
      <c r="S3517" t="s">
        <v>8317</v>
      </c>
      <c r="T3517" t="s">
        <v>8318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 s="8">
        <f t="shared" si="216"/>
        <v>41889.791666666664</v>
      </c>
      <c r="J3518" s="8">
        <f t="shared" si="217"/>
        <v>41855.676736111105</v>
      </c>
      <c r="K3518" s="10">
        <v>1410145200</v>
      </c>
      <c r="L3518" s="10">
        <v>1407197670</v>
      </c>
      <c r="M3518" t="b">
        <v>0</v>
      </c>
      <c r="N3518">
        <v>11</v>
      </c>
      <c r="O3518" t="b">
        <v>1</v>
      </c>
      <c r="P3518" t="s">
        <v>8271</v>
      </c>
      <c r="Q3518" s="13">
        <f t="shared" si="218"/>
        <v>100</v>
      </c>
      <c r="R3518" s="14">
        <f t="shared" si="219"/>
        <v>227.27272727272728</v>
      </c>
      <c r="S3518" t="s">
        <v>8317</v>
      </c>
      <c r="T3518" t="s">
        <v>8318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 s="8">
        <f t="shared" si="216"/>
        <v>41824.125</v>
      </c>
      <c r="J3519" s="8">
        <f t="shared" si="217"/>
        <v>41794.484189814815</v>
      </c>
      <c r="K3519" s="10">
        <v>1404471600</v>
      </c>
      <c r="L3519" s="10">
        <v>1401910634</v>
      </c>
      <c r="M3519" t="b">
        <v>0</v>
      </c>
      <c r="N3519">
        <v>13</v>
      </c>
      <c r="O3519" t="b">
        <v>1</v>
      </c>
      <c r="P3519" t="s">
        <v>8271</v>
      </c>
      <c r="Q3519" s="13">
        <f t="shared" si="218"/>
        <v>100</v>
      </c>
      <c r="R3519" s="14">
        <f t="shared" si="219"/>
        <v>307.69230769230768</v>
      </c>
      <c r="S3519" t="s">
        <v>8317</v>
      </c>
      <c r="T3519" t="s">
        <v>8318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 s="8">
        <f t="shared" si="216"/>
        <v>41914.26458333333</v>
      </c>
      <c r="J3520" s="8">
        <f t="shared" si="217"/>
        <v>41893.450219907405</v>
      </c>
      <c r="K3520" s="10">
        <v>1412259660</v>
      </c>
      <c r="L3520" s="10">
        <v>1410461299</v>
      </c>
      <c r="M3520" t="b">
        <v>0</v>
      </c>
      <c r="N3520">
        <v>33</v>
      </c>
      <c r="O3520" t="b">
        <v>1</v>
      </c>
      <c r="P3520" t="s">
        <v>8271</v>
      </c>
      <c r="Q3520" s="13">
        <f t="shared" si="218"/>
        <v>110.04599999999999</v>
      </c>
      <c r="R3520" s="14">
        <f t="shared" si="219"/>
        <v>50.020909090909093</v>
      </c>
      <c r="S3520" t="s">
        <v>8317</v>
      </c>
      <c r="T3520" t="s">
        <v>8318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 s="8">
        <f t="shared" si="216"/>
        <v>42067.265624999993</v>
      </c>
      <c r="J3521" s="8">
        <f t="shared" si="217"/>
        <v>42037.265624999993</v>
      </c>
      <c r="K3521" s="10">
        <v>1425478950</v>
      </c>
      <c r="L3521" s="10">
        <v>1422886950</v>
      </c>
      <c r="M3521" t="b">
        <v>0</v>
      </c>
      <c r="N3521">
        <v>28</v>
      </c>
      <c r="O3521" t="b">
        <v>1</v>
      </c>
      <c r="P3521" t="s">
        <v>8271</v>
      </c>
      <c r="Q3521" s="13">
        <f t="shared" si="218"/>
        <v>101.35000000000001</v>
      </c>
      <c r="R3521" s="14">
        <f t="shared" si="219"/>
        <v>72.392857142857139</v>
      </c>
      <c r="S3521" t="s">
        <v>8317</v>
      </c>
      <c r="T3521" t="s">
        <v>8318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 s="8">
        <f t="shared" si="216"/>
        <v>42253.240972222215</v>
      </c>
      <c r="J3522" s="8">
        <f t="shared" si="217"/>
        <v>42227.490879629629</v>
      </c>
      <c r="K3522" s="10">
        <v>1441547220</v>
      </c>
      <c r="L3522" s="10">
        <v>1439322412</v>
      </c>
      <c r="M3522" t="b">
        <v>0</v>
      </c>
      <c r="N3522">
        <v>21</v>
      </c>
      <c r="O3522" t="b">
        <v>1</v>
      </c>
      <c r="P3522" t="s">
        <v>8271</v>
      </c>
      <c r="Q3522" s="13">
        <f t="shared" si="218"/>
        <v>100.75</v>
      </c>
      <c r="R3522" s="14">
        <f t="shared" si="219"/>
        <v>95.952380952380949</v>
      </c>
      <c r="S3522" t="s">
        <v>8317</v>
      </c>
      <c r="T3522" t="s">
        <v>8318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 s="8">
        <f t="shared" ref="I3523:I3586" si="220">(((K3523/60)/60)/24)+DATE(1970,1,1)+(-8/24)</f>
        <v>41911.028009259258</v>
      </c>
      <c r="J3523" s="8">
        <f t="shared" ref="J3523:J3586" si="221">(((L3523/60)/60)/24)+DATE(1970,1,1)+(-8/24)</f>
        <v>41881.028009259258</v>
      </c>
      <c r="K3523" s="10">
        <v>1411980020</v>
      </c>
      <c r="L3523" s="10">
        <v>1409388020</v>
      </c>
      <c r="M3523" t="b">
        <v>0</v>
      </c>
      <c r="N3523">
        <v>13</v>
      </c>
      <c r="O3523" t="b">
        <v>1</v>
      </c>
      <c r="P3523" t="s">
        <v>8271</v>
      </c>
      <c r="Q3523" s="13">
        <f t="shared" ref="Q3523:Q3586" si="222">(E3523/D3523)*100</f>
        <v>169.42857142857144</v>
      </c>
      <c r="R3523" s="14">
        <f t="shared" ref="R3523:R3586" si="223">E3523/N3523</f>
        <v>45.615384615384613</v>
      </c>
      <c r="S3523" t="s">
        <v>8317</v>
      </c>
      <c r="T3523" t="s">
        <v>8318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 s="8">
        <f t="shared" si="220"/>
        <v>42262.087500000001</v>
      </c>
      <c r="J3524" s="8">
        <f t="shared" si="221"/>
        <v>42234.456550925919</v>
      </c>
      <c r="K3524" s="10">
        <v>1442311560</v>
      </c>
      <c r="L3524" s="10">
        <v>1439924246</v>
      </c>
      <c r="M3524" t="b">
        <v>0</v>
      </c>
      <c r="N3524">
        <v>34</v>
      </c>
      <c r="O3524" t="b">
        <v>1</v>
      </c>
      <c r="P3524" t="s">
        <v>8271</v>
      </c>
      <c r="Q3524" s="13">
        <f t="shared" si="222"/>
        <v>100</v>
      </c>
      <c r="R3524" s="14">
        <f t="shared" si="223"/>
        <v>41.029411764705884</v>
      </c>
      <c r="S3524" t="s">
        <v>8317</v>
      </c>
      <c r="T3524" t="s">
        <v>8318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 s="8">
        <f t="shared" si="220"/>
        <v>42638.624999999993</v>
      </c>
      <c r="J3525" s="8">
        <f t="shared" si="221"/>
        <v>42581.064212962963</v>
      </c>
      <c r="K3525" s="10">
        <v>1474844400</v>
      </c>
      <c r="L3525" s="10">
        <v>1469871148</v>
      </c>
      <c r="M3525" t="b">
        <v>0</v>
      </c>
      <c r="N3525">
        <v>80</v>
      </c>
      <c r="O3525" t="b">
        <v>1</v>
      </c>
      <c r="P3525" t="s">
        <v>8271</v>
      </c>
      <c r="Q3525" s="13">
        <f t="shared" si="222"/>
        <v>113.65</v>
      </c>
      <c r="R3525" s="14">
        <f t="shared" si="223"/>
        <v>56.825000000000003</v>
      </c>
      <c r="S3525" t="s">
        <v>8317</v>
      </c>
      <c r="T3525" t="s">
        <v>8318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 s="8">
        <f t="shared" si="220"/>
        <v>41894.833333333328</v>
      </c>
      <c r="J3526" s="8">
        <f t="shared" si="221"/>
        <v>41880.430243055554</v>
      </c>
      <c r="K3526" s="10">
        <v>1410580800</v>
      </c>
      <c r="L3526" s="10">
        <v>1409336373</v>
      </c>
      <c r="M3526" t="b">
        <v>0</v>
      </c>
      <c r="N3526">
        <v>74</v>
      </c>
      <c r="O3526" t="b">
        <v>1</v>
      </c>
      <c r="P3526" t="s">
        <v>8271</v>
      </c>
      <c r="Q3526" s="13">
        <f t="shared" si="222"/>
        <v>101.56</v>
      </c>
      <c r="R3526" s="14">
        <f t="shared" si="223"/>
        <v>137.24324324324326</v>
      </c>
      <c r="S3526" t="s">
        <v>8317</v>
      </c>
      <c r="T3526" t="s">
        <v>8318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 s="8">
        <f t="shared" si="220"/>
        <v>42225.333333333336</v>
      </c>
      <c r="J3527" s="8">
        <f t="shared" si="221"/>
        <v>42214.362337962964</v>
      </c>
      <c r="K3527" s="10">
        <v>1439136000</v>
      </c>
      <c r="L3527" s="10">
        <v>1438188106</v>
      </c>
      <c r="M3527" t="b">
        <v>0</v>
      </c>
      <c r="N3527">
        <v>7</v>
      </c>
      <c r="O3527" t="b">
        <v>1</v>
      </c>
      <c r="P3527" t="s">
        <v>8271</v>
      </c>
      <c r="Q3527" s="13">
        <f t="shared" si="222"/>
        <v>106</v>
      </c>
      <c r="R3527" s="14">
        <f t="shared" si="223"/>
        <v>75.714285714285708</v>
      </c>
      <c r="S3527" t="s">
        <v>8317</v>
      </c>
      <c r="T3527" t="s">
        <v>8318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 s="8">
        <f t="shared" si="220"/>
        <v>42487.915972222218</v>
      </c>
      <c r="J3528" s="8">
        <f t="shared" si="221"/>
        <v>42460.001979166664</v>
      </c>
      <c r="K3528" s="10">
        <v>1461823140</v>
      </c>
      <c r="L3528" s="10">
        <v>1459411371</v>
      </c>
      <c r="M3528" t="b">
        <v>0</v>
      </c>
      <c r="N3528">
        <v>34</v>
      </c>
      <c r="O3528" t="b">
        <v>1</v>
      </c>
      <c r="P3528" t="s">
        <v>8271</v>
      </c>
      <c r="Q3528" s="13">
        <f t="shared" si="222"/>
        <v>102</v>
      </c>
      <c r="R3528" s="14">
        <f t="shared" si="223"/>
        <v>99</v>
      </c>
      <c r="S3528" t="s">
        <v>8317</v>
      </c>
      <c r="T3528" t="s">
        <v>8318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 s="8">
        <f t="shared" si="220"/>
        <v>42195.832638888889</v>
      </c>
      <c r="J3529" s="8">
        <f t="shared" si="221"/>
        <v>42166.689872685187</v>
      </c>
      <c r="K3529" s="10">
        <v>1436587140</v>
      </c>
      <c r="L3529" s="10">
        <v>1434069205</v>
      </c>
      <c r="M3529" t="b">
        <v>0</v>
      </c>
      <c r="N3529">
        <v>86</v>
      </c>
      <c r="O3529" t="b">
        <v>1</v>
      </c>
      <c r="P3529" t="s">
        <v>8271</v>
      </c>
      <c r="Q3529" s="13">
        <f t="shared" si="222"/>
        <v>116.91666666666667</v>
      </c>
      <c r="R3529" s="14">
        <f t="shared" si="223"/>
        <v>81.569767441860463</v>
      </c>
      <c r="S3529" t="s">
        <v>8317</v>
      </c>
      <c r="T3529" t="s">
        <v>8318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 s="8">
        <f t="shared" si="220"/>
        <v>42753.168032407404</v>
      </c>
      <c r="J3530" s="8">
        <f t="shared" si="221"/>
        <v>42733.168032407404</v>
      </c>
      <c r="K3530" s="10">
        <v>1484740918</v>
      </c>
      <c r="L3530" s="10">
        <v>1483012918</v>
      </c>
      <c r="M3530" t="b">
        <v>0</v>
      </c>
      <c r="N3530">
        <v>37</v>
      </c>
      <c r="O3530" t="b">
        <v>1</v>
      </c>
      <c r="P3530" t="s">
        <v>8271</v>
      </c>
      <c r="Q3530" s="13">
        <f t="shared" si="222"/>
        <v>101.15151515151514</v>
      </c>
      <c r="R3530" s="14">
        <f t="shared" si="223"/>
        <v>45.108108108108105</v>
      </c>
      <c r="S3530" t="s">
        <v>8317</v>
      </c>
      <c r="T3530" t="s">
        <v>8318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 s="8">
        <f t="shared" si="220"/>
        <v>42197.708333333336</v>
      </c>
      <c r="J3531" s="8">
        <f t="shared" si="221"/>
        <v>42177.428449074076</v>
      </c>
      <c r="K3531" s="10">
        <v>1436749200</v>
      </c>
      <c r="L3531" s="10">
        <v>1434997018</v>
      </c>
      <c r="M3531" t="b">
        <v>0</v>
      </c>
      <c r="N3531">
        <v>18</v>
      </c>
      <c r="O3531" t="b">
        <v>1</v>
      </c>
      <c r="P3531" t="s">
        <v>8271</v>
      </c>
      <c r="Q3531" s="13">
        <f t="shared" si="222"/>
        <v>132</v>
      </c>
      <c r="R3531" s="14">
        <f t="shared" si="223"/>
        <v>36.666666666666664</v>
      </c>
      <c r="S3531" t="s">
        <v>8317</v>
      </c>
      <c r="T3531" t="s">
        <v>8318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 s="8">
        <f t="shared" si="220"/>
        <v>42470.499999999993</v>
      </c>
      <c r="J3532" s="8">
        <f t="shared" si="221"/>
        <v>42442.29001157407</v>
      </c>
      <c r="K3532" s="10">
        <v>1460318400</v>
      </c>
      <c r="L3532" s="10">
        <v>1457881057</v>
      </c>
      <c r="M3532" t="b">
        <v>0</v>
      </c>
      <c r="N3532">
        <v>22</v>
      </c>
      <c r="O3532" t="b">
        <v>1</v>
      </c>
      <c r="P3532" t="s">
        <v>8271</v>
      </c>
      <c r="Q3532" s="13">
        <f t="shared" si="222"/>
        <v>100</v>
      </c>
      <c r="R3532" s="14">
        <f t="shared" si="223"/>
        <v>125</v>
      </c>
      <c r="S3532" t="s">
        <v>8317</v>
      </c>
      <c r="T3532" t="s">
        <v>8318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 s="8">
        <f t="shared" si="220"/>
        <v>42551.32099537037</v>
      </c>
      <c r="J3533" s="8">
        <f t="shared" si="221"/>
        <v>42521.32099537037</v>
      </c>
      <c r="K3533" s="10">
        <v>1467301334</v>
      </c>
      <c r="L3533" s="10">
        <v>1464709334</v>
      </c>
      <c r="M3533" t="b">
        <v>0</v>
      </c>
      <c r="N3533">
        <v>26</v>
      </c>
      <c r="O3533" t="b">
        <v>1</v>
      </c>
      <c r="P3533" t="s">
        <v>8271</v>
      </c>
      <c r="Q3533" s="13">
        <f t="shared" si="222"/>
        <v>128</v>
      </c>
      <c r="R3533" s="14">
        <f t="shared" si="223"/>
        <v>49.230769230769234</v>
      </c>
      <c r="S3533" t="s">
        <v>8317</v>
      </c>
      <c r="T3533" t="s">
        <v>8318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 s="8">
        <f t="shared" si="220"/>
        <v>41899.832638888889</v>
      </c>
      <c r="J3534" s="8">
        <f t="shared" si="221"/>
        <v>41884.266516203701</v>
      </c>
      <c r="K3534" s="10">
        <v>1411012740</v>
      </c>
      <c r="L3534" s="10">
        <v>1409667827</v>
      </c>
      <c r="M3534" t="b">
        <v>0</v>
      </c>
      <c r="N3534">
        <v>27</v>
      </c>
      <c r="O3534" t="b">
        <v>1</v>
      </c>
      <c r="P3534" t="s">
        <v>8271</v>
      </c>
      <c r="Q3534" s="13">
        <f t="shared" si="222"/>
        <v>118.95833333333334</v>
      </c>
      <c r="R3534" s="14">
        <f t="shared" si="223"/>
        <v>42.296296296296298</v>
      </c>
      <c r="S3534" t="s">
        <v>8317</v>
      </c>
      <c r="T3534" t="s">
        <v>8318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 s="8">
        <f t="shared" si="220"/>
        <v>42319.469525462955</v>
      </c>
      <c r="J3535" s="8">
        <f t="shared" si="221"/>
        <v>42289.427858796298</v>
      </c>
      <c r="K3535" s="10">
        <v>1447269367</v>
      </c>
      <c r="L3535" s="10">
        <v>1444673767</v>
      </c>
      <c r="M3535" t="b">
        <v>0</v>
      </c>
      <c r="N3535">
        <v>8</v>
      </c>
      <c r="O3535" t="b">
        <v>1</v>
      </c>
      <c r="P3535" t="s">
        <v>8271</v>
      </c>
      <c r="Q3535" s="13">
        <f t="shared" si="222"/>
        <v>126.2</v>
      </c>
      <c r="R3535" s="14">
        <f t="shared" si="223"/>
        <v>78.875</v>
      </c>
      <c r="S3535" t="s">
        <v>8317</v>
      </c>
      <c r="T3535" t="s">
        <v>8318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 s="8">
        <f t="shared" si="220"/>
        <v>42278.291932870365</v>
      </c>
      <c r="J3536" s="8">
        <f t="shared" si="221"/>
        <v>42243.291932870365</v>
      </c>
      <c r="K3536" s="10">
        <v>1443711623</v>
      </c>
      <c r="L3536" s="10">
        <v>1440687623</v>
      </c>
      <c r="M3536" t="b">
        <v>0</v>
      </c>
      <c r="N3536">
        <v>204</v>
      </c>
      <c r="O3536" t="b">
        <v>1</v>
      </c>
      <c r="P3536" t="s">
        <v>8271</v>
      </c>
      <c r="Q3536" s="13">
        <f t="shared" si="222"/>
        <v>156.20000000000002</v>
      </c>
      <c r="R3536" s="14">
        <f t="shared" si="223"/>
        <v>38.284313725490193</v>
      </c>
      <c r="S3536" t="s">
        <v>8317</v>
      </c>
      <c r="T3536" t="s">
        <v>8318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 s="8">
        <f t="shared" si="220"/>
        <v>42279.416666666664</v>
      </c>
      <c r="J3537" s="8">
        <f t="shared" si="221"/>
        <v>42248.306828703695</v>
      </c>
      <c r="K3537" s="10">
        <v>1443808800</v>
      </c>
      <c r="L3537" s="10">
        <v>1441120910</v>
      </c>
      <c r="M3537" t="b">
        <v>0</v>
      </c>
      <c r="N3537">
        <v>46</v>
      </c>
      <c r="O3537" t="b">
        <v>1</v>
      </c>
      <c r="P3537" t="s">
        <v>8271</v>
      </c>
      <c r="Q3537" s="13">
        <f t="shared" si="222"/>
        <v>103.15</v>
      </c>
      <c r="R3537" s="14">
        <f t="shared" si="223"/>
        <v>44.847826086956523</v>
      </c>
      <c r="S3537" t="s">
        <v>8317</v>
      </c>
      <c r="T3537" t="s">
        <v>8318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 s="8">
        <f t="shared" si="220"/>
        <v>42358.165972222218</v>
      </c>
      <c r="J3538" s="8">
        <f t="shared" si="221"/>
        <v>42328.393807870372</v>
      </c>
      <c r="K3538" s="10">
        <v>1450612740</v>
      </c>
      <c r="L3538" s="10">
        <v>1448040425</v>
      </c>
      <c r="M3538" t="b">
        <v>0</v>
      </c>
      <c r="N3538">
        <v>17</v>
      </c>
      <c r="O3538" t="b">
        <v>1</v>
      </c>
      <c r="P3538" t="s">
        <v>8271</v>
      </c>
      <c r="Q3538" s="13">
        <f t="shared" si="222"/>
        <v>153.33333333333334</v>
      </c>
      <c r="R3538" s="14">
        <f t="shared" si="223"/>
        <v>13.529411764705882</v>
      </c>
      <c r="S3538" t="s">
        <v>8317</v>
      </c>
      <c r="T3538" t="s">
        <v>8318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 s="8">
        <f t="shared" si="220"/>
        <v>41959.999305555553</v>
      </c>
      <c r="J3539" s="8">
        <f t="shared" si="221"/>
        <v>41923.021018518513</v>
      </c>
      <c r="K3539" s="10">
        <v>1416211140</v>
      </c>
      <c r="L3539" s="10">
        <v>1413016216</v>
      </c>
      <c r="M3539" t="b">
        <v>0</v>
      </c>
      <c r="N3539">
        <v>28</v>
      </c>
      <c r="O3539" t="b">
        <v>1</v>
      </c>
      <c r="P3539" t="s">
        <v>8271</v>
      </c>
      <c r="Q3539" s="13">
        <f t="shared" si="222"/>
        <v>180.44444444444446</v>
      </c>
      <c r="R3539" s="14">
        <f t="shared" si="223"/>
        <v>43.5</v>
      </c>
      <c r="S3539" t="s">
        <v>8317</v>
      </c>
      <c r="T3539" t="s">
        <v>8318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 s="8">
        <f t="shared" si="220"/>
        <v>42599.087268518517</v>
      </c>
      <c r="J3540" s="8">
        <f t="shared" si="221"/>
        <v>42571.087268518517</v>
      </c>
      <c r="K3540" s="10">
        <v>1471428340</v>
      </c>
      <c r="L3540" s="10">
        <v>1469009140</v>
      </c>
      <c r="M3540" t="b">
        <v>0</v>
      </c>
      <c r="N3540">
        <v>83</v>
      </c>
      <c r="O3540" t="b">
        <v>1</v>
      </c>
      <c r="P3540" t="s">
        <v>8271</v>
      </c>
      <c r="Q3540" s="13">
        <f t="shared" si="222"/>
        <v>128.44999999999999</v>
      </c>
      <c r="R3540" s="14">
        <f t="shared" si="223"/>
        <v>30.951807228915662</v>
      </c>
      <c r="S3540" t="s">
        <v>8317</v>
      </c>
      <c r="T3540" t="s">
        <v>8318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 s="8">
        <f t="shared" si="220"/>
        <v>42621.422708333332</v>
      </c>
      <c r="J3541" s="8">
        <f t="shared" si="221"/>
        <v>42600.422708333332</v>
      </c>
      <c r="K3541" s="10">
        <v>1473358122</v>
      </c>
      <c r="L3541" s="10">
        <v>1471543722</v>
      </c>
      <c r="M3541" t="b">
        <v>0</v>
      </c>
      <c r="N3541">
        <v>13</v>
      </c>
      <c r="O3541" t="b">
        <v>1</v>
      </c>
      <c r="P3541" t="s">
        <v>8271</v>
      </c>
      <c r="Q3541" s="13">
        <f t="shared" si="222"/>
        <v>119.66666666666667</v>
      </c>
      <c r="R3541" s="14">
        <f t="shared" si="223"/>
        <v>55.230769230769234</v>
      </c>
      <c r="S3541" t="s">
        <v>8317</v>
      </c>
      <c r="T3541" t="s">
        <v>8318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 s="8">
        <f t="shared" si="220"/>
        <v>42546.670034722221</v>
      </c>
      <c r="J3542" s="8">
        <f t="shared" si="221"/>
        <v>42516.670034722221</v>
      </c>
      <c r="K3542" s="10">
        <v>1466899491</v>
      </c>
      <c r="L3542" s="10">
        <v>1464307491</v>
      </c>
      <c r="M3542" t="b">
        <v>0</v>
      </c>
      <c r="N3542">
        <v>8</v>
      </c>
      <c r="O3542" t="b">
        <v>1</v>
      </c>
      <c r="P3542" t="s">
        <v>8271</v>
      </c>
      <c r="Q3542" s="13">
        <f t="shared" si="222"/>
        <v>123</v>
      </c>
      <c r="R3542" s="14">
        <f t="shared" si="223"/>
        <v>46.125</v>
      </c>
      <c r="S3542" t="s">
        <v>8317</v>
      </c>
      <c r="T3542" t="s">
        <v>8318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 s="8">
        <f t="shared" si="220"/>
        <v>42247.396701388883</v>
      </c>
      <c r="J3543" s="8">
        <f t="shared" si="221"/>
        <v>42222.396701388883</v>
      </c>
      <c r="K3543" s="10">
        <v>1441042275</v>
      </c>
      <c r="L3543" s="10">
        <v>1438882275</v>
      </c>
      <c r="M3543" t="b">
        <v>0</v>
      </c>
      <c r="N3543">
        <v>32</v>
      </c>
      <c r="O3543" t="b">
        <v>1</v>
      </c>
      <c r="P3543" t="s">
        <v>8271</v>
      </c>
      <c r="Q3543" s="13">
        <f t="shared" si="222"/>
        <v>105</v>
      </c>
      <c r="R3543" s="14">
        <f t="shared" si="223"/>
        <v>39.375</v>
      </c>
      <c r="S3543" t="s">
        <v>8317</v>
      </c>
      <c r="T3543" t="s">
        <v>8318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 s="8">
        <f t="shared" si="220"/>
        <v>41889.266458333332</v>
      </c>
      <c r="J3544" s="8">
        <f t="shared" si="221"/>
        <v>41829.266458333332</v>
      </c>
      <c r="K3544" s="10">
        <v>1410099822</v>
      </c>
      <c r="L3544" s="10">
        <v>1404915822</v>
      </c>
      <c r="M3544" t="b">
        <v>0</v>
      </c>
      <c r="N3544">
        <v>85</v>
      </c>
      <c r="O3544" t="b">
        <v>1</v>
      </c>
      <c r="P3544" t="s">
        <v>8271</v>
      </c>
      <c r="Q3544" s="13">
        <f t="shared" si="222"/>
        <v>102.23636363636363</v>
      </c>
      <c r="R3544" s="14">
        <f t="shared" si="223"/>
        <v>66.152941176470591</v>
      </c>
      <c r="S3544" t="s">
        <v>8317</v>
      </c>
      <c r="T3544" t="s">
        <v>8318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 s="8">
        <f t="shared" si="220"/>
        <v>42180.421979166662</v>
      </c>
      <c r="J3545" s="8">
        <f t="shared" si="221"/>
        <v>42150.421979166662</v>
      </c>
      <c r="K3545" s="10">
        <v>1435255659</v>
      </c>
      <c r="L3545" s="10">
        <v>1432663659</v>
      </c>
      <c r="M3545" t="b">
        <v>0</v>
      </c>
      <c r="N3545">
        <v>29</v>
      </c>
      <c r="O3545" t="b">
        <v>1</v>
      </c>
      <c r="P3545" t="s">
        <v>8271</v>
      </c>
      <c r="Q3545" s="13">
        <f t="shared" si="222"/>
        <v>104.66666666666666</v>
      </c>
      <c r="R3545" s="14">
        <f t="shared" si="223"/>
        <v>54.137931034482762</v>
      </c>
      <c r="S3545" t="s">
        <v>8317</v>
      </c>
      <c r="T3545" t="s">
        <v>8318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 s="8">
        <f t="shared" si="220"/>
        <v>42070.498344907406</v>
      </c>
      <c r="J3546" s="8">
        <f t="shared" si="221"/>
        <v>42040.498344907406</v>
      </c>
      <c r="K3546" s="10">
        <v>1425758257</v>
      </c>
      <c r="L3546" s="10">
        <v>1423166257</v>
      </c>
      <c r="M3546" t="b">
        <v>0</v>
      </c>
      <c r="N3546">
        <v>24</v>
      </c>
      <c r="O3546" t="b">
        <v>1</v>
      </c>
      <c r="P3546" t="s">
        <v>8271</v>
      </c>
      <c r="Q3546" s="13">
        <f t="shared" si="222"/>
        <v>100</v>
      </c>
      <c r="R3546" s="14">
        <f t="shared" si="223"/>
        <v>104.16666666666667</v>
      </c>
      <c r="S3546" t="s">
        <v>8317</v>
      </c>
      <c r="T3546" t="s">
        <v>8318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 s="8">
        <f t="shared" si="220"/>
        <v>42105.474062499998</v>
      </c>
      <c r="J3547" s="8">
        <f t="shared" si="221"/>
        <v>42075.474062499998</v>
      </c>
      <c r="K3547" s="10">
        <v>1428780159</v>
      </c>
      <c r="L3547" s="10">
        <v>1426188159</v>
      </c>
      <c r="M3547" t="b">
        <v>0</v>
      </c>
      <c r="N3547">
        <v>8</v>
      </c>
      <c r="O3547" t="b">
        <v>1</v>
      </c>
      <c r="P3547" t="s">
        <v>8271</v>
      </c>
      <c r="Q3547" s="13">
        <f t="shared" si="222"/>
        <v>100.4</v>
      </c>
      <c r="R3547" s="14">
        <f t="shared" si="223"/>
        <v>31.375</v>
      </c>
      <c r="S3547" t="s">
        <v>8317</v>
      </c>
      <c r="T3547" t="s">
        <v>8318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 s="8">
        <f t="shared" si="220"/>
        <v>42094.832638888889</v>
      </c>
      <c r="J3548" s="8">
        <f t="shared" si="221"/>
        <v>42073.327361111107</v>
      </c>
      <c r="K3548" s="10">
        <v>1427860740</v>
      </c>
      <c r="L3548" s="10">
        <v>1426002684</v>
      </c>
      <c r="M3548" t="b">
        <v>0</v>
      </c>
      <c r="N3548">
        <v>19</v>
      </c>
      <c r="O3548" t="b">
        <v>1</v>
      </c>
      <c r="P3548" t="s">
        <v>8271</v>
      </c>
      <c r="Q3548" s="13">
        <f t="shared" si="222"/>
        <v>102.27272727272727</v>
      </c>
      <c r="R3548" s="14">
        <f t="shared" si="223"/>
        <v>59.210526315789473</v>
      </c>
      <c r="S3548" t="s">
        <v>8317</v>
      </c>
      <c r="T3548" t="s">
        <v>8318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 s="8">
        <f t="shared" si="220"/>
        <v>42503.832638888889</v>
      </c>
      <c r="J3549" s="8">
        <f t="shared" si="221"/>
        <v>42479.745381944442</v>
      </c>
      <c r="K3549" s="10">
        <v>1463198340</v>
      </c>
      <c r="L3549" s="10">
        <v>1461117201</v>
      </c>
      <c r="M3549" t="b">
        <v>0</v>
      </c>
      <c r="N3549">
        <v>336</v>
      </c>
      <c r="O3549" t="b">
        <v>1</v>
      </c>
      <c r="P3549" t="s">
        <v>8271</v>
      </c>
      <c r="Q3549" s="13">
        <f t="shared" si="222"/>
        <v>114.40928571428573</v>
      </c>
      <c r="R3549" s="14">
        <f t="shared" si="223"/>
        <v>119.17633928571429</v>
      </c>
      <c r="S3549" t="s">
        <v>8317</v>
      </c>
      <c r="T3549" t="s">
        <v>8318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 s="8">
        <f t="shared" si="220"/>
        <v>42433.708333333336</v>
      </c>
      <c r="J3550" s="8">
        <f t="shared" si="221"/>
        <v>42411.608958333331</v>
      </c>
      <c r="K3550" s="10">
        <v>1457139600</v>
      </c>
      <c r="L3550" s="10">
        <v>1455230214</v>
      </c>
      <c r="M3550" t="b">
        <v>0</v>
      </c>
      <c r="N3550">
        <v>13</v>
      </c>
      <c r="O3550" t="b">
        <v>1</v>
      </c>
      <c r="P3550" t="s">
        <v>8271</v>
      </c>
      <c r="Q3550" s="13">
        <f t="shared" si="222"/>
        <v>101.9047619047619</v>
      </c>
      <c r="R3550" s="14">
        <f t="shared" si="223"/>
        <v>164.61538461538461</v>
      </c>
      <c r="S3550" t="s">
        <v>8317</v>
      </c>
      <c r="T3550" t="s">
        <v>8318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 s="8">
        <f t="shared" si="220"/>
        <v>42251.061030092591</v>
      </c>
      <c r="J3551" s="8">
        <f t="shared" si="221"/>
        <v>42223.061030092591</v>
      </c>
      <c r="K3551" s="10">
        <v>1441358873</v>
      </c>
      <c r="L3551" s="10">
        <v>1438939673</v>
      </c>
      <c r="M3551" t="b">
        <v>0</v>
      </c>
      <c r="N3551">
        <v>42</v>
      </c>
      <c r="O3551" t="b">
        <v>1</v>
      </c>
      <c r="P3551" t="s">
        <v>8271</v>
      </c>
      <c r="Q3551" s="13">
        <f t="shared" si="222"/>
        <v>102</v>
      </c>
      <c r="R3551" s="14">
        <f t="shared" si="223"/>
        <v>24.285714285714285</v>
      </c>
      <c r="S3551" t="s">
        <v>8317</v>
      </c>
      <c r="T3551" t="s">
        <v>8318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 s="8">
        <f t="shared" si="220"/>
        <v>42492.560162037036</v>
      </c>
      <c r="J3552" s="8">
        <f t="shared" si="221"/>
        <v>42462.560162037036</v>
      </c>
      <c r="K3552" s="10">
        <v>1462224398</v>
      </c>
      <c r="L3552" s="10">
        <v>1459632398</v>
      </c>
      <c r="M3552" t="b">
        <v>0</v>
      </c>
      <c r="N3552">
        <v>64</v>
      </c>
      <c r="O3552" t="b">
        <v>1</v>
      </c>
      <c r="P3552" t="s">
        <v>8271</v>
      </c>
      <c r="Q3552" s="13">
        <f t="shared" si="222"/>
        <v>104.80000000000001</v>
      </c>
      <c r="R3552" s="14">
        <f t="shared" si="223"/>
        <v>40.9375</v>
      </c>
      <c r="S3552" t="s">
        <v>8317</v>
      </c>
      <c r="T3552" t="s">
        <v>8318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 s="8">
        <f t="shared" si="220"/>
        <v>41781.588194444441</v>
      </c>
      <c r="J3553" s="8">
        <f t="shared" si="221"/>
        <v>41753.182523148142</v>
      </c>
      <c r="K3553" s="10">
        <v>1400796420</v>
      </c>
      <c r="L3553" s="10">
        <v>1398342170</v>
      </c>
      <c r="M3553" t="b">
        <v>0</v>
      </c>
      <c r="N3553">
        <v>25</v>
      </c>
      <c r="O3553" t="b">
        <v>1</v>
      </c>
      <c r="P3553" t="s">
        <v>8271</v>
      </c>
      <c r="Q3553" s="13">
        <f t="shared" si="222"/>
        <v>101.83333333333333</v>
      </c>
      <c r="R3553" s="14">
        <f t="shared" si="223"/>
        <v>61.1</v>
      </c>
      <c r="S3553" t="s">
        <v>8317</v>
      </c>
      <c r="T3553" t="s">
        <v>8318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 s="8">
        <f t="shared" si="220"/>
        <v>41818.253749999996</v>
      </c>
      <c r="J3554" s="8">
        <f t="shared" si="221"/>
        <v>41788.253749999996</v>
      </c>
      <c r="K3554" s="10">
        <v>1403964324</v>
      </c>
      <c r="L3554" s="10">
        <v>1401372324</v>
      </c>
      <c r="M3554" t="b">
        <v>0</v>
      </c>
      <c r="N3554">
        <v>20</v>
      </c>
      <c r="O3554" t="b">
        <v>1</v>
      </c>
      <c r="P3554" t="s">
        <v>8271</v>
      </c>
      <c r="Q3554" s="13">
        <f t="shared" si="222"/>
        <v>100</v>
      </c>
      <c r="R3554" s="14">
        <f t="shared" si="223"/>
        <v>38.65</v>
      </c>
      <c r="S3554" t="s">
        <v>8317</v>
      </c>
      <c r="T3554" t="s">
        <v>8318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 s="8">
        <f t="shared" si="220"/>
        <v>42227.666666666664</v>
      </c>
      <c r="J3555" s="8">
        <f t="shared" si="221"/>
        <v>42195.695370370369</v>
      </c>
      <c r="K3555" s="10">
        <v>1439337600</v>
      </c>
      <c r="L3555" s="10">
        <v>1436575280</v>
      </c>
      <c r="M3555" t="b">
        <v>0</v>
      </c>
      <c r="N3555">
        <v>104</v>
      </c>
      <c r="O3555" t="b">
        <v>1</v>
      </c>
      <c r="P3555" t="s">
        <v>8271</v>
      </c>
      <c r="Q3555" s="13">
        <f t="shared" si="222"/>
        <v>106.27272727272728</v>
      </c>
      <c r="R3555" s="14">
        <f t="shared" si="223"/>
        <v>56.20192307692308</v>
      </c>
      <c r="S3555" t="s">
        <v>8317</v>
      </c>
      <c r="T3555" t="s">
        <v>8318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 s="8">
        <f t="shared" si="220"/>
        <v>42046.374999999993</v>
      </c>
      <c r="J3556" s="8">
        <f t="shared" si="221"/>
        <v>42015.717118055552</v>
      </c>
      <c r="K3556" s="10">
        <v>1423674000</v>
      </c>
      <c r="L3556" s="10">
        <v>1421025159</v>
      </c>
      <c r="M3556" t="b">
        <v>0</v>
      </c>
      <c r="N3556">
        <v>53</v>
      </c>
      <c r="O3556" t="b">
        <v>1</v>
      </c>
      <c r="P3556" t="s">
        <v>8271</v>
      </c>
      <c r="Q3556" s="13">
        <f t="shared" si="222"/>
        <v>113.42219999999999</v>
      </c>
      <c r="R3556" s="14">
        <f t="shared" si="223"/>
        <v>107.00207547169811</v>
      </c>
      <c r="S3556" t="s">
        <v>8317</v>
      </c>
      <c r="T3556" t="s">
        <v>8318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 s="8">
        <f t="shared" si="220"/>
        <v>42691.15039351851</v>
      </c>
      <c r="J3557" s="8">
        <f t="shared" si="221"/>
        <v>42661.108726851853</v>
      </c>
      <c r="K3557" s="10">
        <v>1479382594</v>
      </c>
      <c r="L3557" s="10">
        <v>1476786994</v>
      </c>
      <c r="M3557" t="b">
        <v>0</v>
      </c>
      <c r="N3557">
        <v>14</v>
      </c>
      <c r="O3557" t="b">
        <v>1</v>
      </c>
      <c r="P3557" t="s">
        <v>8271</v>
      </c>
      <c r="Q3557" s="13">
        <f t="shared" si="222"/>
        <v>100</v>
      </c>
      <c r="R3557" s="14">
        <f t="shared" si="223"/>
        <v>171.42857142857142</v>
      </c>
      <c r="S3557" t="s">
        <v>8317</v>
      </c>
      <c r="T3557" t="s">
        <v>8318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 s="8">
        <f t="shared" si="220"/>
        <v>41868.316249999996</v>
      </c>
      <c r="J3558" s="8">
        <f t="shared" si="221"/>
        <v>41808.316249999996</v>
      </c>
      <c r="K3558" s="10">
        <v>1408289724</v>
      </c>
      <c r="L3558" s="10">
        <v>1403105724</v>
      </c>
      <c r="M3558" t="b">
        <v>0</v>
      </c>
      <c r="N3558">
        <v>20</v>
      </c>
      <c r="O3558" t="b">
        <v>1</v>
      </c>
      <c r="P3558" t="s">
        <v>8271</v>
      </c>
      <c r="Q3558" s="13">
        <f t="shared" si="222"/>
        <v>100.45454545454547</v>
      </c>
      <c r="R3558" s="14">
        <f t="shared" si="223"/>
        <v>110.5</v>
      </c>
      <c r="S3558" t="s">
        <v>8317</v>
      </c>
      <c r="T3558" t="s">
        <v>8318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 s="8">
        <f t="shared" si="220"/>
        <v>41763.943414351852</v>
      </c>
      <c r="J3559" s="8">
        <f t="shared" si="221"/>
        <v>41729.943414351852</v>
      </c>
      <c r="K3559" s="10">
        <v>1399271911</v>
      </c>
      <c r="L3559" s="10">
        <v>1396334311</v>
      </c>
      <c r="M3559" t="b">
        <v>0</v>
      </c>
      <c r="N3559">
        <v>558</v>
      </c>
      <c r="O3559" t="b">
        <v>1</v>
      </c>
      <c r="P3559" t="s">
        <v>8271</v>
      </c>
      <c r="Q3559" s="13">
        <f t="shared" si="222"/>
        <v>100.03599999999999</v>
      </c>
      <c r="R3559" s="14">
        <f t="shared" si="223"/>
        <v>179.27598566308242</v>
      </c>
      <c r="S3559" t="s">
        <v>8317</v>
      </c>
      <c r="T3559" t="s">
        <v>8318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 s="8">
        <f t="shared" si="220"/>
        <v>42181.541666666664</v>
      </c>
      <c r="J3560" s="8">
        <f t="shared" si="221"/>
        <v>42139.483506944445</v>
      </c>
      <c r="K3560" s="10">
        <v>1435352400</v>
      </c>
      <c r="L3560" s="10">
        <v>1431718575</v>
      </c>
      <c r="M3560" t="b">
        <v>0</v>
      </c>
      <c r="N3560">
        <v>22</v>
      </c>
      <c r="O3560" t="b">
        <v>1</v>
      </c>
      <c r="P3560" t="s">
        <v>8271</v>
      </c>
      <c r="Q3560" s="13">
        <f t="shared" si="222"/>
        <v>144</v>
      </c>
      <c r="R3560" s="14">
        <f t="shared" si="223"/>
        <v>22.90909090909091</v>
      </c>
      <c r="S3560" t="s">
        <v>8317</v>
      </c>
      <c r="T3560" t="s">
        <v>8318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 s="8">
        <f t="shared" si="220"/>
        <v>42216.040277777771</v>
      </c>
      <c r="J3561" s="8">
        <f t="shared" si="221"/>
        <v>42193.762824074067</v>
      </c>
      <c r="K3561" s="10">
        <v>1438333080</v>
      </c>
      <c r="L3561" s="10">
        <v>1436408308</v>
      </c>
      <c r="M3561" t="b">
        <v>0</v>
      </c>
      <c r="N3561">
        <v>24</v>
      </c>
      <c r="O3561" t="b">
        <v>1</v>
      </c>
      <c r="P3561" t="s">
        <v>8271</v>
      </c>
      <c r="Q3561" s="13">
        <f t="shared" si="222"/>
        <v>103.49999999999999</v>
      </c>
      <c r="R3561" s="14">
        <f t="shared" si="223"/>
        <v>43.125</v>
      </c>
      <c r="S3561" t="s">
        <v>8317</v>
      </c>
      <c r="T3561" t="s">
        <v>8318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 s="8">
        <f t="shared" si="220"/>
        <v>42150.781249999993</v>
      </c>
      <c r="J3562" s="8">
        <f t="shared" si="221"/>
        <v>42115.556319444448</v>
      </c>
      <c r="K3562" s="10">
        <v>1432694700</v>
      </c>
      <c r="L3562" s="10">
        <v>1429651266</v>
      </c>
      <c r="M3562" t="b">
        <v>0</v>
      </c>
      <c r="N3562">
        <v>74</v>
      </c>
      <c r="O3562" t="b">
        <v>1</v>
      </c>
      <c r="P3562" t="s">
        <v>8271</v>
      </c>
      <c r="Q3562" s="13">
        <f t="shared" si="222"/>
        <v>108.43750000000001</v>
      </c>
      <c r="R3562" s="14">
        <f t="shared" si="223"/>
        <v>46.891891891891895</v>
      </c>
      <c r="S3562" t="s">
        <v>8317</v>
      </c>
      <c r="T3562" t="s">
        <v>8318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 s="8">
        <f t="shared" si="220"/>
        <v>42221.441666666658</v>
      </c>
      <c r="J3563" s="8">
        <f t="shared" si="221"/>
        <v>42203.346967592595</v>
      </c>
      <c r="K3563" s="10">
        <v>1438799760</v>
      </c>
      <c r="L3563" s="10">
        <v>1437236378</v>
      </c>
      <c r="M3563" t="b">
        <v>0</v>
      </c>
      <c r="N3563">
        <v>54</v>
      </c>
      <c r="O3563" t="b">
        <v>1</v>
      </c>
      <c r="P3563" t="s">
        <v>8271</v>
      </c>
      <c r="Q3563" s="13">
        <f t="shared" si="222"/>
        <v>102.4</v>
      </c>
      <c r="R3563" s="14">
        <f t="shared" si="223"/>
        <v>47.407407407407405</v>
      </c>
      <c r="S3563" t="s">
        <v>8317</v>
      </c>
      <c r="T3563" t="s">
        <v>8318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 s="8">
        <f t="shared" si="220"/>
        <v>42442.583333333336</v>
      </c>
      <c r="J3564" s="8">
        <f t="shared" si="221"/>
        <v>42433.428553240738</v>
      </c>
      <c r="K3564" s="10">
        <v>1457906400</v>
      </c>
      <c r="L3564" s="10">
        <v>1457115427</v>
      </c>
      <c r="M3564" t="b">
        <v>0</v>
      </c>
      <c r="N3564">
        <v>31</v>
      </c>
      <c r="O3564" t="b">
        <v>1</v>
      </c>
      <c r="P3564" t="s">
        <v>8271</v>
      </c>
      <c r="Q3564" s="13">
        <f t="shared" si="222"/>
        <v>148.88888888888889</v>
      </c>
      <c r="R3564" s="14">
        <f t="shared" si="223"/>
        <v>15.129032258064516</v>
      </c>
      <c r="S3564" t="s">
        <v>8317</v>
      </c>
      <c r="T3564" t="s">
        <v>8318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 s="8">
        <f t="shared" si="220"/>
        <v>42583.458333333336</v>
      </c>
      <c r="J3565" s="8">
        <f t="shared" si="221"/>
        <v>42555.33861111111</v>
      </c>
      <c r="K3565" s="10">
        <v>1470078000</v>
      </c>
      <c r="L3565" s="10">
        <v>1467648456</v>
      </c>
      <c r="M3565" t="b">
        <v>0</v>
      </c>
      <c r="N3565">
        <v>25</v>
      </c>
      <c r="O3565" t="b">
        <v>1</v>
      </c>
      <c r="P3565" t="s">
        <v>8271</v>
      </c>
      <c r="Q3565" s="13">
        <f t="shared" si="222"/>
        <v>105.49000000000002</v>
      </c>
      <c r="R3565" s="14">
        <f t="shared" si="223"/>
        <v>21.098000000000003</v>
      </c>
      <c r="S3565" t="s">
        <v>8317</v>
      </c>
      <c r="T3565" t="s">
        <v>8318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 s="8">
        <f t="shared" si="220"/>
        <v>42282.333333333336</v>
      </c>
      <c r="J3566" s="8">
        <f t="shared" si="221"/>
        <v>42236.289918981485</v>
      </c>
      <c r="K3566" s="10">
        <v>1444060800</v>
      </c>
      <c r="L3566" s="10">
        <v>1440082649</v>
      </c>
      <c r="M3566" t="b">
        <v>0</v>
      </c>
      <c r="N3566">
        <v>17</v>
      </c>
      <c r="O3566" t="b">
        <v>1</v>
      </c>
      <c r="P3566" t="s">
        <v>8271</v>
      </c>
      <c r="Q3566" s="13">
        <f t="shared" si="222"/>
        <v>100.49999999999999</v>
      </c>
      <c r="R3566" s="14">
        <f t="shared" si="223"/>
        <v>59.117647058823529</v>
      </c>
      <c r="S3566" t="s">
        <v>8317</v>
      </c>
      <c r="T3566" t="s">
        <v>8318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 s="8">
        <f t="shared" si="220"/>
        <v>42004.409814814811</v>
      </c>
      <c r="J3567" s="8">
        <f t="shared" si="221"/>
        <v>41974.409814814811</v>
      </c>
      <c r="K3567" s="10">
        <v>1420048208</v>
      </c>
      <c r="L3567" s="10">
        <v>1417456208</v>
      </c>
      <c r="M3567" t="b">
        <v>0</v>
      </c>
      <c r="N3567">
        <v>12</v>
      </c>
      <c r="O3567" t="b">
        <v>1</v>
      </c>
      <c r="P3567" t="s">
        <v>8271</v>
      </c>
      <c r="Q3567" s="13">
        <f t="shared" si="222"/>
        <v>130.55555555555557</v>
      </c>
      <c r="R3567" s="14">
        <f t="shared" si="223"/>
        <v>97.916666666666671</v>
      </c>
      <c r="S3567" t="s">
        <v>8317</v>
      </c>
      <c r="T3567" t="s">
        <v>8318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 s="8">
        <f t="shared" si="220"/>
        <v>42027.174571759257</v>
      </c>
      <c r="J3568" s="8">
        <f t="shared" si="221"/>
        <v>41997.174571759257</v>
      </c>
      <c r="K3568" s="10">
        <v>1422015083</v>
      </c>
      <c r="L3568" s="10">
        <v>1419423083</v>
      </c>
      <c r="M3568" t="b">
        <v>0</v>
      </c>
      <c r="N3568">
        <v>38</v>
      </c>
      <c r="O3568" t="b">
        <v>1</v>
      </c>
      <c r="P3568" t="s">
        <v>8271</v>
      </c>
      <c r="Q3568" s="13">
        <f t="shared" si="222"/>
        <v>104.75000000000001</v>
      </c>
      <c r="R3568" s="14">
        <f t="shared" si="223"/>
        <v>55.131578947368418</v>
      </c>
      <c r="S3568" t="s">
        <v>8317</v>
      </c>
      <c r="T3568" t="s">
        <v>8318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 s="8">
        <f t="shared" si="220"/>
        <v>42165.477361111109</v>
      </c>
      <c r="J3569" s="8">
        <f t="shared" si="221"/>
        <v>42135.477361111109</v>
      </c>
      <c r="K3569" s="10">
        <v>1433964444</v>
      </c>
      <c r="L3569" s="10">
        <v>1431372444</v>
      </c>
      <c r="M3569" t="b">
        <v>0</v>
      </c>
      <c r="N3569">
        <v>41</v>
      </c>
      <c r="O3569" t="b">
        <v>1</v>
      </c>
      <c r="P3569" t="s">
        <v>8271</v>
      </c>
      <c r="Q3569" s="13">
        <f t="shared" si="222"/>
        <v>108.80000000000001</v>
      </c>
      <c r="R3569" s="14">
        <f t="shared" si="223"/>
        <v>26.536585365853657</v>
      </c>
      <c r="S3569" t="s">
        <v>8317</v>
      </c>
      <c r="T3569" t="s">
        <v>8318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 s="8">
        <f t="shared" si="220"/>
        <v>41899.407337962963</v>
      </c>
      <c r="J3570" s="8">
        <f t="shared" si="221"/>
        <v>41869.407337962963</v>
      </c>
      <c r="K3570" s="10">
        <v>1410975994</v>
      </c>
      <c r="L3570" s="10">
        <v>1408383994</v>
      </c>
      <c r="M3570" t="b">
        <v>0</v>
      </c>
      <c r="N3570">
        <v>19</v>
      </c>
      <c r="O3570" t="b">
        <v>1</v>
      </c>
      <c r="P3570" t="s">
        <v>8271</v>
      </c>
      <c r="Q3570" s="13">
        <f t="shared" si="222"/>
        <v>111.00000000000001</v>
      </c>
      <c r="R3570" s="14">
        <f t="shared" si="223"/>
        <v>58.421052631578945</v>
      </c>
      <c r="S3570" t="s">
        <v>8317</v>
      </c>
      <c r="T3570" t="s">
        <v>8318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 s="8">
        <f t="shared" si="220"/>
        <v>42012.355277777773</v>
      </c>
      <c r="J3571" s="8">
        <f t="shared" si="221"/>
        <v>41982.355277777773</v>
      </c>
      <c r="K3571" s="10">
        <v>1420734696</v>
      </c>
      <c r="L3571" s="10">
        <v>1418142696</v>
      </c>
      <c r="M3571" t="b">
        <v>0</v>
      </c>
      <c r="N3571">
        <v>41</v>
      </c>
      <c r="O3571" t="b">
        <v>1</v>
      </c>
      <c r="P3571" t="s">
        <v>8271</v>
      </c>
      <c r="Q3571" s="13">
        <f t="shared" si="222"/>
        <v>100.47999999999999</v>
      </c>
      <c r="R3571" s="14">
        <f t="shared" si="223"/>
        <v>122.53658536585365</v>
      </c>
      <c r="S3571" t="s">
        <v>8317</v>
      </c>
      <c r="T3571" t="s">
        <v>8318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 s="8">
        <f t="shared" si="220"/>
        <v>42003.958333333336</v>
      </c>
      <c r="J3572" s="8">
        <f t="shared" si="221"/>
        <v>41975.998645833337</v>
      </c>
      <c r="K3572" s="10">
        <v>1420009200</v>
      </c>
      <c r="L3572" s="10">
        <v>1417593483</v>
      </c>
      <c r="M3572" t="b">
        <v>0</v>
      </c>
      <c r="N3572">
        <v>26</v>
      </c>
      <c r="O3572" t="b">
        <v>1</v>
      </c>
      <c r="P3572" t="s">
        <v>8271</v>
      </c>
      <c r="Q3572" s="13">
        <f t="shared" si="222"/>
        <v>114.35</v>
      </c>
      <c r="R3572" s="14">
        <f t="shared" si="223"/>
        <v>87.961538461538467</v>
      </c>
      <c r="S3572" t="s">
        <v>8317</v>
      </c>
      <c r="T3572" t="s">
        <v>8318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 s="8">
        <f t="shared" si="220"/>
        <v>41942.525613425925</v>
      </c>
      <c r="J3573" s="8">
        <f t="shared" si="221"/>
        <v>41912.525613425925</v>
      </c>
      <c r="K3573" s="10">
        <v>1414701413</v>
      </c>
      <c r="L3573" s="10">
        <v>1412109413</v>
      </c>
      <c r="M3573" t="b">
        <v>0</v>
      </c>
      <c r="N3573">
        <v>25</v>
      </c>
      <c r="O3573" t="b">
        <v>1</v>
      </c>
      <c r="P3573" t="s">
        <v>8271</v>
      </c>
      <c r="Q3573" s="13">
        <f t="shared" si="222"/>
        <v>122.06666666666666</v>
      </c>
      <c r="R3573" s="14">
        <f t="shared" si="223"/>
        <v>73.239999999999995</v>
      </c>
      <c r="S3573" t="s">
        <v>8317</v>
      </c>
      <c r="T3573" t="s">
        <v>8318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 s="8">
        <f t="shared" si="220"/>
        <v>42176.23706018518</v>
      </c>
      <c r="J3574" s="8">
        <f t="shared" si="221"/>
        <v>42146.23706018518</v>
      </c>
      <c r="K3574" s="10">
        <v>1434894082</v>
      </c>
      <c r="L3574" s="10">
        <v>1432302082</v>
      </c>
      <c r="M3574" t="b">
        <v>0</v>
      </c>
      <c r="N3574">
        <v>9</v>
      </c>
      <c r="O3574" t="b">
        <v>1</v>
      </c>
      <c r="P3574" t="s">
        <v>8271</v>
      </c>
      <c r="Q3574" s="13">
        <f t="shared" si="222"/>
        <v>100</v>
      </c>
      <c r="R3574" s="14">
        <f t="shared" si="223"/>
        <v>55.555555555555557</v>
      </c>
      <c r="S3574" t="s">
        <v>8317</v>
      </c>
      <c r="T3574" t="s">
        <v>8318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 s="8">
        <f t="shared" si="220"/>
        <v>41951.083865740737</v>
      </c>
      <c r="J3575" s="8">
        <f t="shared" si="221"/>
        <v>41921.042199074072</v>
      </c>
      <c r="K3575" s="10">
        <v>1415440846</v>
      </c>
      <c r="L3575" s="10">
        <v>1412845246</v>
      </c>
      <c r="M3575" t="b">
        <v>0</v>
      </c>
      <c r="N3575">
        <v>78</v>
      </c>
      <c r="O3575" t="b">
        <v>1</v>
      </c>
      <c r="P3575" t="s">
        <v>8271</v>
      </c>
      <c r="Q3575" s="13">
        <f t="shared" si="222"/>
        <v>102.8</v>
      </c>
      <c r="R3575" s="14">
        <f t="shared" si="223"/>
        <v>39.53846153846154</v>
      </c>
      <c r="S3575" t="s">
        <v>8317</v>
      </c>
      <c r="T3575" t="s">
        <v>8318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 s="8">
        <f t="shared" si="220"/>
        <v>41956.651018518511</v>
      </c>
      <c r="J3576" s="8">
        <f t="shared" si="221"/>
        <v>41926.609351851846</v>
      </c>
      <c r="K3576" s="10">
        <v>1415921848</v>
      </c>
      <c r="L3576" s="10">
        <v>1413326248</v>
      </c>
      <c r="M3576" t="b">
        <v>0</v>
      </c>
      <c r="N3576">
        <v>45</v>
      </c>
      <c r="O3576" t="b">
        <v>1</v>
      </c>
      <c r="P3576" t="s">
        <v>8271</v>
      </c>
      <c r="Q3576" s="13">
        <f t="shared" si="222"/>
        <v>106.12068965517241</v>
      </c>
      <c r="R3576" s="14">
        <f t="shared" si="223"/>
        <v>136.77777777777777</v>
      </c>
      <c r="S3576" t="s">
        <v>8317</v>
      </c>
      <c r="T3576" t="s">
        <v>8318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 s="8">
        <f t="shared" si="220"/>
        <v>42592.832638888889</v>
      </c>
      <c r="J3577" s="8">
        <f t="shared" si="221"/>
        <v>42561.450543981475</v>
      </c>
      <c r="K3577" s="10">
        <v>1470887940</v>
      </c>
      <c r="L3577" s="10">
        <v>1468176527</v>
      </c>
      <c r="M3577" t="b">
        <v>0</v>
      </c>
      <c r="N3577">
        <v>102</v>
      </c>
      <c r="O3577" t="b">
        <v>1</v>
      </c>
      <c r="P3577" t="s">
        <v>8271</v>
      </c>
      <c r="Q3577" s="13">
        <f t="shared" si="222"/>
        <v>101.33000000000001</v>
      </c>
      <c r="R3577" s="14">
        <f t="shared" si="223"/>
        <v>99.343137254901961</v>
      </c>
      <c r="S3577" t="s">
        <v>8317</v>
      </c>
      <c r="T3577" t="s">
        <v>8318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 s="8">
        <f t="shared" si="220"/>
        <v>42709.257569444446</v>
      </c>
      <c r="J3578" s="8">
        <f t="shared" si="221"/>
        <v>42649.215902777774</v>
      </c>
      <c r="K3578" s="10">
        <v>1480947054</v>
      </c>
      <c r="L3578" s="10">
        <v>1475759454</v>
      </c>
      <c r="M3578" t="b">
        <v>0</v>
      </c>
      <c r="N3578">
        <v>5</v>
      </c>
      <c r="O3578" t="b">
        <v>1</v>
      </c>
      <c r="P3578" t="s">
        <v>8271</v>
      </c>
      <c r="Q3578" s="13">
        <f t="shared" si="222"/>
        <v>100</v>
      </c>
      <c r="R3578" s="14">
        <f t="shared" si="223"/>
        <v>20</v>
      </c>
      <c r="S3578" t="s">
        <v>8317</v>
      </c>
      <c r="T3578" t="s">
        <v>8318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 s="8">
        <f t="shared" si="220"/>
        <v>42119.936111111114</v>
      </c>
      <c r="J3579" s="8">
        <f t="shared" si="221"/>
        <v>42093.453506944446</v>
      </c>
      <c r="K3579" s="10">
        <v>1430029680</v>
      </c>
      <c r="L3579" s="10">
        <v>1427741583</v>
      </c>
      <c r="M3579" t="b">
        <v>0</v>
      </c>
      <c r="N3579">
        <v>27</v>
      </c>
      <c r="O3579" t="b">
        <v>1</v>
      </c>
      <c r="P3579" t="s">
        <v>8271</v>
      </c>
      <c r="Q3579" s="13">
        <f t="shared" si="222"/>
        <v>130</v>
      </c>
      <c r="R3579" s="14">
        <f t="shared" si="223"/>
        <v>28.888888888888889</v>
      </c>
      <c r="S3579" t="s">
        <v>8317</v>
      </c>
      <c r="T3579" t="s">
        <v>8318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 s="8">
        <f t="shared" si="220"/>
        <v>42490.400196759256</v>
      </c>
      <c r="J3580" s="8">
        <f t="shared" si="221"/>
        <v>42460.400196759256</v>
      </c>
      <c r="K3580" s="10">
        <v>1462037777</v>
      </c>
      <c r="L3580" s="10">
        <v>1459445777</v>
      </c>
      <c r="M3580" t="b">
        <v>0</v>
      </c>
      <c r="N3580">
        <v>37</v>
      </c>
      <c r="O3580" t="b">
        <v>1</v>
      </c>
      <c r="P3580" t="s">
        <v>8271</v>
      </c>
      <c r="Q3580" s="13">
        <f t="shared" si="222"/>
        <v>100.01333333333334</v>
      </c>
      <c r="R3580" s="14">
        <f t="shared" si="223"/>
        <v>40.545945945945945</v>
      </c>
      <c r="S3580" t="s">
        <v>8317</v>
      </c>
      <c r="T3580" t="s">
        <v>8318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 s="8">
        <f t="shared" si="220"/>
        <v>42460.38722222222</v>
      </c>
      <c r="J3581" s="8">
        <f t="shared" si="221"/>
        <v>42430.428888888891</v>
      </c>
      <c r="K3581" s="10">
        <v>1459444656</v>
      </c>
      <c r="L3581" s="10">
        <v>1456856256</v>
      </c>
      <c r="M3581" t="b">
        <v>0</v>
      </c>
      <c r="N3581">
        <v>14</v>
      </c>
      <c r="O3581" t="b">
        <v>1</v>
      </c>
      <c r="P3581" t="s">
        <v>8271</v>
      </c>
      <c r="Q3581" s="13">
        <f t="shared" si="222"/>
        <v>100</v>
      </c>
      <c r="R3581" s="14">
        <f t="shared" si="223"/>
        <v>35.714285714285715</v>
      </c>
      <c r="S3581" t="s">
        <v>8317</v>
      </c>
      <c r="T3581" t="s">
        <v>8318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 s="8">
        <f t="shared" si="220"/>
        <v>42063.874305555553</v>
      </c>
      <c r="J3582" s="8">
        <f t="shared" si="221"/>
        <v>42025.842847222222</v>
      </c>
      <c r="K3582" s="10">
        <v>1425185940</v>
      </c>
      <c r="L3582" s="10">
        <v>1421900022</v>
      </c>
      <c r="M3582" t="b">
        <v>0</v>
      </c>
      <c r="N3582">
        <v>27</v>
      </c>
      <c r="O3582" t="b">
        <v>1</v>
      </c>
      <c r="P3582" t="s">
        <v>8271</v>
      </c>
      <c r="Q3582" s="13">
        <f t="shared" si="222"/>
        <v>113.88888888888889</v>
      </c>
      <c r="R3582" s="14">
        <f t="shared" si="223"/>
        <v>37.962962962962962</v>
      </c>
      <c r="S3582" t="s">
        <v>8317</v>
      </c>
      <c r="T3582" t="s">
        <v>8318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 s="8">
        <f t="shared" si="220"/>
        <v>41850.13784722222</v>
      </c>
      <c r="J3583" s="8">
        <f t="shared" si="221"/>
        <v>41836.13784722222</v>
      </c>
      <c r="K3583" s="10">
        <v>1406719110</v>
      </c>
      <c r="L3583" s="10">
        <v>1405509510</v>
      </c>
      <c r="M3583" t="b">
        <v>0</v>
      </c>
      <c r="N3583">
        <v>45</v>
      </c>
      <c r="O3583" t="b">
        <v>1</v>
      </c>
      <c r="P3583" t="s">
        <v>8271</v>
      </c>
      <c r="Q3583" s="13">
        <f t="shared" si="222"/>
        <v>100</v>
      </c>
      <c r="R3583" s="14">
        <f t="shared" si="223"/>
        <v>33.333333333333336</v>
      </c>
      <c r="S3583" t="s">
        <v>8317</v>
      </c>
      <c r="T3583" t="s">
        <v>8318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 s="8">
        <f t="shared" si="220"/>
        <v>42464.762523148143</v>
      </c>
      <c r="J3584" s="8">
        <f t="shared" si="221"/>
        <v>42450.762523148143</v>
      </c>
      <c r="K3584" s="10">
        <v>1459822682</v>
      </c>
      <c r="L3584" s="10">
        <v>1458613082</v>
      </c>
      <c r="M3584" t="b">
        <v>0</v>
      </c>
      <c r="N3584">
        <v>49</v>
      </c>
      <c r="O3584" t="b">
        <v>1</v>
      </c>
      <c r="P3584" t="s">
        <v>8271</v>
      </c>
      <c r="Q3584" s="13">
        <f t="shared" si="222"/>
        <v>287</v>
      </c>
      <c r="R3584" s="14">
        <f t="shared" si="223"/>
        <v>58.571428571428569</v>
      </c>
      <c r="S3584" t="s">
        <v>8317</v>
      </c>
      <c r="T3584" t="s">
        <v>8318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 s="8">
        <f t="shared" si="220"/>
        <v>42478.050983796296</v>
      </c>
      <c r="J3585" s="8">
        <f t="shared" si="221"/>
        <v>42418.092650462961</v>
      </c>
      <c r="K3585" s="10">
        <v>1460970805</v>
      </c>
      <c r="L3585" s="10">
        <v>1455790405</v>
      </c>
      <c r="M3585" t="b">
        <v>0</v>
      </c>
      <c r="N3585">
        <v>24</v>
      </c>
      <c r="O3585" t="b">
        <v>1</v>
      </c>
      <c r="P3585" t="s">
        <v>8271</v>
      </c>
      <c r="Q3585" s="13">
        <f t="shared" si="222"/>
        <v>108.5</v>
      </c>
      <c r="R3585" s="14">
        <f t="shared" si="223"/>
        <v>135.625</v>
      </c>
      <c r="S3585" t="s">
        <v>8317</v>
      </c>
      <c r="T3585" t="s">
        <v>8318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 s="8">
        <f t="shared" si="220"/>
        <v>42197.983148148145</v>
      </c>
      <c r="J3586" s="8">
        <f t="shared" si="221"/>
        <v>42167.983148148145</v>
      </c>
      <c r="K3586" s="10">
        <v>1436772944</v>
      </c>
      <c r="L3586" s="10">
        <v>1434180944</v>
      </c>
      <c r="M3586" t="b">
        <v>0</v>
      </c>
      <c r="N3586">
        <v>112</v>
      </c>
      <c r="O3586" t="b">
        <v>1</v>
      </c>
      <c r="P3586" t="s">
        <v>8271</v>
      </c>
      <c r="Q3586" s="13">
        <f t="shared" si="222"/>
        <v>115.5</v>
      </c>
      <c r="R3586" s="14">
        <f t="shared" si="223"/>
        <v>30.9375</v>
      </c>
      <c r="S3586" t="s">
        <v>8317</v>
      </c>
      <c r="T3586" t="s">
        <v>8318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 s="8">
        <f t="shared" ref="I3587:I3650" si="224">(((K3587/60)/60)/24)+DATE(1970,1,1)+(-8/24)</f>
        <v>41994.382986111108</v>
      </c>
      <c r="J3587" s="8">
        <f t="shared" ref="J3587:J3650" si="225">(((L3587/60)/60)/24)+DATE(1970,1,1)+(-8/24)</f>
        <v>41964.382986111108</v>
      </c>
      <c r="K3587" s="10">
        <v>1419181890</v>
      </c>
      <c r="L3587" s="10">
        <v>1416589890</v>
      </c>
      <c r="M3587" t="b">
        <v>0</v>
      </c>
      <c r="N3587">
        <v>23</v>
      </c>
      <c r="O3587" t="b">
        <v>1</v>
      </c>
      <c r="P3587" t="s">
        <v>8271</v>
      </c>
      <c r="Q3587" s="13">
        <f t="shared" ref="Q3587:Q3650" si="226">(E3587/D3587)*100</f>
        <v>119.11764705882352</v>
      </c>
      <c r="R3587" s="14">
        <f t="shared" ref="R3587:R3650" si="227">E3587/N3587</f>
        <v>176.08695652173913</v>
      </c>
      <c r="S3587" t="s">
        <v>8317</v>
      </c>
      <c r="T3587" t="s">
        <v>8318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 s="8">
        <f t="shared" si="224"/>
        <v>42636.364236111105</v>
      </c>
      <c r="J3588" s="8">
        <f t="shared" si="225"/>
        <v>42576.364236111105</v>
      </c>
      <c r="K3588" s="10">
        <v>1474649070</v>
      </c>
      <c r="L3588" s="10">
        <v>1469465070</v>
      </c>
      <c r="M3588" t="b">
        <v>0</v>
      </c>
      <c r="N3588">
        <v>54</v>
      </c>
      <c r="O3588" t="b">
        <v>1</v>
      </c>
      <c r="P3588" t="s">
        <v>8271</v>
      </c>
      <c r="Q3588" s="13">
        <f t="shared" si="226"/>
        <v>109.42666666666668</v>
      </c>
      <c r="R3588" s="14">
        <f t="shared" si="227"/>
        <v>151.9814814814815</v>
      </c>
      <c r="S3588" t="s">
        <v>8317</v>
      </c>
      <c r="T3588" t="s">
        <v>8318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 s="8">
        <f t="shared" si="224"/>
        <v>42548.458333333336</v>
      </c>
      <c r="J3589" s="8">
        <f t="shared" si="225"/>
        <v>42503.206643518519</v>
      </c>
      <c r="K3589" s="10">
        <v>1467054000</v>
      </c>
      <c r="L3589" s="10">
        <v>1463144254</v>
      </c>
      <c r="M3589" t="b">
        <v>0</v>
      </c>
      <c r="N3589">
        <v>28</v>
      </c>
      <c r="O3589" t="b">
        <v>1</v>
      </c>
      <c r="P3589" t="s">
        <v>8271</v>
      </c>
      <c r="Q3589" s="13">
        <f t="shared" si="226"/>
        <v>126.6</v>
      </c>
      <c r="R3589" s="14">
        <f t="shared" si="227"/>
        <v>22.607142857142858</v>
      </c>
      <c r="S3589" t="s">
        <v>8317</v>
      </c>
      <c r="T3589" t="s">
        <v>8318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 s="8">
        <f t="shared" si="224"/>
        <v>42123.624999999993</v>
      </c>
      <c r="J3590" s="8">
        <f t="shared" si="225"/>
        <v>42101.495486111111</v>
      </c>
      <c r="K3590" s="10">
        <v>1430348400</v>
      </c>
      <c r="L3590" s="10">
        <v>1428436410</v>
      </c>
      <c r="M3590" t="b">
        <v>0</v>
      </c>
      <c r="N3590">
        <v>11</v>
      </c>
      <c r="O3590" t="b">
        <v>1</v>
      </c>
      <c r="P3590" t="s">
        <v>8271</v>
      </c>
      <c r="Q3590" s="13">
        <f t="shared" si="226"/>
        <v>100.49999999999999</v>
      </c>
      <c r="R3590" s="14">
        <f t="shared" si="227"/>
        <v>18.272727272727273</v>
      </c>
      <c r="S3590" t="s">
        <v>8317</v>
      </c>
      <c r="T3590" t="s">
        <v>8318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 s="8">
        <f t="shared" si="224"/>
        <v>42150.314201388886</v>
      </c>
      <c r="J3591" s="8">
        <f t="shared" si="225"/>
        <v>42125.314201388886</v>
      </c>
      <c r="K3591" s="10">
        <v>1432654347</v>
      </c>
      <c r="L3591" s="10">
        <v>1430494347</v>
      </c>
      <c r="M3591" t="b">
        <v>0</v>
      </c>
      <c r="N3591">
        <v>62</v>
      </c>
      <c r="O3591" t="b">
        <v>1</v>
      </c>
      <c r="P3591" t="s">
        <v>8271</v>
      </c>
      <c r="Q3591" s="13">
        <f t="shared" si="226"/>
        <v>127.49999999999999</v>
      </c>
      <c r="R3591" s="14">
        <f t="shared" si="227"/>
        <v>82.258064516129039</v>
      </c>
      <c r="S3591" t="s">
        <v>8317</v>
      </c>
      <c r="T3591" t="s">
        <v>8318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 s="8">
        <f t="shared" si="224"/>
        <v>41932.000393518516</v>
      </c>
      <c r="J3592" s="8">
        <f t="shared" si="225"/>
        <v>41902.000393518516</v>
      </c>
      <c r="K3592" s="10">
        <v>1413792034</v>
      </c>
      <c r="L3592" s="10">
        <v>1411200034</v>
      </c>
      <c r="M3592" t="b">
        <v>0</v>
      </c>
      <c r="N3592">
        <v>73</v>
      </c>
      <c r="O3592" t="b">
        <v>1</v>
      </c>
      <c r="P3592" t="s">
        <v>8271</v>
      </c>
      <c r="Q3592" s="13">
        <f t="shared" si="226"/>
        <v>100.05999999999999</v>
      </c>
      <c r="R3592" s="14">
        <f t="shared" si="227"/>
        <v>68.534246575342465</v>
      </c>
      <c r="S3592" t="s">
        <v>8317</v>
      </c>
      <c r="T3592" t="s">
        <v>8318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 s="8">
        <f t="shared" si="224"/>
        <v>42027.874305555553</v>
      </c>
      <c r="J3593" s="8">
        <f t="shared" si="225"/>
        <v>42003.61509259259</v>
      </c>
      <c r="K3593" s="10">
        <v>1422075540</v>
      </c>
      <c r="L3593" s="10">
        <v>1419979544</v>
      </c>
      <c r="M3593" t="b">
        <v>0</v>
      </c>
      <c r="N3593">
        <v>18</v>
      </c>
      <c r="O3593" t="b">
        <v>1</v>
      </c>
      <c r="P3593" t="s">
        <v>8271</v>
      </c>
      <c r="Q3593" s="13">
        <f t="shared" si="226"/>
        <v>175</v>
      </c>
      <c r="R3593" s="14">
        <f t="shared" si="227"/>
        <v>68.055555555555557</v>
      </c>
      <c r="S3593" t="s">
        <v>8317</v>
      </c>
      <c r="T3593" t="s">
        <v>8318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 s="8">
        <f t="shared" si="224"/>
        <v>42045.874305555553</v>
      </c>
      <c r="J3594" s="8">
        <f t="shared" si="225"/>
        <v>41988.496608796289</v>
      </c>
      <c r="K3594" s="10">
        <v>1423630740</v>
      </c>
      <c r="L3594" s="10">
        <v>1418673307</v>
      </c>
      <c r="M3594" t="b">
        <v>0</v>
      </c>
      <c r="N3594">
        <v>35</v>
      </c>
      <c r="O3594" t="b">
        <v>1</v>
      </c>
      <c r="P3594" t="s">
        <v>8271</v>
      </c>
      <c r="Q3594" s="13">
        <f t="shared" si="226"/>
        <v>127.25</v>
      </c>
      <c r="R3594" s="14">
        <f t="shared" si="227"/>
        <v>72.714285714285708</v>
      </c>
      <c r="S3594" t="s">
        <v>8317</v>
      </c>
      <c r="T3594" t="s">
        <v>8318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 s="8">
        <f t="shared" si="224"/>
        <v>42009.518055555549</v>
      </c>
      <c r="J3595" s="8">
        <f t="shared" si="225"/>
        <v>41974.565266203703</v>
      </c>
      <c r="K3595" s="10">
        <v>1420489560</v>
      </c>
      <c r="L3595" s="10">
        <v>1417469639</v>
      </c>
      <c r="M3595" t="b">
        <v>0</v>
      </c>
      <c r="N3595">
        <v>43</v>
      </c>
      <c r="O3595" t="b">
        <v>1</v>
      </c>
      <c r="P3595" t="s">
        <v>8271</v>
      </c>
      <c r="Q3595" s="13">
        <f t="shared" si="226"/>
        <v>110.63333333333334</v>
      </c>
      <c r="R3595" s="14">
        <f t="shared" si="227"/>
        <v>77.186046511627907</v>
      </c>
      <c r="S3595" t="s">
        <v>8317</v>
      </c>
      <c r="T3595" t="s">
        <v>8318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 s="8">
        <f t="shared" si="224"/>
        <v>42616.733587962961</v>
      </c>
      <c r="J3596" s="8">
        <f t="shared" si="225"/>
        <v>42591.733587962961</v>
      </c>
      <c r="K3596" s="10">
        <v>1472952982</v>
      </c>
      <c r="L3596" s="10">
        <v>1470792982</v>
      </c>
      <c r="M3596" t="b">
        <v>0</v>
      </c>
      <c r="N3596">
        <v>36</v>
      </c>
      <c r="O3596" t="b">
        <v>1</v>
      </c>
      <c r="P3596" t="s">
        <v>8271</v>
      </c>
      <c r="Q3596" s="13">
        <f t="shared" si="226"/>
        <v>125.93749999999999</v>
      </c>
      <c r="R3596" s="14">
        <f t="shared" si="227"/>
        <v>55.972222222222221</v>
      </c>
      <c r="S3596" t="s">
        <v>8317</v>
      </c>
      <c r="T3596" t="s">
        <v>8318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 s="8">
        <f t="shared" si="224"/>
        <v>42075.957638888889</v>
      </c>
      <c r="J3597" s="8">
        <f t="shared" si="225"/>
        <v>42049.675034722219</v>
      </c>
      <c r="K3597" s="10">
        <v>1426229940</v>
      </c>
      <c r="L3597" s="10">
        <v>1423959123</v>
      </c>
      <c r="M3597" t="b">
        <v>0</v>
      </c>
      <c r="N3597">
        <v>62</v>
      </c>
      <c r="O3597" t="b">
        <v>1</v>
      </c>
      <c r="P3597" t="s">
        <v>8271</v>
      </c>
      <c r="Q3597" s="13">
        <f t="shared" si="226"/>
        <v>118.5</v>
      </c>
      <c r="R3597" s="14">
        <f t="shared" si="227"/>
        <v>49.693548387096776</v>
      </c>
      <c r="S3597" t="s">
        <v>8317</v>
      </c>
      <c r="T3597" t="s">
        <v>8318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 s="8">
        <f t="shared" si="224"/>
        <v>41877.381736111107</v>
      </c>
      <c r="J3598" s="8">
        <f t="shared" si="225"/>
        <v>41856.381736111107</v>
      </c>
      <c r="K3598" s="10">
        <v>1409072982</v>
      </c>
      <c r="L3598" s="10">
        <v>1407258582</v>
      </c>
      <c r="M3598" t="b">
        <v>0</v>
      </c>
      <c r="N3598">
        <v>15</v>
      </c>
      <c r="O3598" t="b">
        <v>1</v>
      </c>
      <c r="P3598" t="s">
        <v>8271</v>
      </c>
      <c r="Q3598" s="13">
        <f t="shared" si="226"/>
        <v>107.72727272727273</v>
      </c>
      <c r="R3598" s="14">
        <f t="shared" si="227"/>
        <v>79</v>
      </c>
      <c r="S3598" t="s">
        <v>8317</v>
      </c>
      <c r="T3598" t="s">
        <v>8318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 s="8">
        <f t="shared" si="224"/>
        <v>42431.915972222218</v>
      </c>
      <c r="J3599" s="8">
        <f t="shared" si="225"/>
        <v>42417.252199074072</v>
      </c>
      <c r="K3599" s="10">
        <v>1456984740</v>
      </c>
      <c r="L3599" s="10">
        <v>1455717790</v>
      </c>
      <c r="M3599" t="b">
        <v>0</v>
      </c>
      <c r="N3599">
        <v>33</v>
      </c>
      <c r="O3599" t="b">
        <v>1</v>
      </c>
      <c r="P3599" t="s">
        <v>8271</v>
      </c>
      <c r="Q3599" s="13">
        <f t="shared" si="226"/>
        <v>102.60000000000001</v>
      </c>
      <c r="R3599" s="14">
        <f t="shared" si="227"/>
        <v>77.727272727272734</v>
      </c>
      <c r="S3599" t="s">
        <v>8317</v>
      </c>
      <c r="T3599" t="s">
        <v>8318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 s="8">
        <f t="shared" si="224"/>
        <v>41884.874305555553</v>
      </c>
      <c r="J3600" s="8">
        <f t="shared" si="225"/>
        <v>41866.465532407405</v>
      </c>
      <c r="K3600" s="10">
        <v>1409720340</v>
      </c>
      <c r="L3600" s="10">
        <v>1408129822</v>
      </c>
      <c r="M3600" t="b">
        <v>0</v>
      </c>
      <c r="N3600">
        <v>27</v>
      </c>
      <c r="O3600" t="b">
        <v>1</v>
      </c>
      <c r="P3600" t="s">
        <v>8271</v>
      </c>
      <c r="Q3600" s="13">
        <f t="shared" si="226"/>
        <v>110.1</v>
      </c>
      <c r="R3600" s="14">
        <f t="shared" si="227"/>
        <v>40.777777777777779</v>
      </c>
      <c r="S3600" t="s">
        <v>8317</v>
      </c>
      <c r="T3600" t="s">
        <v>8318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 s="8">
        <f t="shared" si="224"/>
        <v>42245.666666666664</v>
      </c>
      <c r="J3601" s="8">
        <f t="shared" si="225"/>
        <v>42220.461539351854</v>
      </c>
      <c r="K3601" s="10">
        <v>1440892800</v>
      </c>
      <c r="L3601" s="10">
        <v>1438715077</v>
      </c>
      <c r="M3601" t="b">
        <v>0</v>
      </c>
      <c r="N3601">
        <v>17</v>
      </c>
      <c r="O3601" t="b">
        <v>1</v>
      </c>
      <c r="P3601" t="s">
        <v>8271</v>
      </c>
      <c r="Q3601" s="13">
        <f t="shared" si="226"/>
        <v>202</v>
      </c>
      <c r="R3601" s="14">
        <f t="shared" si="227"/>
        <v>59.411764705882355</v>
      </c>
      <c r="S3601" t="s">
        <v>8317</v>
      </c>
      <c r="T3601" t="s">
        <v>8318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 s="8">
        <f t="shared" si="224"/>
        <v>42656.515787037039</v>
      </c>
      <c r="J3602" s="8">
        <f t="shared" si="225"/>
        <v>42628.515787037039</v>
      </c>
      <c r="K3602" s="10">
        <v>1476390164</v>
      </c>
      <c r="L3602" s="10">
        <v>1473970964</v>
      </c>
      <c r="M3602" t="b">
        <v>0</v>
      </c>
      <c r="N3602">
        <v>4</v>
      </c>
      <c r="O3602" t="b">
        <v>1</v>
      </c>
      <c r="P3602" t="s">
        <v>8271</v>
      </c>
      <c r="Q3602" s="13">
        <f t="shared" si="226"/>
        <v>130</v>
      </c>
      <c r="R3602" s="14">
        <f t="shared" si="227"/>
        <v>3.25</v>
      </c>
      <c r="S3602" t="s">
        <v>8317</v>
      </c>
      <c r="T3602" t="s">
        <v>8318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 s="8">
        <f t="shared" si="224"/>
        <v>42020.665300925924</v>
      </c>
      <c r="J3603" s="8">
        <f t="shared" si="225"/>
        <v>41990.665300925924</v>
      </c>
      <c r="K3603" s="10">
        <v>1421452682</v>
      </c>
      <c r="L3603" s="10">
        <v>1418860682</v>
      </c>
      <c r="M3603" t="b">
        <v>0</v>
      </c>
      <c r="N3603">
        <v>53</v>
      </c>
      <c r="O3603" t="b">
        <v>1</v>
      </c>
      <c r="P3603" t="s">
        <v>8271</v>
      </c>
      <c r="Q3603" s="13">
        <f t="shared" si="226"/>
        <v>104.35000000000001</v>
      </c>
      <c r="R3603" s="14">
        <f t="shared" si="227"/>
        <v>39.377358490566039</v>
      </c>
      <c r="S3603" t="s">
        <v>8317</v>
      </c>
      <c r="T3603" t="s">
        <v>8318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 s="8">
        <f t="shared" si="224"/>
        <v>42507.56109953703</v>
      </c>
      <c r="J3604" s="8">
        <f t="shared" si="225"/>
        <v>42447.56109953703</v>
      </c>
      <c r="K3604" s="10">
        <v>1463520479</v>
      </c>
      <c r="L3604" s="10">
        <v>1458336479</v>
      </c>
      <c r="M3604" t="b">
        <v>0</v>
      </c>
      <c r="N3604">
        <v>49</v>
      </c>
      <c r="O3604" t="b">
        <v>1</v>
      </c>
      <c r="P3604" t="s">
        <v>8271</v>
      </c>
      <c r="Q3604" s="13">
        <f t="shared" si="226"/>
        <v>100.05</v>
      </c>
      <c r="R3604" s="14">
        <f t="shared" si="227"/>
        <v>81.673469387755105</v>
      </c>
      <c r="S3604" t="s">
        <v>8317</v>
      </c>
      <c r="T3604" t="s">
        <v>8318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 s="8">
        <f t="shared" si="224"/>
        <v>42313.572685185187</v>
      </c>
      <c r="J3605" s="8">
        <f t="shared" si="225"/>
        <v>42283.531018518515</v>
      </c>
      <c r="K3605" s="10">
        <v>1446759880</v>
      </c>
      <c r="L3605" s="10">
        <v>1444164280</v>
      </c>
      <c r="M3605" t="b">
        <v>0</v>
      </c>
      <c r="N3605">
        <v>57</v>
      </c>
      <c r="O3605" t="b">
        <v>1</v>
      </c>
      <c r="P3605" t="s">
        <v>8271</v>
      </c>
      <c r="Q3605" s="13">
        <f t="shared" si="226"/>
        <v>170.66666666666669</v>
      </c>
      <c r="R3605" s="14">
        <f t="shared" si="227"/>
        <v>44.912280701754383</v>
      </c>
      <c r="S3605" t="s">
        <v>8317</v>
      </c>
      <c r="T3605" t="s">
        <v>8318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 s="8">
        <f t="shared" si="224"/>
        <v>42488.957638888889</v>
      </c>
      <c r="J3606" s="8">
        <f t="shared" si="225"/>
        <v>42482.68236111111</v>
      </c>
      <c r="K3606" s="10">
        <v>1461913140</v>
      </c>
      <c r="L3606" s="10">
        <v>1461370956</v>
      </c>
      <c r="M3606" t="b">
        <v>0</v>
      </c>
      <c r="N3606">
        <v>69</v>
      </c>
      <c r="O3606" t="b">
        <v>1</v>
      </c>
      <c r="P3606" t="s">
        <v>8271</v>
      </c>
      <c r="Q3606" s="13">
        <f t="shared" si="226"/>
        <v>112.83333333333334</v>
      </c>
      <c r="R3606" s="14">
        <f t="shared" si="227"/>
        <v>49.05797101449275</v>
      </c>
      <c r="S3606" t="s">
        <v>8317</v>
      </c>
      <c r="T3606" t="s">
        <v>8318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 s="8">
        <f t="shared" si="224"/>
        <v>42413.459791666661</v>
      </c>
      <c r="J3607" s="8">
        <f t="shared" si="225"/>
        <v>42383.459791666661</v>
      </c>
      <c r="K3607" s="10">
        <v>1455390126</v>
      </c>
      <c r="L3607" s="10">
        <v>1452798126</v>
      </c>
      <c r="M3607" t="b">
        <v>0</v>
      </c>
      <c r="N3607">
        <v>15</v>
      </c>
      <c r="O3607" t="b">
        <v>1</v>
      </c>
      <c r="P3607" t="s">
        <v>8271</v>
      </c>
      <c r="Q3607" s="13">
        <f t="shared" si="226"/>
        <v>184</v>
      </c>
      <c r="R3607" s="14">
        <f t="shared" si="227"/>
        <v>30.666666666666668</v>
      </c>
      <c r="S3607" t="s">
        <v>8317</v>
      </c>
      <c r="T3607" t="s">
        <v>8318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 s="8">
        <f t="shared" si="224"/>
        <v>42596.271493055552</v>
      </c>
      <c r="J3608" s="8">
        <f t="shared" si="225"/>
        <v>42566.271493055552</v>
      </c>
      <c r="K3608" s="10">
        <v>1471185057</v>
      </c>
      <c r="L3608" s="10">
        <v>1468593057</v>
      </c>
      <c r="M3608" t="b">
        <v>0</v>
      </c>
      <c r="N3608">
        <v>64</v>
      </c>
      <c r="O3608" t="b">
        <v>1</v>
      </c>
      <c r="P3608" t="s">
        <v>8271</v>
      </c>
      <c r="Q3608" s="13">
        <f t="shared" si="226"/>
        <v>130.26666666666665</v>
      </c>
      <c r="R3608" s="14">
        <f t="shared" si="227"/>
        <v>61.0625</v>
      </c>
      <c r="S3608" t="s">
        <v>8317</v>
      </c>
      <c r="T3608" t="s">
        <v>8318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 s="8">
        <f t="shared" si="224"/>
        <v>42352.666666666664</v>
      </c>
      <c r="J3609" s="8">
        <f t="shared" si="225"/>
        <v>42338.630578703705</v>
      </c>
      <c r="K3609" s="10">
        <v>1450137600</v>
      </c>
      <c r="L3609" s="10">
        <v>1448924882</v>
      </c>
      <c r="M3609" t="b">
        <v>0</v>
      </c>
      <c r="N3609">
        <v>20</v>
      </c>
      <c r="O3609" t="b">
        <v>1</v>
      </c>
      <c r="P3609" t="s">
        <v>8271</v>
      </c>
      <c r="Q3609" s="13">
        <f t="shared" si="226"/>
        <v>105.45454545454544</v>
      </c>
      <c r="R3609" s="14">
        <f t="shared" si="227"/>
        <v>29</v>
      </c>
      <c r="S3609" t="s">
        <v>8317</v>
      </c>
      <c r="T3609" t="s">
        <v>8318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 s="8">
        <f t="shared" si="224"/>
        <v>42538.249999999993</v>
      </c>
      <c r="J3610" s="8">
        <f t="shared" si="225"/>
        <v>42506.37604166667</v>
      </c>
      <c r="K3610" s="10">
        <v>1466172000</v>
      </c>
      <c r="L3610" s="10">
        <v>1463418090</v>
      </c>
      <c r="M3610" t="b">
        <v>0</v>
      </c>
      <c r="N3610">
        <v>27</v>
      </c>
      <c r="O3610" t="b">
        <v>1</v>
      </c>
      <c r="P3610" t="s">
        <v>8271</v>
      </c>
      <c r="Q3610" s="13">
        <f t="shared" si="226"/>
        <v>100</v>
      </c>
      <c r="R3610" s="14">
        <f t="shared" si="227"/>
        <v>29.62962962962963</v>
      </c>
      <c r="S3610" t="s">
        <v>8317</v>
      </c>
      <c r="T3610" t="s">
        <v>8318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 s="8">
        <f t="shared" si="224"/>
        <v>42459.616724537038</v>
      </c>
      <c r="J3611" s="8">
        <f t="shared" si="225"/>
        <v>42429.658391203695</v>
      </c>
      <c r="K3611" s="10">
        <v>1459378085</v>
      </c>
      <c r="L3611" s="10">
        <v>1456789685</v>
      </c>
      <c r="M3611" t="b">
        <v>0</v>
      </c>
      <c r="N3611">
        <v>21</v>
      </c>
      <c r="O3611" t="b">
        <v>1</v>
      </c>
      <c r="P3611" t="s">
        <v>8271</v>
      </c>
      <c r="Q3611" s="13">
        <f t="shared" si="226"/>
        <v>153.31632653061226</v>
      </c>
      <c r="R3611" s="14">
        <f t="shared" si="227"/>
        <v>143.0952380952381</v>
      </c>
      <c r="S3611" t="s">
        <v>8317</v>
      </c>
      <c r="T3611" t="s">
        <v>8318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 s="8">
        <f t="shared" si="224"/>
        <v>42233.09879629629</v>
      </c>
      <c r="J3612" s="8">
        <f t="shared" si="225"/>
        <v>42203.09879629629</v>
      </c>
      <c r="K3612" s="10">
        <v>1439806936</v>
      </c>
      <c r="L3612" s="10">
        <v>1437214936</v>
      </c>
      <c r="M3612" t="b">
        <v>0</v>
      </c>
      <c r="N3612">
        <v>31</v>
      </c>
      <c r="O3612" t="b">
        <v>1</v>
      </c>
      <c r="P3612" t="s">
        <v>8271</v>
      </c>
      <c r="Q3612" s="13">
        <f t="shared" si="226"/>
        <v>162.30000000000001</v>
      </c>
      <c r="R3612" s="14">
        <f t="shared" si="227"/>
        <v>52.354838709677416</v>
      </c>
      <c r="S3612" t="s">
        <v>8317</v>
      </c>
      <c r="T3612" t="s">
        <v>8318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 s="8">
        <f t="shared" si="224"/>
        <v>42102.037048611113</v>
      </c>
      <c r="J3613" s="8">
        <f t="shared" si="225"/>
        <v>42072.037048611113</v>
      </c>
      <c r="K3613" s="10">
        <v>1428483201</v>
      </c>
      <c r="L3613" s="10">
        <v>1425891201</v>
      </c>
      <c r="M3613" t="b">
        <v>0</v>
      </c>
      <c r="N3613">
        <v>51</v>
      </c>
      <c r="O3613" t="b">
        <v>1</v>
      </c>
      <c r="P3613" t="s">
        <v>8271</v>
      </c>
      <c r="Q3613" s="13">
        <f t="shared" si="226"/>
        <v>136</v>
      </c>
      <c r="R3613" s="14">
        <f t="shared" si="227"/>
        <v>66.666666666666671</v>
      </c>
      <c r="S3613" t="s">
        <v>8317</v>
      </c>
      <c r="T3613" t="s">
        <v>8318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 s="8">
        <f t="shared" si="224"/>
        <v>41799.393645833334</v>
      </c>
      <c r="J3614" s="8">
        <f t="shared" si="225"/>
        <v>41789.393645833334</v>
      </c>
      <c r="K3614" s="10">
        <v>1402334811</v>
      </c>
      <c r="L3614" s="10">
        <v>1401470811</v>
      </c>
      <c r="M3614" t="b">
        <v>0</v>
      </c>
      <c r="N3614">
        <v>57</v>
      </c>
      <c r="O3614" t="b">
        <v>1</v>
      </c>
      <c r="P3614" t="s">
        <v>8271</v>
      </c>
      <c r="Q3614" s="13">
        <f t="shared" si="226"/>
        <v>144.4</v>
      </c>
      <c r="R3614" s="14">
        <f t="shared" si="227"/>
        <v>126.66666666666667</v>
      </c>
      <c r="S3614" t="s">
        <v>8317</v>
      </c>
      <c r="T3614" t="s">
        <v>8318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 s="8">
        <f t="shared" si="224"/>
        <v>41818.256643518514</v>
      </c>
      <c r="J3615" s="8">
        <f t="shared" si="225"/>
        <v>41788.256643518514</v>
      </c>
      <c r="K3615" s="10">
        <v>1403964574</v>
      </c>
      <c r="L3615" s="10">
        <v>1401372574</v>
      </c>
      <c r="M3615" t="b">
        <v>0</v>
      </c>
      <c r="N3615">
        <v>20</v>
      </c>
      <c r="O3615" t="b">
        <v>1</v>
      </c>
      <c r="P3615" t="s">
        <v>8271</v>
      </c>
      <c r="Q3615" s="13">
        <f t="shared" si="226"/>
        <v>100</v>
      </c>
      <c r="R3615" s="14">
        <f t="shared" si="227"/>
        <v>62.5</v>
      </c>
      <c r="S3615" t="s">
        <v>8317</v>
      </c>
      <c r="T3615" t="s">
        <v>8318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 s="8">
        <f t="shared" si="224"/>
        <v>42173.708518518521</v>
      </c>
      <c r="J3616" s="8">
        <f t="shared" si="225"/>
        <v>42143.708518518521</v>
      </c>
      <c r="K3616" s="10">
        <v>1434675616</v>
      </c>
      <c r="L3616" s="10">
        <v>1432083616</v>
      </c>
      <c r="M3616" t="b">
        <v>0</v>
      </c>
      <c r="N3616">
        <v>71</v>
      </c>
      <c r="O3616" t="b">
        <v>1</v>
      </c>
      <c r="P3616" t="s">
        <v>8271</v>
      </c>
      <c r="Q3616" s="13">
        <f t="shared" si="226"/>
        <v>100.8</v>
      </c>
      <c r="R3616" s="14">
        <f t="shared" si="227"/>
        <v>35.492957746478872</v>
      </c>
      <c r="S3616" t="s">
        <v>8317</v>
      </c>
      <c r="T3616" t="s">
        <v>8318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 s="8">
        <f t="shared" si="224"/>
        <v>42348.260370370372</v>
      </c>
      <c r="J3617" s="8">
        <f t="shared" si="225"/>
        <v>42318.260370370372</v>
      </c>
      <c r="K3617" s="10">
        <v>1449756896</v>
      </c>
      <c r="L3617" s="10">
        <v>1447164896</v>
      </c>
      <c r="M3617" t="b">
        <v>0</v>
      </c>
      <c r="N3617">
        <v>72</v>
      </c>
      <c r="O3617" t="b">
        <v>1</v>
      </c>
      <c r="P3617" t="s">
        <v>8271</v>
      </c>
      <c r="Q3617" s="13">
        <f t="shared" si="226"/>
        <v>106.80000000000001</v>
      </c>
      <c r="R3617" s="14">
        <f t="shared" si="227"/>
        <v>37.083333333333336</v>
      </c>
      <c r="S3617" t="s">
        <v>8317</v>
      </c>
      <c r="T3617" t="s">
        <v>8318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 s="8">
        <f t="shared" si="224"/>
        <v>42082.574814814812</v>
      </c>
      <c r="J3618" s="8">
        <f t="shared" si="225"/>
        <v>42052.616481481477</v>
      </c>
      <c r="K3618" s="10">
        <v>1426801664</v>
      </c>
      <c r="L3618" s="10">
        <v>1424213264</v>
      </c>
      <c r="M3618" t="b">
        <v>0</v>
      </c>
      <c r="N3618">
        <v>45</v>
      </c>
      <c r="O3618" t="b">
        <v>1</v>
      </c>
      <c r="P3618" t="s">
        <v>8271</v>
      </c>
      <c r="Q3618" s="13">
        <f t="shared" si="226"/>
        <v>124.8</v>
      </c>
      <c r="R3618" s="14">
        <f t="shared" si="227"/>
        <v>69.333333333333329</v>
      </c>
      <c r="S3618" t="s">
        <v>8317</v>
      </c>
      <c r="T3618" t="s">
        <v>8318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 s="8">
        <f t="shared" si="224"/>
        <v>42793.666666666664</v>
      </c>
      <c r="J3619" s="8">
        <f t="shared" si="225"/>
        <v>42779.276956018519</v>
      </c>
      <c r="K3619" s="10">
        <v>1488240000</v>
      </c>
      <c r="L3619" s="10">
        <v>1486996729</v>
      </c>
      <c r="M3619" t="b">
        <v>0</v>
      </c>
      <c r="N3619">
        <v>51</v>
      </c>
      <c r="O3619" t="b">
        <v>1</v>
      </c>
      <c r="P3619" t="s">
        <v>8271</v>
      </c>
      <c r="Q3619" s="13">
        <f t="shared" si="226"/>
        <v>118.91891891891892</v>
      </c>
      <c r="R3619" s="14">
        <f t="shared" si="227"/>
        <v>17.254901960784313</v>
      </c>
      <c r="S3619" t="s">
        <v>8317</v>
      </c>
      <c r="T3619" t="s">
        <v>8318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 s="8">
        <f t="shared" si="224"/>
        <v>42158.294560185182</v>
      </c>
      <c r="J3620" s="8">
        <f t="shared" si="225"/>
        <v>42128.294560185182</v>
      </c>
      <c r="K3620" s="10">
        <v>1433343850</v>
      </c>
      <c r="L3620" s="10">
        <v>1430751850</v>
      </c>
      <c r="M3620" t="b">
        <v>0</v>
      </c>
      <c r="N3620">
        <v>56</v>
      </c>
      <c r="O3620" t="b">
        <v>1</v>
      </c>
      <c r="P3620" t="s">
        <v>8271</v>
      </c>
      <c r="Q3620" s="13">
        <f t="shared" si="226"/>
        <v>101</v>
      </c>
      <c r="R3620" s="14">
        <f t="shared" si="227"/>
        <v>36.071428571428569</v>
      </c>
      <c r="S3620" t="s">
        <v>8317</v>
      </c>
      <c r="T3620" t="s">
        <v>8318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 s="8">
        <f t="shared" si="224"/>
        <v>42693.583333333336</v>
      </c>
      <c r="J3621" s="8">
        <f t="shared" si="225"/>
        <v>42660.79891203704</v>
      </c>
      <c r="K3621" s="10">
        <v>1479592800</v>
      </c>
      <c r="L3621" s="10">
        <v>1476760226</v>
      </c>
      <c r="M3621" t="b">
        <v>0</v>
      </c>
      <c r="N3621">
        <v>17</v>
      </c>
      <c r="O3621" t="b">
        <v>1</v>
      </c>
      <c r="P3621" t="s">
        <v>8271</v>
      </c>
      <c r="Q3621" s="13">
        <f t="shared" si="226"/>
        <v>112.99999999999999</v>
      </c>
      <c r="R3621" s="14">
        <f t="shared" si="227"/>
        <v>66.470588235294116</v>
      </c>
      <c r="S3621" t="s">
        <v>8317</v>
      </c>
      <c r="T3621" t="s">
        <v>8318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 s="8">
        <f t="shared" si="224"/>
        <v>42067.833333333336</v>
      </c>
      <c r="J3622" s="8">
        <f t="shared" si="225"/>
        <v>42037.60487268518</v>
      </c>
      <c r="K3622" s="10">
        <v>1425528000</v>
      </c>
      <c r="L3622" s="10">
        <v>1422916261</v>
      </c>
      <c r="M3622" t="b">
        <v>0</v>
      </c>
      <c r="N3622">
        <v>197</v>
      </c>
      <c r="O3622" t="b">
        <v>1</v>
      </c>
      <c r="P3622" t="s">
        <v>8271</v>
      </c>
      <c r="Q3622" s="13">
        <f t="shared" si="226"/>
        <v>105.19047619047619</v>
      </c>
      <c r="R3622" s="14">
        <f t="shared" si="227"/>
        <v>56.065989847715734</v>
      </c>
      <c r="S3622" t="s">
        <v>8317</v>
      </c>
      <c r="T3622" t="s">
        <v>8318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 s="8">
        <f t="shared" si="224"/>
        <v>42643.541666666664</v>
      </c>
      <c r="J3623" s="8">
        <f t="shared" si="225"/>
        <v>42619.602361111109</v>
      </c>
      <c r="K3623" s="10">
        <v>1475269200</v>
      </c>
      <c r="L3623" s="10">
        <v>1473200844</v>
      </c>
      <c r="M3623" t="b">
        <v>0</v>
      </c>
      <c r="N3623">
        <v>70</v>
      </c>
      <c r="O3623" t="b">
        <v>1</v>
      </c>
      <c r="P3623" t="s">
        <v>8271</v>
      </c>
      <c r="Q3623" s="13">
        <f t="shared" si="226"/>
        <v>109.73333333333332</v>
      </c>
      <c r="R3623" s="14">
        <f t="shared" si="227"/>
        <v>47.028571428571432</v>
      </c>
      <c r="S3623" t="s">
        <v>8317</v>
      </c>
      <c r="T3623" t="s">
        <v>8318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 s="8">
        <f t="shared" si="224"/>
        <v>41909.807638888888</v>
      </c>
      <c r="J3624" s="8">
        <f t="shared" si="225"/>
        <v>41876.888553240737</v>
      </c>
      <c r="K3624" s="10">
        <v>1411874580</v>
      </c>
      <c r="L3624" s="10">
        <v>1409030371</v>
      </c>
      <c r="M3624" t="b">
        <v>0</v>
      </c>
      <c r="N3624">
        <v>21</v>
      </c>
      <c r="O3624" t="b">
        <v>1</v>
      </c>
      <c r="P3624" t="s">
        <v>8271</v>
      </c>
      <c r="Q3624" s="13">
        <f t="shared" si="226"/>
        <v>100.099</v>
      </c>
      <c r="R3624" s="14">
        <f t="shared" si="227"/>
        <v>47.666190476190479</v>
      </c>
      <c r="S3624" t="s">
        <v>8317</v>
      </c>
      <c r="T3624" t="s">
        <v>8318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 s="8">
        <f t="shared" si="224"/>
        <v>41845.958333333328</v>
      </c>
      <c r="J3625" s="8">
        <f t="shared" si="225"/>
        <v>41828.403587962959</v>
      </c>
      <c r="K3625" s="10">
        <v>1406358000</v>
      </c>
      <c r="L3625" s="10">
        <v>1404841270</v>
      </c>
      <c r="M3625" t="b">
        <v>0</v>
      </c>
      <c r="N3625">
        <v>34</v>
      </c>
      <c r="O3625" t="b">
        <v>1</v>
      </c>
      <c r="P3625" t="s">
        <v>8271</v>
      </c>
      <c r="Q3625" s="13">
        <f t="shared" si="226"/>
        <v>120</v>
      </c>
      <c r="R3625" s="14">
        <f t="shared" si="227"/>
        <v>88.235294117647058</v>
      </c>
      <c r="S3625" t="s">
        <v>8317</v>
      </c>
      <c r="T3625" t="s">
        <v>8318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 s="8">
        <f t="shared" si="224"/>
        <v>42605.440856481473</v>
      </c>
      <c r="J3626" s="8">
        <f t="shared" si="225"/>
        <v>42545.440856481473</v>
      </c>
      <c r="K3626" s="10">
        <v>1471977290</v>
      </c>
      <c r="L3626" s="10">
        <v>1466793290</v>
      </c>
      <c r="M3626" t="b">
        <v>0</v>
      </c>
      <c r="N3626">
        <v>39</v>
      </c>
      <c r="O3626" t="b">
        <v>1</v>
      </c>
      <c r="P3626" t="s">
        <v>8271</v>
      </c>
      <c r="Q3626" s="13">
        <f t="shared" si="226"/>
        <v>104.93333333333332</v>
      </c>
      <c r="R3626" s="14">
        <f t="shared" si="227"/>
        <v>80.717948717948715</v>
      </c>
      <c r="S3626" t="s">
        <v>8317</v>
      </c>
      <c r="T3626" t="s">
        <v>8318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 s="8">
        <f t="shared" si="224"/>
        <v>42187.319178240738</v>
      </c>
      <c r="J3627" s="8">
        <f t="shared" si="225"/>
        <v>42157.319178240738</v>
      </c>
      <c r="K3627" s="10">
        <v>1435851577</v>
      </c>
      <c r="L3627" s="10">
        <v>1433259577</v>
      </c>
      <c r="M3627" t="b">
        <v>0</v>
      </c>
      <c r="N3627">
        <v>78</v>
      </c>
      <c r="O3627" t="b">
        <v>1</v>
      </c>
      <c r="P3627" t="s">
        <v>8271</v>
      </c>
      <c r="Q3627" s="13">
        <f t="shared" si="226"/>
        <v>102.66666666666666</v>
      </c>
      <c r="R3627" s="14">
        <f t="shared" si="227"/>
        <v>39.487179487179489</v>
      </c>
      <c r="S3627" t="s">
        <v>8317</v>
      </c>
      <c r="T3627" t="s">
        <v>8318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 s="8">
        <f t="shared" si="224"/>
        <v>41867.333993055552</v>
      </c>
      <c r="J3628" s="8">
        <f t="shared" si="225"/>
        <v>41846.333993055552</v>
      </c>
      <c r="K3628" s="10">
        <v>1408204857</v>
      </c>
      <c r="L3628" s="10">
        <v>1406390457</v>
      </c>
      <c r="M3628" t="b">
        <v>0</v>
      </c>
      <c r="N3628">
        <v>48</v>
      </c>
      <c r="O3628" t="b">
        <v>1</v>
      </c>
      <c r="P3628" t="s">
        <v>8271</v>
      </c>
      <c r="Q3628" s="13">
        <f t="shared" si="226"/>
        <v>101.82500000000002</v>
      </c>
      <c r="R3628" s="14">
        <f t="shared" si="227"/>
        <v>84.854166666666671</v>
      </c>
      <c r="S3628" t="s">
        <v>8317</v>
      </c>
      <c r="T3628" t="s">
        <v>8318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 s="8">
        <f t="shared" si="224"/>
        <v>42510.832638888889</v>
      </c>
      <c r="J3629" s="8">
        <f t="shared" si="225"/>
        <v>42460.408414351848</v>
      </c>
      <c r="K3629" s="10">
        <v>1463803140</v>
      </c>
      <c r="L3629" s="10">
        <v>1459446487</v>
      </c>
      <c r="M3629" t="b">
        <v>0</v>
      </c>
      <c r="N3629">
        <v>29</v>
      </c>
      <c r="O3629" t="b">
        <v>1</v>
      </c>
      <c r="P3629" t="s">
        <v>8271</v>
      </c>
      <c r="Q3629" s="13">
        <f t="shared" si="226"/>
        <v>100</v>
      </c>
      <c r="R3629" s="14">
        <f t="shared" si="227"/>
        <v>68.965517241379317</v>
      </c>
      <c r="S3629" t="s">
        <v>8317</v>
      </c>
      <c r="T3629" t="s">
        <v>8318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 s="8">
        <f t="shared" si="224"/>
        <v>42351.541620370372</v>
      </c>
      <c r="J3630" s="8">
        <f t="shared" si="225"/>
        <v>42291.4999537037</v>
      </c>
      <c r="K3630" s="10">
        <v>1450040396</v>
      </c>
      <c r="L3630" s="10">
        <v>1444852796</v>
      </c>
      <c r="M3630" t="b">
        <v>0</v>
      </c>
      <c r="N3630">
        <v>0</v>
      </c>
      <c r="O3630" t="b">
        <v>0</v>
      </c>
      <c r="P3630" t="s">
        <v>8305</v>
      </c>
      <c r="Q3630" s="13">
        <f t="shared" si="226"/>
        <v>0</v>
      </c>
      <c r="R3630" s="14" t="e">
        <f t="shared" si="227"/>
        <v>#DIV/0!</v>
      </c>
      <c r="S3630" t="s">
        <v>8317</v>
      </c>
      <c r="T3630" t="s">
        <v>8359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 s="8">
        <f t="shared" si="224"/>
        <v>42495.374999999993</v>
      </c>
      <c r="J3631" s="8">
        <f t="shared" si="225"/>
        <v>42436.761157407404</v>
      </c>
      <c r="K3631" s="10">
        <v>1462467600</v>
      </c>
      <c r="L3631" s="10">
        <v>1457403364</v>
      </c>
      <c r="M3631" t="b">
        <v>0</v>
      </c>
      <c r="N3631">
        <v>2</v>
      </c>
      <c r="O3631" t="b">
        <v>0</v>
      </c>
      <c r="P3631" t="s">
        <v>8305</v>
      </c>
      <c r="Q3631" s="13">
        <f t="shared" si="226"/>
        <v>1.9999999999999998E-4</v>
      </c>
      <c r="R3631" s="14">
        <f t="shared" si="227"/>
        <v>1</v>
      </c>
      <c r="S3631" t="s">
        <v>8317</v>
      </c>
      <c r="T3631" t="s">
        <v>8359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 s="8">
        <f t="shared" si="224"/>
        <v>41972.555439814816</v>
      </c>
      <c r="J3632" s="8">
        <f t="shared" si="225"/>
        <v>41942.513773148145</v>
      </c>
      <c r="K3632" s="10">
        <v>1417295990</v>
      </c>
      <c r="L3632" s="10">
        <v>1414700390</v>
      </c>
      <c r="M3632" t="b">
        <v>0</v>
      </c>
      <c r="N3632">
        <v>1</v>
      </c>
      <c r="O3632" t="b">
        <v>0</v>
      </c>
      <c r="P3632" t="s">
        <v>8305</v>
      </c>
      <c r="Q3632" s="13">
        <f t="shared" si="226"/>
        <v>3.3333333333333333E-2</v>
      </c>
      <c r="R3632" s="14">
        <f t="shared" si="227"/>
        <v>1</v>
      </c>
      <c r="S3632" t="s">
        <v>8317</v>
      </c>
      <c r="T3632" t="s">
        <v>8359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 s="8">
        <f t="shared" si="224"/>
        <v>41904.832638888889</v>
      </c>
      <c r="J3633" s="8">
        <f t="shared" si="225"/>
        <v>41880.42010416666</v>
      </c>
      <c r="K3633" s="10">
        <v>1411444740</v>
      </c>
      <c r="L3633" s="10">
        <v>1409335497</v>
      </c>
      <c r="M3633" t="b">
        <v>0</v>
      </c>
      <c r="N3633">
        <v>59</v>
      </c>
      <c r="O3633" t="b">
        <v>0</v>
      </c>
      <c r="P3633" t="s">
        <v>8305</v>
      </c>
      <c r="Q3633" s="13">
        <f t="shared" si="226"/>
        <v>51.023391812865491</v>
      </c>
      <c r="R3633" s="14">
        <f t="shared" si="227"/>
        <v>147.88135593220338</v>
      </c>
      <c r="S3633" t="s">
        <v>8317</v>
      </c>
      <c r="T3633" t="s">
        <v>8359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 s="8">
        <f t="shared" si="224"/>
        <v>41966.603576388887</v>
      </c>
      <c r="J3634" s="8">
        <f t="shared" si="225"/>
        <v>41946.603576388887</v>
      </c>
      <c r="K3634" s="10">
        <v>1416781749</v>
      </c>
      <c r="L3634" s="10">
        <v>1415053749</v>
      </c>
      <c r="M3634" t="b">
        <v>0</v>
      </c>
      <c r="N3634">
        <v>1</v>
      </c>
      <c r="O3634" t="b">
        <v>0</v>
      </c>
      <c r="P3634" t="s">
        <v>8305</v>
      </c>
      <c r="Q3634" s="13">
        <f t="shared" si="226"/>
        <v>20</v>
      </c>
      <c r="R3634" s="14">
        <f t="shared" si="227"/>
        <v>100</v>
      </c>
      <c r="S3634" t="s">
        <v>8317</v>
      </c>
      <c r="T3634" t="s">
        <v>8359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 s="8">
        <f t="shared" si="224"/>
        <v>42692.708333333336</v>
      </c>
      <c r="J3635" s="8">
        <f t="shared" si="225"/>
        <v>42649.290127314809</v>
      </c>
      <c r="K3635" s="10">
        <v>1479517200</v>
      </c>
      <c r="L3635" s="10">
        <v>1475765867</v>
      </c>
      <c r="M3635" t="b">
        <v>0</v>
      </c>
      <c r="N3635">
        <v>31</v>
      </c>
      <c r="O3635" t="b">
        <v>0</v>
      </c>
      <c r="P3635" t="s">
        <v>8305</v>
      </c>
      <c r="Q3635" s="13">
        <f t="shared" si="226"/>
        <v>35.24</v>
      </c>
      <c r="R3635" s="14">
        <f t="shared" si="227"/>
        <v>56.838709677419352</v>
      </c>
      <c r="S3635" t="s">
        <v>8317</v>
      </c>
      <c r="T3635" t="s">
        <v>8359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 s="8">
        <f t="shared" si="224"/>
        <v>42748.832638888889</v>
      </c>
      <c r="J3636" s="8">
        <f t="shared" si="225"/>
        <v>42700.833032407405</v>
      </c>
      <c r="K3636" s="10">
        <v>1484366340</v>
      </c>
      <c r="L3636" s="10">
        <v>1480219174</v>
      </c>
      <c r="M3636" t="b">
        <v>0</v>
      </c>
      <c r="N3636">
        <v>18</v>
      </c>
      <c r="O3636" t="b">
        <v>0</v>
      </c>
      <c r="P3636" t="s">
        <v>8305</v>
      </c>
      <c r="Q3636" s="13">
        <f t="shared" si="226"/>
        <v>4.246666666666667</v>
      </c>
      <c r="R3636" s="14">
        <f t="shared" si="227"/>
        <v>176.94444444444446</v>
      </c>
      <c r="S3636" t="s">
        <v>8317</v>
      </c>
      <c r="T3636" t="s">
        <v>8359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 s="8">
        <f t="shared" si="224"/>
        <v>42480.549490740734</v>
      </c>
      <c r="J3637" s="8">
        <f t="shared" si="225"/>
        <v>42450.549490740734</v>
      </c>
      <c r="K3637" s="10">
        <v>1461186676</v>
      </c>
      <c r="L3637" s="10">
        <v>1458594676</v>
      </c>
      <c r="M3637" t="b">
        <v>0</v>
      </c>
      <c r="N3637">
        <v>10</v>
      </c>
      <c r="O3637" t="b">
        <v>0</v>
      </c>
      <c r="P3637" t="s">
        <v>8305</v>
      </c>
      <c r="Q3637" s="13">
        <f t="shared" si="226"/>
        <v>36.457142857142856</v>
      </c>
      <c r="R3637" s="14">
        <f t="shared" si="227"/>
        <v>127.6</v>
      </c>
      <c r="S3637" t="s">
        <v>8317</v>
      </c>
      <c r="T3637" t="s">
        <v>8359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 s="8">
        <f t="shared" si="224"/>
        <v>42261.361446759263</v>
      </c>
      <c r="J3638" s="8">
        <f t="shared" si="225"/>
        <v>42226.361446759263</v>
      </c>
      <c r="K3638" s="10">
        <v>1442248829</v>
      </c>
      <c r="L3638" s="10">
        <v>1439224829</v>
      </c>
      <c r="M3638" t="b">
        <v>0</v>
      </c>
      <c r="N3638">
        <v>0</v>
      </c>
      <c r="O3638" t="b">
        <v>0</v>
      </c>
      <c r="P3638" t="s">
        <v>8305</v>
      </c>
      <c r="Q3638" s="13">
        <f t="shared" si="226"/>
        <v>0</v>
      </c>
      <c r="R3638" s="14" t="e">
        <f t="shared" si="227"/>
        <v>#DIV/0!</v>
      </c>
      <c r="S3638" t="s">
        <v>8317</v>
      </c>
      <c r="T3638" t="s">
        <v>8359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 s="8">
        <f t="shared" si="224"/>
        <v>42005.367303240739</v>
      </c>
      <c r="J3639" s="8">
        <f t="shared" si="225"/>
        <v>41975.367303240739</v>
      </c>
      <c r="K3639" s="10">
        <v>1420130935</v>
      </c>
      <c r="L3639" s="10">
        <v>1417538935</v>
      </c>
      <c r="M3639" t="b">
        <v>0</v>
      </c>
      <c r="N3639">
        <v>14</v>
      </c>
      <c r="O3639" t="b">
        <v>0</v>
      </c>
      <c r="P3639" t="s">
        <v>8305</v>
      </c>
      <c r="Q3639" s="13">
        <f t="shared" si="226"/>
        <v>30.866666666666664</v>
      </c>
      <c r="R3639" s="14">
        <f t="shared" si="227"/>
        <v>66.142857142857139</v>
      </c>
      <c r="S3639" t="s">
        <v>8317</v>
      </c>
      <c r="T3639" t="s">
        <v>8359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 s="8">
        <f t="shared" si="224"/>
        <v>42113.29782407407</v>
      </c>
      <c r="J3640" s="8">
        <f t="shared" si="225"/>
        <v>42053.339490740742</v>
      </c>
      <c r="K3640" s="10">
        <v>1429456132</v>
      </c>
      <c r="L3640" s="10">
        <v>1424275732</v>
      </c>
      <c r="M3640" t="b">
        <v>0</v>
      </c>
      <c r="N3640">
        <v>2</v>
      </c>
      <c r="O3640" t="b">
        <v>0</v>
      </c>
      <c r="P3640" t="s">
        <v>8305</v>
      </c>
      <c r="Q3640" s="13">
        <f t="shared" si="226"/>
        <v>6.5454545454545459</v>
      </c>
      <c r="R3640" s="14">
        <f t="shared" si="227"/>
        <v>108</v>
      </c>
      <c r="S3640" t="s">
        <v>8317</v>
      </c>
      <c r="T3640" t="s">
        <v>8359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 s="8">
        <f t="shared" si="224"/>
        <v>42650.299305555549</v>
      </c>
      <c r="J3641" s="8">
        <f t="shared" si="225"/>
        <v>42590.343819444439</v>
      </c>
      <c r="K3641" s="10">
        <v>1475853060</v>
      </c>
      <c r="L3641" s="10">
        <v>1470672906</v>
      </c>
      <c r="M3641" t="b">
        <v>0</v>
      </c>
      <c r="N3641">
        <v>1</v>
      </c>
      <c r="O3641" t="b">
        <v>0</v>
      </c>
      <c r="P3641" t="s">
        <v>8305</v>
      </c>
      <c r="Q3641" s="13">
        <f t="shared" si="226"/>
        <v>4.0000000000000001E-3</v>
      </c>
      <c r="R3641" s="14">
        <f t="shared" si="227"/>
        <v>1</v>
      </c>
      <c r="S3641" t="s">
        <v>8317</v>
      </c>
      <c r="T3641" t="s">
        <v>8359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 s="8">
        <f t="shared" si="224"/>
        <v>42134.448263888888</v>
      </c>
      <c r="J3642" s="8">
        <f t="shared" si="225"/>
        <v>42104.448263888888</v>
      </c>
      <c r="K3642" s="10">
        <v>1431283530</v>
      </c>
      <c r="L3642" s="10">
        <v>1428691530</v>
      </c>
      <c r="M3642" t="b">
        <v>0</v>
      </c>
      <c r="N3642">
        <v>3</v>
      </c>
      <c r="O3642" t="b">
        <v>0</v>
      </c>
      <c r="P3642" t="s">
        <v>8305</v>
      </c>
      <c r="Q3642" s="13">
        <f t="shared" si="226"/>
        <v>5.5</v>
      </c>
      <c r="R3642" s="14">
        <f t="shared" si="227"/>
        <v>18.333333333333332</v>
      </c>
      <c r="S3642" t="s">
        <v>8317</v>
      </c>
      <c r="T3642" t="s">
        <v>8359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 s="8">
        <f t="shared" si="224"/>
        <v>41916.875</v>
      </c>
      <c r="J3643" s="8">
        <f t="shared" si="225"/>
        <v>41899.293738425928</v>
      </c>
      <c r="K3643" s="10">
        <v>1412485200</v>
      </c>
      <c r="L3643" s="10">
        <v>1410966179</v>
      </c>
      <c r="M3643" t="b">
        <v>0</v>
      </c>
      <c r="N3643">
        <v>0</v>
      </c>
      <c r="O3643" t="b">
        <v>0</v>
      </c>
      <c r="P3643" t="s">
        <v>8305</v>
      </c>
      <c r="Q3643" s="13">
        <f t="shared" si="226"/>
        <v>0</v>
      </c>
      <c r="R3643" s="14" t="e">
        <f t="shared" si="227"/>
        <v>#DIV/0!</v>
      </c>
      <c r="S3643" t="s">
        <v>8317</v>
      </c>
      <c r="T3643" t="s">
        <v>8359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 s="8">
        <f t="shared" si="224"/>
        <v>42338.374999999993</v>
      </c>
      <c r="J3644" s="8">
        <f t="shared" si="225"/>
        <v>42297.482951388891</v>
      </c>
      <c r="K3644" s="10">
        <v>1448902800</v>
      </c>
      <c r="L3644" s="10">
        <v>1445369727</v>
      </c>
      <c r="M3644" t="b">
        <v>0</v>
      </c>
      <c r="N3644">
        <v>2</v>
      </c>
      <c r="O3644" t="b">
        <v>0</v>
      </c>
      <c r="P3644" t="s">
        <v>8305</v>
      </c>
      <c r="Q3644" s="13">
        <f t="shared" si="226"/>
        <v>2.1428571428571428</v>
      </c>
      <c r="R3644" s="14">
        <f t="shared" si="227"/>
        <v>7.5</v>
      </c>
      <c r="S3644" t="s">
        <v>8317</v>
      </c>
      <c r="T3644" t="s">
        <v>8359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 s="8">
        <f t="shared" si="224"/>
        <v>42324.852303240739</v>
      </c>
      <c r="J3645" s="8">
        <f t="shared" si="225"/>
        <v>42284.810636574075</v>
      </c>
      <c r="K3645" s="10">
        <v>1447734439</v>
      </c>
      <c r="L3645" s="10">
        <v>1444274839</v>
      </c>
      <c r="M3645" t="b">
        <v>0</v>
      </c>
      <c r="N3645">
        <v>0</v>
      </c>
      <c r="O3645" t="b">
        <v>0</v>
      </c>
      <c r="P3645" t="s">
        <v>8305</v>
      </c>
      <c r="Q3645" s="13">
        <f t="shared" si="226"/>
        <v>0</v>
      </c>
      <c r="R3645" s="14" t="e">
        <f t="shared" si="227"/>
        <v>#DIV/0!</v>
      </c>
      <c r="S3645" t="s">
        <v>8317</v>
      </c>
      <c r="T3645" t="s">
        <v>8359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 s="8">
        <f t="shared" si="224"/>
        <v>42436.874305555553</v>
      </c>
      <c r="J3646" s="8">
        <f t="shared" si="225"/>
        <v>42408.908414351848</v>
      </c>
      <c r="K3646" s="10">
        <v>1457413140</v>
      </c>
      <c r="L3646" s="10">
        <v>1454996887</v>
      </c>
      <c r="M3646" t="b">
        <v>0</v>
      </c>
      <c r="N3646">
        <v>12</v>
      </c>
      <c r="O3646" t="b">
        <v>0</v>
      </c>
      <c r="P3646" t="s">
        <v>8305</v>
      </c>
      <c r="Q3646" s="13">
        <f t="shared" si="226"/>
        <v>16.420000000000002</v>
      </c>
      <c r="R3646" s="14">
        <f t="shared" si="227"/>
        <v>68.416666666666671</v>
      </c>
      <c r="S3646" t="s">
        <v>8317</v>
      </c>
      <c r="T3646" t="s">
        <v>8359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 s="8">
        <f t="shared" si="224"/>
        <v>42695.678680555553</v>
      </c>
      <c r="J3647" s="8">
        <f t="shared" si="225"/>
        <v>42665.637013888881</v>
      </c>
      <c r="K3647" s="10">
        <v>1479773838</v>
      </c>
      <c r="L3647" s="10">
        <v>1477178238</v>
      </c>
      <c r="M3647" t="b">
        <v>0</v>
      </c>
      <c r="N3647">
        <v>1</v>
      </c>
      <c r="O3647" t="b">
        <v>0</v>
      </c>
      <c r="P3647" t="s">
        <v>8305</v>
      </c>
      <c r="Q3647" s="13">
        <f t="shared" si="226"/>
        <v>0.1</v>
      </c>
      <c r="R3647" s="14">
        <f t="shared" si="227"/>
        <v>1</v>
      </c>
      <c r="S3647" t="s">
        <v>8317</v>
      </c>
      <c r="T3647" t="s">
        <v>8359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 s="8">
        <f t="shared" si="224"/>
        <v>42171.645833333336</v>
      </c>
      <c r="J3648" s="8">
        <f t="shared" si="225"/>
        <v>42140.08798611111</v>
      </c>
      <c r="K3648" s="10">
        <v>1434497400</v>
      </c>
      <c r="L3648" s="10">
        <v>1431770802</v>
      </c>
      <c r="M3648" t="b">
        <v>0</v>
      </c>
      <c r="N3648">
        <v>8</v>
      </c>
      <c r="O3648" t="b">
        <v>0</v>
      </c>
      <c r="P3648" t="s">
        <v>8305</v>
      </c>
      <c r="Q3648" s="13">
        <f t="shared" si="226"/>
        <v>4.8099999999999996</v>
      </c>
      <c r="R3648" s="14">
        <f t="shared" si="227"/>
        <v>60.125</v>
      </c>
      <c r="S3648" t="s">
        <v>8317</v>
      </c>
      <c r="T3648" t="s">
        <v>8359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 s="8">
        <f t="shared" si="224"/>
        <v>42643.415821759256</v>
      </c>
      <c r="J3649" s="8">
        <f t="shared" si="225"/>
        <v>42598.415821759256</v>
      </c>
      <c r="K3649" s="10">
        <v>1475258327</v>
      </c>
      <c r="L3649" s="10">
        <v>1471370327</v>
      </c>
      <c r="M3649" t="b">
        <v>0</v>
      </c>
      <c r="N3649">
        <v>2</v>
      </c>
      <c r="O3649" t="b">
        <v>0</v>
      </c>
      <c r="P3649" t="s">
        <v>8305</v>
      </c>
      <c r="Q3649" s="13">
        <f t="shared" si="226"/>
        <v>6</v>
      </c>
      <c r="R3649" s="14">
        <f t="shared" si="227"/>
        <v>15</v>
      </c>
      <c r="S3649" t="s">
        <v>8317</v>
      </c>
      <c r="T3649" t="s">
        <v>8359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 s="8">
        <f t="shared" si="224"/>
        <v>41916.958854166667</v>
      </c>
      <c r="J3650" s="8">
        <f t="shared" si="225"/>
        <v>41886.958854166667</v>
      </c>
      <c r="K3650" s="10">
        <v>1412492445</v>
      </c>
      <c r="L3650" s="10">
        <v>1409900445</v>
      </c>
      <c r="M3650" t="b">
        <v>0</v>
      </c>
      <c r="N3650">
        <v>73</v>
      </c>
      <c r="O3650" t="b">
        <v>1</v>
      </c>
      <c r="P3650" t="s">
        <v>8271</v>
      </c>
      <c r="Q3650" s="13">
        <f t="shared" si="226"/>
        <v>100.38249999999999</v>
      </c>
      <c r="R3650" s="14">
        <f t="shared" si="227"/>
        <v>550.04109589041093</v>
      </c>
      <c r="S3650" t="s">
        <v>8317</v>
      </c>
      <c r="T3650" t="s">
        <v>8318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 s="8">
        <f t="shared" ref="I3651:I3714" si="228">(((K3651/60)/60)/24)+DATE(1970,1,1)+(-8/24)</f>
        <v>41806.379560185182</v>
      </c>
      <c r="J3651" s="8">
        <f t="shared" ref="J3651:J3714" si="229">(((L3651/60)/60)/24)+DATE(1970,1,1)+(-8/24)</f>
        <v>41780.379560185182</v>
      </c>
      <c r="K3651" s="10">
        <v>1402938394</v>
      </c>
      <c r="L3651" s="10">
        <v>1400691994</v>
      </c>
      <c r="M3651" t="b">
        <v>0</v>
      </c>
      <c r="N3651">
        <v>8</v>
      </c>
      <c r="O3651" t="b">
        <v>1</v>
      </c>
      <c r="P3651" t="s">
        <v>8271</v>
      </c>
      <c r="Q3651" s="13">
        <f t="shared" ref="Q3651:Q3714" si="230">(E3651/D3651)*100</f>
        <v>104</v>
      </c>
      <c r="R3651" s="14">
        <f t="shared" ref="R3651:R3714" si="231">E3651/N3651</f>
        <v>97.5</v>
      </c>
      <c r="S3651" t="s">
        <v>8317</v>
      </c>
      <c r="T3651" t="s">
        <v>8318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 s="8">
        <f t="shared" si="228"/>
        <v>42402.145648148151</v>
      </c>
      <c r="J3652" s="8">
        <f t="shared" si="229"/>
        <v>42381.145648148151</v>
      </c>
      <c r="K3652" s="10">
        <v>1454412584</v>
      </c>
      <c r="L3652" s="10">
        <v>1452598184</v>
      </c>
      <c r="M3652" t="b">
        <v>0</v>
      </c>
      <c r="N3652">
        <v>17</v>
      </c>
      <c r="O3652" t="b">
        <v>1</v>
      </c>
      <c r="P3652" t="s">
        <v>8271</v>
      </c>
      <c r="Q3652" s="13">
        <f t="shared" si="230"/>
        <v>100</v>
      </c>
      <c r="R3652" s="14">
        <f t="shared" si="231"/>
        <v>29.411764705882351</v>
      </c>
      <c r="S3652" t="s">
        <v>8317</v>
      </c>
      <c r="T3652" t="s">
        <v>8318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 s="8">
        <f t="shared" si="228"/>
        <v>41861.332638888889</v>
      </c>
      <c r="J3653" s="8">
        <f t="shared" si="229"/>
        <v>41828.312986111108</v>
      </c>
      <c r="K3653" s="10">
        <v>1407686340</v>
      </c>
      <c r="L3653" s="10">
        <v>1404833442</v>
      </c>
      <c r="M3653" t="b">
        <v>0</v>
      </c>
      <c r="N3653">
        <v>9</v>
      </c>
      <c r="O3653" t="b">
        <v>1</v>
      </c>
      <c r="P3653" t="s">
        <v>8271</v>
      </c>
      <c r="Q3653" s="13">
        <f t="shared" si="230"/>
        <v>104</v>
      </c>
      <c r="R3653" s="14">
        <f t="shared" si="231"/>
        <v>57.777777777777779</v>
      </c>
      <c r="S3653" t="s">
        <v>8317</v>
      </c>
      <c r="T3653" t="s">
        <v>8318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 s="8">
        <f t="shared" si="228"/>
        <v>42606.832638888889</v>
      </c>
      <c r="J3654" s="8">
        <f t="shared" si="229"/>
        <v>42596.311365740738</v>
      </c>
      <c r="K3654" s="10">
        <v>1472097540</v>
      </c>
      <c r="L3654" s="10">
        <v>1471188502</v>
      </c>
      <c r="M3654" t="b">
        <v>0</v>
      </c>
      <c r="N3654">
        <v>17</v>
      </c>
      <c r="O3654" t="b">
        <v>1</v>
      </c>
      <c r="P3654" t="s">
        <v>8271</v>
      </c>
      <c r="Q3654" s="13">
        <f t="shared" si="230"/>
        <v>250.66666666666669</v>
      </c>
      <c r="R3654" s="14">
        <f t="shared" si="231"/>
        <v>44.235294117647058</v>
      </c>
      <c r="S3654" t="s">
        <v>8317</v>
      </c>
      <c r="T3654" t="s">
        <v>8318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 s="8">
        <f t="shared" si="228"/>
        <v>42221.030173611107</v>
      </c>
      <c r="J3655" s="8">
        <f t="shared" si="229"/>
        <v>42191.030173611107</v>
      </c>
      <c r="K3655" s="10">
        <v>1438764207</v>
      </c>
      <c r="L3655" s="10">
        <v>1436172207</v>
      </c>
      <c r="M3655" t="b">
        <v>0</v>
      </c>
      <c r="N3655">
        <v>33</v>
      </c>
      <c r="O3655" t="b">
        <v>1</v>
      </c>
      <c r="P3655" t="s">
        <v>8271</v>
      </c>
      <c r="Q3655" s="13">
        <f t="shared" si="230"/>
        <v>100.49999999999999</v>
      </c>
      <c r="R3655" s="14">
        <f t="shared" si="231"/>
        <v>60.909090909090907</v>
      </c>
      <c r="S3655" t="s">
        <v>8317</v>
      </c>
      <c r="T3655" t="s">
        <v>8318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 s="8">
        <f t="shared" si="228"/>
        <v>42463.374999999993</v>
      </c>
      <c r="J3656" s="8">
        <f t="shared" si="229"/>
        <v>42440.08317129629</v>
      </c>
      <c r="K3656" s="10">
        <v>1459702800</v>
      </c>
      <c r="L3656" s="10">
        <v>1457690386</v>
      </c>
      <c r="M3656" t="b">
        <v>0</v>
      </c>
      <c r="N3656">
        <v>38</v>
      </c>
      <c r="O3656" t="b">
        <v>1</v>
      </c>
      <c r="P3656" t="s">
        <v>8271</v>
      </c>
      <c r="Q3656" s="13">
        <f t="shared" si="230"/>
        <v>174.4</v>
      </c>
      <c r="R3656" s="14">
        <f t="shared" si="231"/>
        <v>68.84210526315789</v>
      </c>
      <c r="S3656" t="s">
        <v>8317</v>
      </c>
      <c r="T3656" t="s">
        <v>8318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 s="8">
        <f t="shared" si="228"/>
        <v>42202.957638888889</v>
      </c>
      <c r="J3657" s="8">
        <f t="shared" si="229"/>
        <v>42173.469884259255</v>
      </c>
      <c r="K3657" s="10">
        <v>1437202740</v>
      </c>
      <c r="L3657" s="10">
        <v>1434654998</v>
      </c>
      <c r="M3657" t="b">
        <v>0</v>
      </c>
      <c r="N3657">
        <v>79</v>
      </c>
      <c r="O3657" t="b">
        <v>1</v>
      </c>
      <c r="P3657" t="s">
        <v>8271</v>
      </c>
      <c r="Q3657" s="13">
        <f t="shared" si="230"/>
        <v>116.26</v>
      </c>
      <c r="R3657" s="14">
        <f t="shared" si="231"/>
        <v>73.582278481012665</v>
      </c>
      <c r="S3657" t="s">
        <v>8317</v>
      </c>
      <c r="T3657" t="s">
        <v>8318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 s="8">
        <f t="shared" si="228"/>
        <v>42767.624305555553</v>
      </c>
      <c r="J3658" s="8">
        <f t="shared" si="229"/>
        <v>42737.57680555556</v>
      </c>
      <c r="K3658" s="10">
        <v>1485989940</v>
      </c>
      <c r="L3658" s="10">
        <v>1483393836</v>
      </c>
      <c r="M3658" t="b">
        <v>0</v>
      </c>
      <c r="N3658">
        <v>46</v>
      </c>
      <c r="O3658" t="b">
        <v>1</v>
      </c>
      <c r="P3658" t="s">
        <v>8271</v>
      </c>
      <c r="Q3658" s="13">
        <f t="shared" si="230"/>
        <v>105.82000000000001</v>
      </c>
      <c r="R3658" s="14">
        <f t="shared" si="231"/>
        <v>115.02173913043478</v>
      </c>
      <c r="S3658" t="s">
        <v>8317</v>
      </c>
      <c r="T3658" t="s">
        <v>8318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 s="8">
        <f t="shared" si="228"/>
        <v>42522.570833333331</v>
      </c>
      <c r="J3659" s="8">
        <f t="shared" si="229"/>
        <v>42499.296516203707</v>
      </c>
      <c r="K3659" s="10">
        <v>1464817320</v>
      </c>
      <c r="L3659" s="10">
        <v>1462806419</v>
      </c>
      <c r="M3659" t="b">
        <v>0</v>
      </c>
      <c r="N3659">
        <v>20</v>
      </c>
      <c r="O3659" t="b">
        <v>1</v>
      </c>
      <c r="P3659" t="s">
        <v>8271</v>
      </c>
      <c r="Q3659" s="13">
        <f t="shared" si="230"/>
        <v>110.75</v>
      </c>
      <c r="R3659" s="14">
        <f t="shared" si="231"/>
        <v>110.75</v>
      </c>
      <c r="S3659" t="s">
        <v>8317</v>
      </c>
      <c r="T3659" t="s">
        <v>8318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 s="8">
        <f t="shared" si="228"/>
        <v>41821.832638888889</v>
      </c>
      <c r="J3660" s="8">
        <f t="shared" si="229"/>
        <v>41775.525231481479</v>
      </c>
      <c r="K3660" s="10">
        <v>1404273540</v>
      </c>
      <c r="L3660" s="10">
        <v>1400272580</v>
      </c>
      <c r="M3660" t="b">
        <v>0</v>
      </c>
      <c r="N3660">
        <v>20</v>
      </c>
      <c r="O3660" t="b">
        <v>1</v>
      </c>
      <c r="P3660" t="s">
        <v>8271</v>
      </c>
      <c r="Q3660" s="13">
        <f t="shared" si="230"/>
        <v>100.66666666666666</v>
      </c>
      <c r="R3660" s="14">
        <f t="shared" si="231"/>
        <v>75.5</v>
      </c>
      <c r="S3660" t="s">
        <v>8317</v>
      </c>
      <c r="T3660" t="s">
        <v>8318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 s="8">
        <f t="shared" si="228"/>
        <v>42082.277083333327</v>
      </c>
      <c r="J3661" s="8">
        <f t="shared" si="229"/>
        <v>42054.943865740737</v>
      </c>
      <c r="K3661" s="10">
        <v>1426775940</v>
      </c>
      <c r="L3661" s="10">
        <v>1424414350</v>
      </c>
      <c r="M3661" t="b">
        <v>0</v>
      </c>
      <c r="N3661">
        <v>13</v>
      </c>
      <c r="O3661" t="b">
        <v>1</v>
      </c>
      <c r="P3661" t="s">
        <v>8271</v>
      </c>
      <c r="Q3661" s="13">
        <f t="shared" si="230"/>
        <v>102.03333333333333</v>
      </c>
      <c r="R3661" s="14">
        <f t="shared" si="231"/>
        <v>235.46153846153845</v>
      </c>
      <c r="S3661" t="s">
        <v>8317</v>
      </c>
      <c r="T3661" t="s">
        <v>8318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 s="8">
        <f t="shared" si="228"/>
        <v>41996.547743055555</v>
      </c>
      <c r="J3662" s="8">
        <f t="shared" si="229"/>
        <v>41971.547743055555</v>
      </c>
      <c r="K3662" s="10">
        <v>1419368925</v>
      </c>
      <c r="L3662" s="10">
        <v>1417208925</v>
      </c>
      <c r="M3662" t="b">
        <v>0</v>
      </c>
      <c r="N3662">
        <v>22</v>
      </c>
      <c r="O3662" t="b">
        <v>1</v>
      </c>
      <c r="P3662" t="s">
        <v>8271</v>
      </c>
      <c r="Q3662" s="13">
        <f t="shared" si="230"/>
        <v>100</v>
      </c>
      <c r="R3662" s="14">
        <f t="shared" si="231"/>
        <v>11.363636363636363</v>
      </c>
      <c r="S3662" t="s">
        <v>8317</v>
      </c>
      <c r="T3662" t="s">
        <v>8318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 s="8">
        <f t="shared" si="228"/>
        <v>42469.833333333336</v>
      </c>
      <c r="J3663" s="8">
        <f t="shared" si="229"/>
        <v>42447.563333333332</v>
      </c>
      <c r="K3663" s="10">
        <v>1460260800</v>
      </c>
      <c r="L3663" s="10">
        <v>1458336672</v>
      </c>
      <c r="M3663" t="b">
        <v>0</v>
      </c>
      <c r="N3663">
        <v>36</v>
      </c>
      <c r="O3663" t="b">
        <v>1</v>
      </c>
      <c r="P3663" t="s">
        <v>8271</v>
      </c>
      <c r="Q3663" s="13">
        <f t="shared" si="230"/>
        <v>111.00000000000001</v>
      </c>
      <c r="R3663" s="14">
        <f t="shared" si="231"/>
        <v>92.5</v>
      </c>
      <c r="S3663" t="s">
        <v>8317</v>
      </c>
      <c r="T3663" t="s">
        <v>8318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 s="8">
        <f t="shared" si="228"/>
        <v>42093.84506944444</v>
      </c>
      <c r="J3664" s="8">
        <f t="shared" si="229"/>
        <v>42063.886736111112</v>
      </c>
      <c r="K3664" s="10">
        <v>1427775414</v>
      </c>
      <c r="L3664" s="10">
        <v>1425187014</v>
      </c>
      <c r="M3664" t="b">
        <v>0</v>
      </c>
      <c r="N3664">
        <v>40</v>
      </c>
      <c r="O3664" t="b">
        <v>1</v>
      </c>
      <c r="P3664" t="s">
        <v>8271</v>
      </c>
      <c r="Q3664" s="13">
        <f t="shared" si="230"/>
        <v>101.42500000000001</v>
      </c>
      <c r="R3664" s="14">
        <f t="shared" si="231"/>
        <v>202.85</v>
      </c>
      <c r="S3664" t="s">
        <v>8317</v>
      </c>
      <c r="T3664" t="s">
        <v>8318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 s="8">
        <f t="shared" si="228"/>
        <v>42725.160069444442</v>
      </c>
      <c r="J3665" s="8">
        <f t="shared" si="229"/>
        <v>42665.118402777771</v>
      </c>
      <c r="K3665" s="10">
        <v>1482321030</v>
      </c>
      <c r="L3665" s="10">
        <v>1477133430</v>
      </c>
      <c r="M3665" t="b">
        <v>0</v>
      </c>
      <c r="N3665">
        <v>9</v>
      </c>
      <c r="O3665" t="b">
        <v>1</v>
      </c>
      <c r="P3665" t="s">
        <v>8271</v>
      </c>
      <c r="Q3665" s="13">
        <f t="shared" si="230"/>
        <v>104</v>
      </c>
      <c r="R3665" s="14">
        <f t="shared" si="231"/>
        <v>26</v>
      </c>
      <c r="S3665" t="s">
        <v>8317</v>
      </c>
      <c r="T3665" t="s">
        <v>8318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 s="8">
        <f t="shared" si="228"/>
        <v>42536.91538194444</v>
      </c>
      <c r="J3666" s="8">
        <f t="shared" si="229"/>
        <v>42522.91538194444</v>
      </c>
      <c r="K3666" s="10">
        <v>1466056689</v>
      </c>
      <c r="L3666" s="10">
        <v>1464847089</v>
      </c>
      <c r="M3666" t="b">
        <v>0</v>
      </c>
      <c r="N3666">
        <v>19</v>
      </c>
      <c r="O3666" t="b">
        <v>1</v>
      </c>
      <c r="P3666" t="s">
        <v>8271</v>
      </c>
      <c r="Q3666" s="13">
        <f t="shared" si="230"/>
        <v>109.375</v>
      </c>
      <c r="R3666" s="14">
        <f t="shared" si="231"/>
        <v>46.05263157894737</v>
      </c>
      <c r="S3666" t="s">
        <v>8317</v>
      </c>
      <c r="T3666" t="s">
        <v>8318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 s="8">
        <f t="shared" si="228"/>
        <v>42305.495833333327</v>
      </c>
      <c r="J3667" s="8">
        <f t="shared" si="229"/>
        <v>42294.47479166666</v>
      </c>
      <c r="K3667" s="10">
        <v>1446062040</v>
      </c>
      <c r="L3667" s="10">
        <v>1445109822</v>
      </c>
      <c r="M3667" t="b">
        <v>0</v>
      </c>
      <c r="N3667">
        <v>14</v>
      </c>
      <c r="O3667" t="b">
        <v>1</v>
      </c>
      <c r="P3667" t="s">
        <v>8271</v>
      </c>
      <c r="Q3667" s="13">
        <f t="shared" si="230"/>
        <v>115.16129032258064</v>
      </c>
      <c r="R3667" s="14">
        <f t="shared" si="231"/>
        <v>51</v>
      </c>
      <c r="S3667" t="s">
        <v>8317</v>
      </c>
      <c r="T3667" t="s">
        <v>8318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 s="8">
        <f t="shared" si="228"/>
        <v>41843.958333333328</v>
      </c>
      <c r="J3668" s="8">
        <f t="shared" si="229"/>
        <v>41822.571550925924</v>
      </c>
      <c r="K3668" s="10">
        <v>1406185200</v>
      </c>
      <c r="L3668" s="10">
        <v>1404337382</v>
      </c>
      <c r="M3668" t="b">
        <v>0</v>
      </c>
      <c r="N3668">
        <v>38</v>
      </c>
      <c r="O3668" t="b">
        <v>1</v>
      </c>
      <c r="P3668" t="s">
        <v>8271</v>
      </c>
      <c r="Q3668" s="13">
        <f t="shared" si="230"/>
        <v>100</v>
      </c>
      <c r="R3668" s="14">
        <f t="shared" si="231"/>
        <v>31.578947368421051</v>
      </c>
      <c r="S3668" t="s">
        <v>8317</v>
      </c>
      <c r="T3668" t="s">
        <v>8318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 s="8">
        <f t="shared" si="228"/>
        <v>42203.636793981481</v>
      </c>
      <c r="J3669" s="8">
        <f t="shared" si="229"/>
        <v>42173.636793981481</v>
      </c>
      <c r="K3669" s="10">
        <v>1437261419</v>
      </c>
      <c r="L3669" s="10">
        <v>1434669419</v>
      </c>
      <c r="M3669" t="b">
        <v>0</v>
      </c>
      <c r="N3669">
        <v>58</v>
      </c>
      <c r="O3669" t="b">
        <v>1</v>
      </c>
      <c r="P3669" t="s">
        <v>8271</v>
      </c>
      <c r="Q3669" s="13">
        <f t="shared" si="230"/>
        <v>103.17033333333335</v>
      </c>
      <c r="R3669" s="14">
        <f t="shared" si="231"/>
        <v>53.363965517241382</v>
      </c>
      <c r="S3669" t="s">
        <v>8317</v>
      </c>
      <c r="T3669" t="s">
        <v>8318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 s="8">
        <f t="shared" si="228"/>
        <v>42208.439583333333</v>
      </c>
      <c r="J3670" s="8">
        <f t="shared" si="229"/>
        <v>42185.222824074073</v>
      </c>
      <c r="K3670" s="10">
        <v>1437676380</v>
      </c>
      <c r="L3670" s="10">
        <v>1435670452</v>
      </c>
      <c r="M3670" t="b">
        <v>0</v>
      </c>
      <c r="N3670">
        <v>28</v>
      </c>
      <c r="O3670" t="b">
        <v>1</v>
      </c>
      <c r="P3670" t="s">
        <v>8271</v>
      </c>
      <c r="Q3670" s="13">
        <f t="shared" si="230"/>
        <v>103.49999999999999</v>
      </c>
      <c r="R3670" s="14">
        <f t="shared" si="231"/>
        <v>36.964285714285715</v>
      </c>
      <c r="S3670" t="s">
        <v>8317</v>
      </c>
      <c r="T3670" t="s">
        <v>8318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 s="8">
        <f t="shared" si="228"/>
        <v>42166.341863425921</v>
      </c>
      <c r="J3671" s="8">
        <f t="shared" si="229"/>
        <v>42136.341863425921</v>
      </c>
      <c r="K3671" s="10">
        <v>1434039137</v>
      </c>
      <c r="L3671" s="10">
        <v>1431447137</v>
      </c>
      <c r="M3671" t="b">
        <v>0</v>
      </c>
      <c r="N3671">
        <v>17</v>
      </c>
      <c r="O3671" t="b">
        <v>1</v>
      </c>
      <c r="P3671" t="s">
        <v>8271</v>
      </c>
      <c r="Q3671" s="13">
        <f t="shared" si="230"/>
        <v>138.19999999999999</v>
      </c>
      <c r="R3671" s="14">
        <f t="shared" si="231"/>
        <v>81.294117647058826</v>
      </c>
      <c r="S3671" t="s">
        <v>8317</v>
      </c>
      <c r="T3671" t="s">
        <v>8318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 s="8">
        <f t="shared" si="228"/>
        <v>42155.624999999993</v>
      </c>
      <c r="J3672" s="8">
        <f t="shared" si="229"/>
        <v>42142.180682870363</v>
      </c>
      <c r="K3672" s="10">
        <v>1433113200</v>
      </c>
      <c r="L3672" s="10">
        <v>1431951611</v>
      </c>
      <c r="M3672" t="b">
        <v>0</v>
      </c>
      <c r="N3672">
        <v>12</v>
      </c>
      <c r="O3672" t="b">
        <v>1</v>
      </c>
      <c r="P3672" t="s">
        <v>8271</v>
      </c>
      <c r="Q3672" s="13">
        <f t="shared" si="230"/>
        <v>109.54545454545455</v>
      </c>
      <c r="R3672" s="14">
        <f t="shared" si="231"/>
        <v>20.083333333333332</v>
      </c>
      <c r="S3672" t="s">
        <v>8317</v>
      </c>
      <c r="T3672" t="s">
        <v>8318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 s="8">
        <f t="shared" si="228"/>
        <v>41840.832638888889</v>
      </c>
      <c r="J3673" s="8">
        <f t="shared" si="229"/>
        <v>41820.294756944444</v>
      </c>
      <c r="K3673" s="10">
        <v>1405915140</v>
      </c>
      <c r="L3673" s="10">
        <v>1404140667</v>
      </c>
      <c r="M3673" t="b">
        <v>0</v>
      </c>
      <c r="N3673">
        <v>40</v>
      </c>
      <c r="O3673" t="b">
        <v>1</v>
      </c>
      <c r="P3673" t="s">
        <v>8271</v>
      </c>
      <c r="Q3673" s="13">
        <f t="shared" si="230"/>
        <v>100.85714285714286</v>
      </c>
      <c r="R3673" s="14">
        <f t="shared" si="231"/>
        <v>88.25</v>
      </c>
      <c r="S3673" t="s">
        <v>8317</v>
      </c>
      <c r="T3673" t="s">
        <v>8318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 s="8">
        <f t="shared" si="228"/>
        <v>41908.613240740735</v>
      </c>
      <c r="J3674" s="8">
        <f t="shared" si="229"/>
        <v>41878.613240740735</v>
      </c>
      <c r="K3674" s="10">
        <v>1411771384</v>
      </c>
      <c r="L3674" s="10">
        <v>1409179384</v>
      </c>
      <c r="M3674" t="b">
        <v>0</v>
      </c>
      <c r="N3674">
        <v>57</v>
      </c>
      <c r="O3674" t="b">
        <v>1</v>
      </c>
      <c r="P3674" t="s">
        <v>8271</v>
      </c>
      <c r="Q3674" s="13">
        <f t="shared" si="230"/>
        <v>101.53333333333335</v>
      </c>
      <c r="R3674" s="14">
        <f t="shared" si="231"/>
        <v>53.438596491228068</v>
      </c>
      <c r="S3674" t="s">
        <v>8317</v>
      </c>
      <c r="T3674" t="s">
        <v>8318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 s="8">
        <f t="shared" si="228"/>
        <v>41948.202777777777</v>
      </c>
      <c r="J3675" s="8">
        <f t="shared" si="229"/>
        <v>41913.961770833332</v>
      </c>
      <c r="K3675" s="10">
        <v>1415191920</v>
      </c>
      <c r="L3675" s="10">
        <v>1412233497</v>
      </c>
      <c r="M3675" t="b">
        <v>0</v>
      </c>
      <c r="N3675">
        <v>114</v>
      </c>
      <c r="O3675" t="b">
        <v>1</v>
      </c>
      <c r="P3675" t="s">
        <v>8271</v>
      </c>
      <c r="Q3675" s="13">
        <f t="shared" si="230"/>
        <v>113.625</v>
      </c>
      <c r="R3675" s="14">
        <f t="shared" si="231"/>
        <v>39.868421052631582</v>
      </c>
      <c r="S3675" t="s">
        <v>8317</v>
      </c>
      <c r="T3675" t="s">
        <v>8318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 s="8">
        <f t="shared" si="228"/>
        <v>42616.539687499993</v>
      </c>
      <c r="J3676" s="8">
        <f t="shared" si="229"/>
        <v>42556.539687499993</v>
      </c>
      <c r="K3676" s="10">
        <v>1472936229</v>
      </c>
      <c r="L3676" s="10">
        <v>1467752229</v>
      </c>
      <c r="M3676" t="b">
        <v>0</v>
      </c>
      <c r="N3676">
        <v>31</v>
      </c>
      <c r="O3676" t="b">
        <v>1</v>
      </c>
      <c r="P3676" t="s">
        <v>8271</v>
      </c>
      <c r="Q3676" s="13">
        <f t="shared" si="230"/>
        <v>100</v>
      </c>
      <c r="R3676" s="14">
        <f t="shared" si="231"/>
        <v>145.16129032258064</v>
      </c>
      <c r="S3676" t="s">
        <v>8317</v>
      </c>
      <c r="T3676" t="s">
        <v>8318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 s="8">
        <f t="shared" si="228"/>
        <v>42505.624999999993</v>
      </c>
      <c r="J3677" s="8">
        <f t="shared" si="229"/>
        <v>42493.263680555552</v>
      </c>
      <c r="K3677" s="10">
        <v>1463353200</v>
      </c>
      <c r="L3677" s="10">
        <v>1462285182</v>
      </c>
      <c r="M3677" t="b">
        <v>0</v>
      </c>
      <c r="N3677">
        <v>3</v>
      </c>
      <c r="O3677" t="b">
        <v>1</v>
      </c>
      <c r="P3677" t="s">
        <v>8271</v>
      </c>
      <c r="Q3677" s="13">
        <f t="shared" si="230"/>
        <v>140</v>
      </c>
      <c r="R3677" s="14">
        <f t="shared" si="231"/>
        <v>23.333333333333332</v>
      </c>
      <c r="S3677" t="s">
        <v>8317</v>
      </c>
      <c r="T3677" t="s">
        <v>8318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 s="8">
        <f t="shared" si="228"/>
        <v>41894.482453703698</v>
      </c>
      <c r="J3678" s="8">
        <f t="shared" si="229"/>
        <v>41876.482453703698</v>
      </c>
      <c r="K3678" s="10">
        <v>1410550484</v>
      </c>
      <c r="L3678" s="10">
        <v>1408995284</v>
      </c>
      <c r="M3678" t="b">
        <v>0</v>
      </c>
      <c r="N3678">
        <v>16</v>
      </c>
      <c r="O3678" t="b">
        <v>1</v>
      </c>
      <c r="P3678" t="s">
        <v>8271</v>
      </c>
      <c r="Q3678" s="13">
        <f t="shared" si="230"/>
        <v>128.75</v>
      </c>
      <c r="R3678" s="14">
        <f t="shared" si="231"/>
        <v>64.375</v>
      </c>
      <c r="S3678" t="s">
        <v>8317</v>
      </c>
      <c r="T3678" t="s">
        <v>8318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 s="8">
        <f t="shared" si="228"/>
        <v>41822.832638888889</v>
      </c>
      <c r="J3679" s="8">
        <f t="shared" si="229"/>
        <v>41802.240949074068</v>
      </c>
      <c r="K3679" s="10">
        <v>1404359940</v>
      </c>
      <c r="L3679" s="10">
        <v>1402580818</v>
      </c>
      <c r="M3679" t="b">
        <v>0</v>
      </c>
      <c r="N3679">
        <v>199</v>
      </c>
      <c r="O3679" t="b">
        <v>1</v>
      </c>
      <c r="P3679" t="s">
        <v>8271</v>
      </c>
      <c r="Q3679" s="13">
        <f t="shared" si="230"/>
        <v>102.90416666666667</v>
      </c>
      <c r="R3679" s="14">
        <f t="shared" si="231"/>
        <v>62.052763819095475</v>
      </c>
      <c r="S3679" t="s">
        <v>8317</v>
      </c>
      <c r="T3679" t="s">
        <v>8318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 s="8">
        <f t="shared" si="228"/>
        <v>42155.197893518511</v>
      </c>
      <c r="J3680" s="8">
        <f t="shared" si="229"/>
        <v>42120.197893518511</v>
      </c>
      <c r="K3680" s="10">
        <v>1433076298</v>
      </c>
      <c r="L3680" s="10">
        <v>1430052298</v>
      </c>
      <c r="M3680" t="b">
        <v>0</v>
      </c>
      <c r="N3680">
        <v>31</v>
      </c>
      <c r="O3680" t="b">
        <v>1</v>
      </c>
      <c r="P3680" t="s">
        <v>8271</v>
      </c>
      <c r="Q3680" s="13">
        <f t="shared" si="230"/>
        <v>102.49999999999999</v>
      </c>
      <c r="R3680" s="14">
        <f t="shared" si="231"/>
        <v>66.129032258064512</v>
      </c>
      <c r="S3680" t="s">
        <v>8317</v>
      </c>
      <c r="T3680" t="s">
        <v>8318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 s="8">
        <f t="shared" si="228"/>
        <v>41820.874305555553</v>
      </c>
      <c r="J3681" s="8">
        <f t="shared" si="229"/>
        <v>41786.428020833329</v>
      </c>
      <c r="K3681" s="10">
        <v>1404190740</v>
      </c>
      <c r="L3681" s="10">
        <v>1401214581</v>
      </c>
      <c r="M3681" t="b">
        <v>0</v>
      </c>
      <c r="N3681">
        <v>30</v>
      </c>
      <c r="O3681" t="b">
        <v>1</v>
      </c>
      <c r="P3681" t="s">
        <v>8271</v>
      </c>
      <c r="Q3681" s="13">
        <f t="shared" si="230"/>
        <v>110.1</v>
      </c>
      <c r="R3681" s="14">
        <f t="shared" si="231"/>
        <v>73.400000000000006</v>
      </c>
      <c r="S3681" t="s">
        <v>8317</v>
      </c>
      <c r="T3681" t="s">
        <v>8318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 s="8">
        <f t="shared" si="228"/>
        <v>42648.120763888881</v>
      </c>
      <c r="J3682" s="8">
        <f t="shared" si="229"/>
        <v>42627.120763888881</v>
      </c>
      <c r="K3682" s="10">
        <v>1475664834</v>
      </c>
      <c r="L3682" s="10">
        <v>1473850434</v>
      </c>
      <c r="M3682" t="b">
        <v>0</v>
      </c>
      <c r="N3682">
        <v>34</v>
      </c>
      <c r="O3682" t="b">
        <v>1</v>
      </c>
      <c r="P3682" t="s">
        <v>8271</v>
      </c>
      <c r="Q3682" s="13">
        <f t="shared" si="230"/>
        <v>112.76666666666667</v>
      </c>
      <c r="R3682" s="14">
        <f t="shared" si="231"/>
        <v>99.5</v>
      </c>
      <c r="S3682" t="s">
        <v>8317</v>
      </c>
      <c r="T3682" t="s">
        <v>8318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 s="8">
        <f t="shared" si="228"/>
        <v>42384.318171296291</v>
      </c>
      <c r="J3683" s="8">
        <f t="shared" si="229"/>
        <v>42374.318171296291</v>
      </c>
      <c r="K3683" s="10">
        <v>1452872290</v>
      </c>
      <c r="L3683" s="10">
        <v>1452008290</v>
      </c>
      <c r="M3683" t="b">
        <v>0</v>
      </c>
      <c r="N3683">
        <v>18</v>
      </c>
      <c r="O3683" t="b">
        <v>1</v>
      </c>
      <c r="P3683" t="s">
        <v>8271</v>
      </c>
      <c r="Q3683" s="13">
        <f t="shared" si="230"/>
        <v>111.9</v>
      </c>
      <c r="R3683" s="14">
        <f t="shared" si="231"/>
        <v>62.166666666666664</v>
      </c>
      <c r="S3683" t="s">
        <v>8317</v>
      </c>
      <c r="T3683" t="s">
        <v>8318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 s="8">
        <f t="shared" si="228"/>
        <v>41805.957638888889</v>
      </c>
      <c r="J3684" s="8">
        <f t="shared" si="229"/>
        <v>41772.352060185185</v>
      </c>
      <c r="K3684" s="10">
        <v>1402901940</v>
      </c>
      <c r="L3684" s="10">
        <v>1399998418</v>
      </c>
      <c r="M3684" t="b">
        <v>0</v>
      </c>
      <c r="N3684">
        <v>67</v>
      </c>
      <c r="O3684" t="b">
        <v>1</v>
      </c>
      <c r="P3684" t="s">
        <v>8271</v>
      </c>
      <c r="Q3684" s="13">
        <f t="shared" si="230"/>
        <v>139.19999999999999</v>
      </c>
      <c r="R3684" s="14">
        <f t="shared" si="231"/>
        <v>62.328358208955223</v>
      </c>
      <c r="S3684" t="s">
        <v>8317</v>
      </c>
      <c r="T3684" t="s">
        <v>8318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 s="8">
        <f t="shared" si="228"/>
        <v>42662.783518518518</v>
      </c>
      <c r="J3685" s="8">
        <f t="shared" si="229"/>
        <v>42632.783518518518</v>
      </c>
      <c r="K3685" s="10">
        <v>1476931696</v>
      </c>
      <c r="L3685" s="10">
        <v>1474339696</v>
      </c>
      <c r="M3685" t="b">
        <v>0</v>
      </c>
      <c r="N3685">
        <v>66</v>
      </c>
      <c r="O3685" t="b">
        <v>1</v>
      </c>
      <c r="P3685" t="s">
        <v>8271</v>
      </c>
      <c r="Q3685" s="13">
        <f t="shared" si="230"/>
        <v>110.85714285714286</v>
      </c>
      <c r="R3685" s="14">
        <f t="shared" si="231"/>
        <v>58.787878787878789</v>
      </c>
      <c r="S3685" t="s">
        <v>8317</v>
      </c>
      <c r="T3685" t="s">
        <v>8318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 s="8">
        <f t="shared" si="228"/>
        <v>42248.84706018518</v>
      </c>
      <c r="J3686" s="8">
        <f t="shared" si="229"/>
        <v>42218.84706018518</v>
      </c>
      <c r="K3686" s="10">
        <v>1441167586</v>
      </c>
      <c r="L3686" s="10">
        <v>1438575586</v>
      </c>
      <c r="M3686" t="b">
        <v>0</v>
      </c>
      <c r="N3686">
        <v>23</v>
      </c>
      <c r="O3686" t="b">
        <v>1</v>
      </c>
      <c r="P3686" t="s">
        <v>8271</v>
      </c>
      <c r="Q3686" s="13">
        <f t="shared" si="230"/>
        <v>139.06666666666666</v>
      </c>
      <c r="R3686" s="14">
        <f t="shared" si="231"/>
        <v>45.347826086956523</v>
      </c>
      <c r="S3686" t="s">
        <v>8317</v>
      </c>
      <c r="T3686" t="s">
        <v>8318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 s="8">
        <f t="shared" si="228"/>
        <v>41778.541666666664</v>
      </c>
      <c r="J3687" s="8">
        <f t="shared" si="229"/>
        <v>41753.259942129625</v>
      </c>
      <c r="K3687" s="10">
        <v>1400533200</v>
      </c>
      <c r="L3687" s="10">
        <v>1398348859</v>
      </c>
      <c r="M3687" t="b">
        <v>0</v>
      </c>
      <c r="N3687">
        <v>126</v>
      </c>
      <c r="O3687" t="b">
        <v>1</v>
      </c>
      <c r="P3687" t="s">
        <v>8271</v>
      </c>
      <c r="Q3687" s="13">
        <f t="shared" si="230"/>
        <v>105.69999999999999</v>
      </c>
      <c r="R3687" s="14">
        <f t="shared" si="231"/>
        <v>41.944444444444443</v>
      </c>
      <c r="S3687" t="s">
        <v>8317</v>
      </c>
      <c r="T3687" t="s">
        <v>8318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 s="8">
        <f t="shared" si="228"/>
        <v>42244.832638888889</v>
      </c>
      <c r="J3688" s="8">
        <f t="shared" si="229"/>
        <v>42230.329398148147</v>
      </c>
      <c r="K3688" s="10">
        <v>1440820740</v>
      </c>
      <c r="L3688" s="10">
        <v>1439567660</v>
      </c>
      <c r="M3688" t="b">
        <v>0</v>
      </c>
      <c r="N3688">
        <v>6</v>
      </c>
      <c r="O3688" t="b">
        <v>1</v>
      </c>
      <c r="P3688" t="s">
        <v>8271</v>
      </c>
      <c r="Q3688" s="13">
        <f t="shared" si="230"/>
        <v>101.42857142857142</v>
      </c>
      <c r="R3688" s="14">
        <f t="shared" si="231"/>
        <v>59.166666666666664</v>
      </c>
      <c r="S3688" t="s">
        <v>8317</v>
      </c>
      <c r="T3688" t="s">
        <v>8318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 s="8">
        <f t="shared" si="228"/>
        <v>41816.884895833333</v>
      </c>
      <c r="J3689" s="8">
        <f t="shared" si="229"/>
        <v>41786.884895833333</v>
      </c>
      <c r="K3689" s="10">
        <v>1403846055</v>
      </c>
      <c r="L3689" s="10">
        <v>1401254055</v>
      </c>
      <c r="M3689" t="b">
        <v>0</v>
      </c>
      <c r="N3689">
        <v>25</v>
      </c>
      <c r="O3689" t="b">
        <v>1</v>
      </c>
      <c r="P3689" t="s">
        <v>8271</v>
      </c>
      <c r="Q3689" s="13">
        <f t="shared" si="230"/>
        <v>100.245</v>
      </c>
      <c r="R3689" s="14">
        <f t="shared" si="231"/>
        <v>200.49</v>
      </c>
      <c r="S3689" t="s">
        <v>8317</v>
      </c>
      <c r="T3689" t="s">
        <v>8318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 s="8">
        <f t="shared" si="228"/>
        <v>41859.453749999993</v>
      </c>
      <c r="J3690" s="8">
        <f t="shared" si="229"/>
        <v>41829.453749999993</v>
      </c>
      <c r="K3690" s="10">
        <v>1407524004</v>
      </c>
      <c r="L3690" s="10">
        <v>1404932004</v>
      </c>
      <c r="M3690" t="b">
        <v>0</v>
      </c>
      <c r="N3690">
        <v>39</v>
      </c>
      <c r="O3690" t="b">
        <v>1</v>
      </c>
      <c r="P3690" t="s">
        <v>8271</v>
      </c>
      <c r="Q3690" s="13">
        <f t="shared" si="230"/>
        <v>109.16666666666666</v>
      </c>
      <c r="R3690" s="14">
        <f t="shared" si="231"/>
        <v>83.974358974358978</v>
      </c>
      <c r="S3690" t="s">
        <v>8317</v>
      </c>
      <c r="T3690" t="s">
        <v>8318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 s="8">
        <f t="shared" si="228"/>
        <v>42176.600694444445</v>
      </c>
      <c r="J3691" s="8">
        <f t="shared" si="229"/>
        <v>42147.49350694444</v>
      </c>
      <c r="K3691" s="10">
        <v>1434925500</v>
      </c>
      <c r="L3691" s="10">
        <v>1432410639</v>
      </c>
      <c r="M3691" t="b">
        <v>0</v>
      </c>
      <c r="N3691">
        <v>62</v>
      </c>
      <c r="O3691" t="b">
        <v>1</v>
      </c>
      <c r="P3691" t="s">
        <v>8271</v>
      </c>
      <c r="Q3691" s="13">
        <f t="shared" si="230"/>
        <v>118.33333333333333</v>
      </c>
      <c r="R3691" s="14">
        <f t="shared" si="231"/>
        <v>57.258064516129032</v>
      </c>
      <c r="S3691" t="s">
        <v>8317</v>
      </c>
      <c r="T3691" t="s">
        <v>8318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 s="8">
        <f t="shared" si="228"/>
        <v>41970.306516203702</v>
      </c>
      <c r="J3692" s="8">
        <f t="shared" si="229"/>
        <v>41940.264849537038</v>
      </c>
      <c r="K3692" s="10">
        <v>1417101683</v>
      </c>
      <c r="L3692" s="10">
        <v>1414506083</v>
      </c>
      <c r="M3692" t="b">
        <v>0</v>
      </c>
      <c r="N3692">
        <v>31</v>
      </c>
      <c r="O3692" t="b">
        <v>1</v>
      </c>
      <c r="P3692" t="s">
        <v>8271</v>
      </c>
      <c r="Q3692" s="13">
        <f t="shared" si="230"/>
        <v>120</v>
      </c>
      <c r="R3692" s="14">
        <f t="shared" si="231"/>
        <v>58.064516129032256</v>
      </c>
      <c r="S3692" t="s">
        <v>8317</v>
      </c>
      <c r="T3692" t="s">
        <v>8318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 s="8">
        <f t="shared" si="228"/>
        <v>42064.874305555553</v>
      </c>
      <c r="J3693" s="8">
        <f t="shared" si="229"/>
        <v>42020.367233796293</v>
      </c>
      <c r="K3693" s="10">
        <v>1425272340</v>
      </c>
      <c r="L3693" s="10">
        <v>1421426929</v>
      </c>
      <c r="M3693" t="b">
        <v>0</v>
      </c>
      <c r="N3693">
        <v>274</v>
      </c>
      <c r="O3693" t="b">
        <v>1</v>
      </c>
      <c r="P3693" t="s">
        <v>8271</v>
      </c>
      <c r="Q3693" s="13">
        <f t="shared" si="230"/>
        <v>127.96000000000001</v>
      </c>
      <c r="R3693" s="14">
        <f t="shared" si="231"/>
        <v>186.80291970802921</v>
      </c>
      <c r="S3693" t="s">
        <v>8317</v>
      </c>
      <c r="T3693" t="s">
        <v>8318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 s="8">
        <f t="shared" si="228"/>
        <v>41900.666666666664</v>
      </c>
      <c r="J3694" s="8">
        <f t="shared" si="229"/>
        <v>41891.631701388884</v>
      </c>
      <c r="K3694" s="10">
        <v>1411084800</v>
      </c>
      <c r="L3694" s="10">
        <v>1410304179</v>
      </c>
      <c r="M3694" t="b">
        <v>0</v>
      </c>
      <c r="N3694">
        <v>17</v>
      </c>
      <c r="O3694" t="b">
        <v>1</v>
      </c>
      <c r="P3694" t="s">
        <v>8271</v>
      </c>
      <c r="Q3694" s="13">
        <f t="shared" si="230"/>
        <v>126</v>
      </c>
      <c r="R3694" s="14">
        <f t="shared" si="231"/>
        <v>74.117647058823536</v>
      </c>
      <c r="S3694" t="s">
        <v>8317</v>
      </c>
      <c r="T3694" t="s">
        <v>8318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 s="8">
        <f t="shared" si="228"/>
        <v>42338.604166666664</v>
      </c>
      <c r="J3695" s="8">
        <f t="shared" si="229"/>
        <v>42308.85797453703</v>
      </c>
      <c r="K3695" s="10">
        <v>1448922600</v>
      </c>
      <c r="L3695" s="10">
        <v>1446352529</v>
      </c>
      <c r="M3695" t="b">
        <v>0</v>
      </c>
      <c r="N3695">
        <v>14</v>
      </c>
      <c r="O3695" t="b">
        <v>1</v>
      </c>
      <c r="P3695" t="s">
        <v>8271</v>
      </c>
      <c r="Q3695" s="13">
        <f t="shared" si="230"/>
        <v>129.12912912912913</v>
      </c>
      <c r="R3695" s="14">
        <f t="shared" si="231"/>
        <v>30.714285714285715</v>
      </c>
      <c r="S3695" t="s">
        <v>8317</v>
      </c>
      <c r="T3695" t="s">
        <v>8318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 s="8">
        <f t="shared" si="228"/>
        <v>42526.749999999993</v>
      </c>
      <c r="J3696" s="8">
        <f t="shared" si="229"/>
        <v>42489.800543981481</v>
      </c>
      <c r="K3696" s="10">
        <v>1465178400</v>
      </c>
      <c r="L3696" s="10">
        <v>1461985967</v>
      </c>
      <c r="M3696" t="b">
        <v>0</v>
      </c>
      <c r="N3696">
        <v>60</v>
      </c>
      <c r="O3696" t="b">
        <v>1</v>
      </c>
      <c r="P3696" t="s">
        <v>8271</v>
      </c>
      <c r="Q3696" s="13">
        <f t="shared" si="230"/>
        <v>107.42857142857143</v>
      </c>
      <c r="R3696" s="14">
        <f t="shared" si="231"/>
        <v>62.666666666666664</v>
      </c>
      <c r="S3696" t="s">
        <v>8317</v>
      </c>
      <c r="T3696" t="s">
        <v>8318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 s="8">
        <f t="shared" si="228"/>
        <v>42015.537152777775</v>
      </c>
      <c r="J3697" s="8">
        <f t="shared" si="229"/>
        <v>41995.537152777775</v>
      </c>
      <c r="K3697" s="10">
        <v>1421009610</v>
      </c>
      <c r="L3697" s="10">
        <v>1419281610</v>
      </c>
      <c r="M3697" t="b">
        <v>0</v>
      </c>
      <c r="N3697">
        <v>33</v>
      </c>
      <c r="O3697" t="b">
        <v>1</v>
      </c>
      <c r="P3697" t="s">
        <v>8271</v>
      </c>
      <c r="Q3697" s="13">
        <f t="shared" si="230"/>
        <v>100.125</v>
      </c>
      <c r="R3697" s="14">
        <f t="shared" si="231"/>
        <v>121.36363636363636</v>
      </c>
      <c r="S3697" t="s">
        <v>8317</v>
      </c>
      <c r="T3697" t="s">
        <v>8318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 s="8">
        <f t="shared" si="228"/>
        <v>42048.283749999995</v>
      </c>
      <c r="J3698" s="8">
        <f t="shared" si="229"/>
        <v>41988.283749999995</v>
      </c>
      <c r="K3698" s="10">
        <v>1423838916</v>
      </c>
      <c r="L3698" s="10">
        <v>1418654916</v>
      </c>
      <c r="M3698" t="b">
        <v>0</v>
      </c>
      <c r="N3698">
        <v>78</v>
      </c>
      <c r="O3698" t="b">
        <v>1</v>
      </c>
      <c r="P3698" t="s">
        <v>8271</v>
      </c>
      <c r="Q3698" s="13">
        <f t="shared" si="230"/>
        <v>155</v>
      </c>
      <c r="R3698" s="14">
        <f t="shared" si="231"/>
        <v>39.743589743589745</v>
      </c>
      <c r="S3698" t="s">
        <v>8317</v>
      </c>
      <c r="T3698" t="s">
        <v>8318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 s="8">
        <f t="shared" si="228"/>
        <v>42500.1325</v>
      </c>
      <c r="J3699" s="8">
        <f t="shared" si="229"/>
        <v>42479.1325</v>
      </c>
      <c r="K3699" s="10">
        <v>1462878648</v>
      </c>
      <c r="L3699" s="10">
        <v>1461064248</v>
      </c>
      <c r="M3699" t="b">
        <v>0</v>
      </c>
      <c r="N3699">
        <v>30</v>
      </c>
      <c r="O3699" t="b">
        <v>1</v>
      </c>
      <c r="P3699" t="s">
        <v>8271</v>
      </c>
      <c r="Q3699" s="13">
        <f t="shared" si="230"/>
        <v>108</v>
      </c>
      <c r="R3699" s="14">
        <f t="shared" si="231"/>
        <v>72</v>
      </c>
      <c r="S3699" t="s">
        <v>8317</v>
      </c>
      <c r="T3699" t="s">
        <v>8318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 s="8">
        <f t="shared" si="228"/>
        <v>42431.473229166666</v>
      </c>
      <c r="J3700" s="8">
        <f t="shared" si="229"/>
        <v>42401.473229166666</v>
      </c>
      <c r="K3700" s="10">
        <v>1456946487</v>
      </c>
      <c r="L3700" s="10">
        <v>1454354487</v>
      </c>
      <c r="M3700" t="b">
        <v>0</v>
      </c>
      <c r="N3700">
        <v>136</v>
      </c>
      <c r="O3700" t="b">
        <v>1</v>
      </c>
      <c r="P3700" t="s">
        <v>8271</v>
      </c>
      <c r="Q3700" s="13">
        <f t="shared" si="230"/>
        <v>110.52</v>
      </c>
      <c r="R3700" s="14">
        <f t="shared" si="231"/>
        <v>40.632352941176471</v>
      </c>
      <c r="S3700" t="s">
        <v>8317</v>
      </c>
      <c r="T3700" t="s">
        <v>8318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 s="8">
        <f t="shared" si="228"/>
        <v>41927.268703703703</v>
      </c>
      <c r="J3701" s="8">
        <f t="shared" si="229"/>
        <v>41897.268703703703</v>
      </c>
      <c r="K3701" s="10">
        <v>1413383216</v>
      </c>
      <c r="L3701" s="10">
        <v>1410791216</v>
      </c>
      <c r="M3701" t="b">
        <v>0</v>
      </c>
      <c r="N3701">
        <v>40</v>
      </c>
      <c r="O3701" t="b">
        <v>1</v>
      </c>
      <c r="P3701" t="s">
        <v>8271</v>
      </c>
      <c r="Q3701" s="13">
        <f t="shared" si="230"/>
        <v>100.8</v>
      </c>
      <c r="R3701" s="14">
        <f t="shared" si="231"/>
        <v>63</v>
      </c>
      <c r="S3701" t="s">
        <v>8317</v>
      </c>
      <c r="T3701" t="s">
        <v>8318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 s="8">
        <f t="shared" si="228"/>
        <v>41912.333333333328</v>
      </c>
      <c r="J3702" s="8">
        <f t="shared" si="229"/>
        <v>41882.25231481481</v>
      </c>
      <c r="K3702" s="10">
        <v>1412092800</v>
      </c>
      <c r="L3702" s="10">
        <v>1409493800</v>
      </c>
      <c r="M3702" t="b">
        <v>0</v>
      </c>
      <c r="N3702">
        <v>18</v>
      </c>
      <c r="O3702" t="b">
        <v>1</v>
      </c>
      <c r="P3702" t="s">
        <v>8271</v>
      </c>
      <c r="Q3702" s="13">
        <f t="shared" si="230"/>
        <v>121.2</v>
      </c>
      <c r="R3702" s="14">
        <f t="shared" si="231"/>
        <v>33.666666666666664</v>
      </c>
      <c r="S3702" t="s">
        <v>8317</v>
      </c>
      <c r="T3702" t="s">
        <v>8318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 s="8">
        <f t="shared" si="228"/>
        <v>42159.208252314813</v>
      </c>
      <c r="J3703" s="8">
        <f t="shared" si="229"/>
        <v>42129.208252314813</v>
      </c>
      <c r="K3703" s="10">
        <v>1433422793</v>
      </c>
      <c r="L3703" s="10">
        <v>1430830793</v>
      </c>
      <c r="M3703" t="b">
        <v>0</v>
      </c>
      <c r="N3703">
        <v>39</v>
      </c>
      <c r="O3703" t="b">
        <v>1</v>
      </c>
      <c r="P3703" t="s">
        <v>8271</v>
      </c>
      <c r="Q3703" s="13">
        <f t="shared" si="230"/>
        <v>100.33333333333334</v>
      </c>
      <c r="R3703" s="14">
        <f t="shared" si="231"/>
        <v>38.589743589743591</v>
      </c>
      <c r="S3703" t="s">
        <v>8317</v>
      </c>
      <c r="T3703" t="s">
        <v>8318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 s="8">
        <f t="shared" si="228"/>
        <v>42561.624305555553</v>
      </c>
      <c r="J3704" s="8">
        <f t="shared" si="229"/>
        <v>42524.204675925925</v>
      </c>
      <c r="K3704" s="10">
        <v>1468191540</v>
      </c>
      <c r="L3704" s="10">
        <v>1464958484</v>
      </c>
      <c r="M3704" t="b">
        <v>0</v>
      </c>
      <c r="N3704">
        <v>21</v>
      </c>
      <c r="O3704" t="b">
        <v>1</v>
      </c>
      <c r="P3704" t="s">
        <v>8271</v>
      </c>
      <c r="Q3704" s="13">
        <f t="shared" si="230"/>
        <v>109.16666666666666</v>
      </c>
      <c r="R3704" s="14">
        <f t="shared" si="231"/>
        <v>155.95238095238096</v>
      </c>
      <c r="S3704" t="s">
        <v>8317</v>
      </c>
      <c r="T3704" t="s">
        <v>8318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 s="8">
        <f t="shared" si="228"/>
        <v>42594.957638888889</v>
      </c>
      <c r="J3705" s="8">
        <f t="shared" si="229"/>
        <v>42556.171157407407</v>
      </c>
      <c r="K3705" s="10">
        <v>1471071540</v>
      </c>
      <c r="L3705" s="10">
        <v>1467720388</v>
      </c>
      <c r="M3705" t="b">
        <v>0</v>
      </c>
      <c r="N3705">
        <v>30</v>
      </c>
      <c r="O3705" t="b">
        <v>1</v>
      </c>
      <c r="P3705" t="s">
        <v>8271</v>
      </c>
      <c r="Q3705" s="13">
        <f t="shared" si="230"/>
        <v>123.42857142857142</v>
      </c>
      <c r="R3705" s="14">
        <f t="shared" si="231"/>
        <v>43.2</v>
      </c>
      <c r="S3705" t="s">
        <v>8317</v>
      </c>
      <c r="T3705" t="s">
        <v>8318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 s="8">
        <f t="shared" si="228"/>
        <v>42521.356412037036</v>
      </c>
      <c r="J3706" s="8">
        <f t="shared" si="229"/>
        <v>42461.356412037036</v>
      </c>
      <c r="K3706" s="10">
        <v>1464712394</v>
      </c>
      <c r="L3706" s="10">
        <v>1459528394</v>
      </c>
      <c r="M3706" t="b">
        <v>0</v>
      </c>
      <c r="N3706">
        <v>27</v>
      </c>
      <c r="O3706" t="b">
        <v>1</v>
      </c>
      <c r="P3706" t="s">
        <v>8271</v>
      </c>
      <c r="Q3706" s="13">
        <f t="shared" si="230"/>
        <v>136.33666666666667</v>
      </c>
      <c r="R3706" s="14">
        <f t="shared" si="231"/>
        <v>15.148518518518518</v>
      </c>
      <c r="S3706" t="s">
        <v>8317</v>
      </c>
      <c r="T3706" t="s">
        <v>8318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 s="8">
        <f t="shared" si="228"/>
        <v>41813.416666666664</v>
      </c>
      <c r="J3707" s="8">
        <f t="shared" si="229"/>
        <v>41792.209652777776</v>
      </c>
      <c r="K3707" s="10">
        <v>1403546400</v>
      </c>
      <c r="L3707" s="10">
        <v>1401714114</v>
      </c>
      <c r="M3707" t="b">
        <v>0</v>
      </c>
      <c r="N3707">
        <v>35</v>
      </c>
      <c r="O3707" t="b">
        <v>1</v>
      </c>
      <c r="P3707" t="s">
        <v>8271</v>
      </c>
      <c r="Q3707" s="13">
        <f t="shared" si="230"/>
        <v>103.46657233816768</v>
      </c>
      <c r="R3707" s="14">
        <f t="shared" si="231"/>
        <v>83.571428571428569</v>
      </c>
      <c r="S3707" t="s">
        <v>8317</v>
      </c>
      <c r="T3707" t="s">
        <v>8318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 s="8">
        <f t="shared" si="228"/>
        <v>41894.580428240741</v>
      </c>
      <c r="J3708" s="8">
        <f t="shared" si="229"/>
        <v>41879.580428240741</v>
      </c>
      <c r="K3708" s="10">
        <v>1410558949</v>
      </c>
      <c r="L3708" s="10">
        <v>1409262949</v>
      </c>
      <c r="M3708" t="b">
        <v>0</v>
      </c>
      <c r="N3708">
        <v>13</v>
      </c>
      <c r="O3708" t="b">
        <v>1</v>
      </c>
      <c r="P3708" t="s">
        <v>8271</v>
      </c>
      <c r="Q3708" s="13">
        <f t="shared" si="230"/>
        <v>121.33333333333334</v>
      </c>
      <c r="R3708" s="14">
        <f t="shared" si="231"/>
        <v>140</v>
      </c>
      <c r="S3708" t="s">
        <v>8317</v>
      </c>
      <c r="T3708" t="s">
        <v>8318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 s="8">
        <f t="shared" si="228"/>
        <v>42572.893055555549</v>
      </c>
      <c r="J3709" s="8">
        <f t="shared" si="229"/>
        <v>42551.715023148143</v>
      </c>
      <c r="K3709" s="10">
        <v>1469165160</v>
      </c>
      <c r="L3709" s="10">
        <v>1467335378</v>
      </c>
      <c r="M3709" t="b">
        <v>0</v>
      </c>
      <c r="N3709">
        <v>23</v>
      </c>
      <c r="O3709" t="b">
        <v>1</v>
      </c>
      <c r="P3709" t="s">
        <v>8271</v>
      </c>
      <c r="Q3709" s="13">
        <f t="shared" si="230"/>
        <v>186</v>
      </c>
      <c r="R3709" s="14">
        <f t="shared" si="231"/>
        <v>80.869565217391298</v>
      </c>
      <c r="S3709" t="s">
        <v>8317</v>
      </c>
      <c r="T3709" t="s">
        <v>8318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 s="8">
        <f t="shared" si="228"/>
        <v>41823.808865740735</v>
      </c>
      <c r="J3710" s="8">
        <f t="shared" si="229"/>
        <v>41809.808865740735</v>
      </c>
      <c r="K3710" s="10">
        <v>1404444286</v>
      </c>
      <c r="L3710" s="10">
        <v>1403234686</v>
      </c>
      <c r="M3710" t="b">
        <v>0</v>
      </c>
      <c r="N3710">
        <v>39</v>
      </c>
      <c r="O3710" t="b">
        <v>1</v>
      </c>
      <c r="P3710" t="s">
        <v>8271</v>
      </c>
      <c r="Q3710" s="13">
        <f t="shared" si="230"/>
        <v>300</v>
      </c>
      <c r="R3710" s="14">
        <f t="shared" si="231"/>
        <v>53.846153846153847</v>
      </c>
      <c r="S3710" t="s">
        <v>8317</v>
      </c>
      <c r="T3710" t="s">
        <v>8318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 s="8">
        <f t="shared" si="228"/>
        <v>41815.374374999999</v>
      </c>
      <c r="J3711" s="8">
        <f t="shared" si="229"/>
        <v>41785.374374999999</v>
      </c>
      <c r="K3711" s="10">
        <v>1403715546</v>
      </c>
      <c r="L3711" s="10">
        <v>1401123546</v>
      </c>
      <c r="M3711" t="b">
        <v>0</v>
      </c>
      <c r="N3711">
        <v>35</v>
      </c>
      <c r="O3711" t="b">
        <v>1</v>
      </c>
      <c r="P3711" t="s">
        <v>8271</v>
      </c>
      <c r="Q3711" s="13">
        <f t="shared" si="230"/>
        <v>108.25</v>
      </c>
      <c r="R3711" s="14">
        <f t="shared" si="231"/>
        <v>30.928571428571427</v>
      </c>
      <c r="S3711" t="s">
        <v>8317</v>
      </c>
      <c r="T3711" t="s">
        <v>8318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 s="8">
        <f t="shared" si="228"/>
        <v>42097.242916666662</v>
      </c>
      <c r="J3712" s="8">
        <f t="shared" si="229"/>
        <v>42072.242916666662</v>
      </c>
      <c r="K3712" s="10">
        <v>1428068988</v>
      </c>
      <c r="L3712" s="10">
        <v>1425908988</v>
      </c>
      <c r="M3712" t="b">
        <v>0</v>
      </c>
      <c r="N3712">
        <v>27</v>
      </c>
      <c r="O3712" t="b">
        <v>1</v>
      </c>
      <c r="P3712" t="s">
        <v>8271</v>
      </c>
      <c r="Q3712" s="13">
        <f t="shared" si="230"/>
        <v>141.15384615384616</v>
      </c>
      <c r="R3712" s="14">
        <f t="shared" si="231"/>
        <v>67.962962962962962</v>
      </c>
      <c r="S3712" t="s">
        <v>8317</v>
      </c>
      <c r="T3712" t="s">
        <v>8318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 s="8">
        <f t="shared" si="228"/>
        <v>41805.333333333328</v>
      </c>
      <c r="J3713" s="8">
        <f t="shared" si="229"/>
        <v>41779.3908912037</v>
      </c>
      <c r="K3713" s="10">
        <v>1402848000</v>
      </c>
      <c r="L3713" s="10">
        <v>1400606573</v>
      </c>
      <c r="M3713" t="b">
        <v>0</v>
      </c>
      <c r="N3713">
        <v>21</v>
      </c>
      <c r="O3713" t="b">
        <v>1</v>
      </c>
      <c r="P3713" t="s">
        <v>8271</v>
      </c>
      <c r="Q3713" s="13">
        <f t="shared" si="230"/>
        <v>113.99999999999999</v>
      </c>
      <c r="R3713" s="14">
        <f t="shared" si="231"/>
        <v>27.142857142857142</v>
      </c>
      <c r="S3713" t="s">
        <v>8317</v>
      </c>
      <c r="T3713" t="s">
        <v>8318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 s="8">
        <f t="shared" si="228"/>
        <v>42154.957638888889</v>
      </c>
      <c r="J3714" s="8">
        <f t="shared" si="229"/>
        <v>42133.838738425926</v>
      </c>
      <c r="K3714" s="10">
        <v>1433055540</v>
      </c>
      <c r="L3714" s="10">
        <v>1431230867</v>
      </c>
      <c r="M3714" t="b">
        <v>0</v>
      </c>
      <c r="N3714">
        <v>104</v>
      </c>
      <c r="O3714" t="b">
        <v>1</v>
      </c>
      <c r="P3714" t="s">
        <v>8271</v>
      </c>
      <c r="Q3714" s="13">
        <f t="shared" si="230"/>
        <v>153.73333333333335</v>
      </c>
      <c r="R3714" s="14">
        <f t="shared" si="231"/>
        <v>110.86538461538461</v>
      </c>
      <c r="S3714" t="s">
        <v>8317</v>
      </c>
      <c r="T3714" t="s">
        <v>8318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 s="8">
        <f t="shared" ref="I3715:I3778" si="232">(((K3715/60)/60)/24)+DATE(1970,1,1)+(-8/24)</f>
        <v>42525.404699074068</v>
      </c>
      <c r="J3715" s="8">
        <f t="shared" ref="J3715:J3778" si="233">(((L3715/60)/60)/24)+DATE(1970,1,1)+(-8/24)</f>
        <v>42505.404699074068</v>
      </c>
      <c r="K3715" s="10">
        <v>1465062166</v>
      </c>
      <c r="L3715" s="10">
        <v>1463334166</v>
      </c>
      <c r="M3715" t="b">
        <v>0</v>
      </c>
      <c r="N3715">
        <v>19</v>
      </c>
      <c r="O3715" t="b">
        <v>1</v>
      </c>
      <c r="P3715" t="s">
        <v>8271</v>
      </c>
      <c r="Q3715" s="13">
        <f t="shared" ref="Q3715:Q3778" si="234">(E3715/D3715)*100</f>
        <v>101.49999999999999</v>
      </c>
      <c r="R3715" s="14">
        <f t="shared" ref="R3715:R3778" si="235">E3715/N3715</f>
        <v>106.84210526315789</v>
      </c>
      <c r="S3715" t="s">
        <v>8317</v>
      </c>
      <c r="T3715" t="s">
        <v>8318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 s="8">
        <f t="shared" si="232"/>
        <v>42149.832638888889</v>
      </c>
      <c r="J3716" s="8">
        <f t="shared" si="233"/>
        <v>42118.222997685189</v>
      </c>
      <c r="K3716" s="10">
        <v>1432612740</v>
      </c>
      <c r="L3716" s="10">
        <v>1429881667</v>
      </c>
      <c r="M3716" t="b">
        <v>0</v>
      </c>
      <c r="N3716">
        <v>97</v>
      </c>
      <c r="O3716" t="b">
        <v>1</v>
      </c>
      <c r="P3716" t="s">
        <v>8271</v>
      </c>
      <c r="Q3716" s="13">
        <f t="shared" si="234"/>
        <v>102.35000000000001</v>
      </c>
      <c r="R3716" s="14">
        <f t="shared" si="235"/>
        <v>105.51546391752578</v>
      </c>
      <c r="S3716" t="s">
        <v>8317</v>
      </c>
      <c r="T3716" t="s">
        <v>8318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 s="8">
        <f t="shared" si="232"/>
        <v>42094.202777777777</v>
      </c>
      <c r="J3717" s="8">
        <f t="shared" si="233"/>
        <v>42036.662256944437</v>
      </c>
      <c r="K3717" s="10">
        <v>1427806320</v>
      </c>
      <c r="L3717" s="10">
        <v>1422834819</v>
      </c>
      <c r="M3717" t="b">
        <v>0</v>
      </c>
      <c r="N3717">
        <v>27</v>
      </c>
      <c r="O3717" t="b">
        <v>1</v>
      </c>
      <c r="P3717" t="s">
        <v>8271</v>
      </c>
      <c r="Q3717" s="13">
        <f t="shared" si="234"/>
        <v>102.57142857142858</v>
      </c>
      <c r="R3717" s="14">
        <f t="shared" si="235"/>
        <v>132.96296296296296</v>
      </c>
      <c r="S3717" t="s">
        <v>8317</v>
      </c>
      <c r="T3717" t="s">
        <v>8318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 s="8">
        <f t="shared" si="232"/>
        <v>42390.554502314808</v>
      </c>
      <c r="J3718" s="8">
        <f t="shared" si="233"/>
        <v>42360.554502314808</v>
      </c>
      <c r="K3718" s="10">
        <v>1453411109</v>
      </c>
      <c r="L3718" s="10">
        <v>1450819109</v>
      </c>
      <c r="M3718" t="b">
        <v>0</v>
      </c>
      <c r="N3718">
        <v>24</v>
      </c>
      <c r="O3718" t="b">
        <v>1</v>
      </c>
      <c r="P3718" t="s">
        <v>8271</v>
      </c>
      <c r="Q3718" s="13">
        <f t="shared" si="234"/>
        <v>155.75</v>
      </c>
      <c r="R3718" s="14">
        <f t="shared" si="235"/>
        <v>51.916666666666664</v>
      </c>
      <c r="S3718" t="s">
        <v>8317</v>
      </c>
      <c r="T3718" t="s">
        <v>8318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 s="8">
        <f t="shared" si="232"/>
        <v>42133.532974537033</v>
      </c>
      <c r="J3719" s="8">
        <f t="shared" si="233"/>
        <v>42102.532974537033</v>
      </c>
      <c r="K3719" s="10">
        <v>1431204449</v>
      </c>
      <c r="L3719" s="10">
        <v>1428526049</v>
      </c>
      <c r="M3719" t="b">
        <v>0</v>
      </c>
      <c r="N3719">
        <v>13</v>
      </c>
      <c r="O3719" t="b">
        <v>1</v>
      </c>
      <c r="P3719" t="s">
        <v>8271</v>
      </c>
      <c r="Q3719" s="13">
        <f t="shared" si="234"/>
        <v>100.75</v>
      </c>
      <c r="R3719" s="14">
        <f t="shared" si="235"/>
        <v>310</v>
      </c>
      <c r="S3719" t="s">
        <v>8317</v>
      </c>
      <c r="T3719" t="s">
        <v>8318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 s="8">
        <f t="shared" si="232"/>
        <v>42062.382812499993</v>
      </c>
      <c r="J3720" s="8">
        <f t="shared" si="233"/>
        <v>42032.382812499993</v>
      </c>
      <c r="K3720" s="10">
        <v>1425057075</v>
      </c>
      <c r="L3720" s="10">
        <v>1422465075</v>
      </c>
      <c r="M3720" t="b">
        <v>0</v>
      </c>
      <c r="N3720">
        <v>46</v>
      </c>
      <c r="O3720" t="b">
        <v>1</v>
      </c>
      <c r="P3720" t="s">
        <v>8271</v>
      </c>
      <c r="Q3720" s="13">
        <f t="shared" si="234"/>
        <v>239.4</v>
      </c>
      <c r="R3720" s="14">
        <f t="shared" si="235"/>
        <v>26.021739130434781</v>
      </c>
      <c r="S3720" t="s">
        <v>8317</v>
      </c>
      <c r="T3720" t="s">
        <v>8318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 s="8">
        <f t="shared" si="232"/>
        <v>42177.396597222221</v>
      </c>
      <c r="J3721" s="8">
        <f t="shared" si="233"/>
        <v>42147.396597222221</v>
      </c>
      <c r="K3721" s="10">
        <v>1434994266</v>
      </c>
      <c r="L3721" s="10">
        <v>1432402266</v>
      </c>
      <c r="M3721" t="b">
        <v>0</v>
      </c>
      <c r="N3721">
        <v>4</v>
      </c>
      <c r="O3721" t="b">
        <v>1</v>
      </c>
      <c r="P3721" t="s">
        <v>8271</v>
      </c>
      <c r="Q3721" s="13">
        <f t="shared" si="234"/>
        <v>210</v>
      </c>
      <c r="R3721" s="14">
        <f t="shared" si="235"/>
        <v>105</v>
      </c>
      <c r="S3721" t="s">
        <v>8317</v>
      </c>
      <c r="T3721" t="s">
        <v>8318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 s="8">
        <f t="shared" si="232"/>
        <v>42187.659791666665</v>
      </c>
      <c r="J3722" s="8">
        <f t="shared" si="233"/>
        <v>42165.659791666665</v>
      </c>
      <c r="K3722" s="10">
        <v>1435881006</v>
      </c>
      <c r="L3722" s="10">
        <v>1433980206</v>
      </c>
      <c r="M3722" t="b">
        <v>0</v>
      </c>
      <c r="N3722">
        <v>40</v>
      </c>
      <c r="O3722" t="b">
        <v>1</v>
      </c>
      <c r="P3722" t="s">
        <v>8271</v>
      </c>
      <c r="Q3722" s="13">
        <f t="shared" si="234"/>
        <v>104.51515151515152</v>
      </c>
      <c r="R3722" s="14">
        <f t="shared" si="235"/>
        <v>86.224999999999994</v>
      </c>
      <c r="S3722" t="s">
        <v>8317</v>
      </c>
      <c r="T3722" t="s">
        <v>8318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 s="8">
        <f t="shared" si="232"/>
        <v>41948.644490740735</v>
      </c>
      <c r="J3723" s="8">
        <f t="shared" si="233"/>
        <v>41927.602824074071</v>
      </c>
      <c r="K3723" s="10">
        <v>1415230084</v>
      </c>
      <c r="L3723" s="10">
        <v>1413412084</v>
      </c>
      <c r="M3723" t="b">
        <v>0</v>
      </c>
      <c r="N3723">
        <v>44</v>
      </c>
      <c r="O3723" t="b">
        <v>1</v>
      </c>
      <c r="P3723" t="s">
        <v>8271</v>
      </c>
      <c r="Q3723" s="13">
        <f t="shared" si="234"/>
        <v>100.8</v>
      </c>
      <c r="R3723" s="14">
        <f t="shared" si="235"/>
        <v>114.54545454545455</v>
      </c>
      <c r="S3723" t="s">
        <v>8317</v>
      </c>
      <c r="T3723" t="s">
        <v>8318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 s="8">
        <f t="shared" si="232"/>
        <v>42411.624305555553</v>
      </c>
      <c r="J3724" s="8">
        <f t="shared" si="233"/>
        <v>42381.338506944441</v>
      </c>
      <c r="K3724" s="10">
        <v>1455231540</v>
      </c>
      <c r="L3724" s="10">
        <v>1452614847</v>
      </c>
      <c r="M3724" t="b">
        <v>0</v>
      </c>
      <c r="N3724">
        <v>35</v>
      </c>
      <c r="O3724" t="b">
        <v>1</v>
      </c>
      <c r="P3724" t="s">
        <v>8271</v>
      </c>
      <c r="Q3724" s="13">
        <f t="shared" si="234"/>
        <v>111.20000000000002</v>
      </c>
      <c r="R3724" s="14">
        <f t="shared" si="235"/>
        <v>47.657142857142858</v>
      </c>
      <c r="S3724" t="s">
        <v>8317</v>
      </c>
      <c r="T3724" t="s">
        <v>8318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 s="8">
        <f t="shared" si="232"/>
        <v>41973.461365740739</v>
      </c>
      <c r="J3725" s="8">
        <f t="shared" si="233"/>
        <v>41943.419699074075</v>
      </c>
      <c r="K3725" s="10">
        <v>1417374262</v>
      </c>
      <c r="L3725" s="10">
        <v>1414778662</v>
      </c>
      <c r="M3725" t="b">
        <v>0</v>
      </c>
      <c r="N3725">
        <v>63</v>
      </c>
      <c r="O3725" t="b">
        <v>1</v>
      </c>
      <c r="P3725" t="s">
        <v>8271</v>
      </c>
      <c r="Q3725" s="13">
        <f t="shared" si="234"/>
        <v>102.04444444444445</v>
      </c>
      <c r="R3725" s="14">
        <f t="shared" si="235"/>
        <v>72.888888888888886</v>
      </c>
      <c r="S3725" t="s">
        <v>8317</v>
      </c>
      <c r="T3725" t="s">
        <v>8318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 s="8">
        <f t="shared" si="232"/>
        <v>42494.624999999993</v>
      </c>
      <c r="J3726" s="8">
        <f t="shared" si="233"/>
        <v>42465.158101851855</v>
      </c>
      <c r="K3726" s="10">
        <v>1462402800</v>
      </c>
      <c r="L3726" s="10">
        <v>1459856860</v>
      </c>
      <c r="M3726" t="b">
        <v>0</v>
      </c>
      <c r="N3726">
        <v>89</v>
      </c>
      <c r="O3726" t="b">
        <v>1</v>
      </c>
      <c r="P3726" t="s">
        <v>8271</v>
      </c>
      <c r="Q3726" s="13">
        <f t="shared" si="234"/>
        <v>102.54767441860466</v>
      </c>
      <c r="R3726" s="14">
        <f t="shared" si="235"/>
        <v>49.545505617977533</v>
      </c>
      <c r="S3726" t="s">
        <v>8317</v>
      </c>
      <c r="T3726" t="s">
        <v>8318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 s="8">
        <f t="shared" si="232"/>
        <v>42418.562499999993</v>
      </c>
      <c r="J3727" s="8">
        <f t="shared" si="233"/>
        <v>42401.611886574072</v>
      </c>
      <c r="K3727" s="10">
        <v>1455831000</v>
      </c>
      <c r="L3727" s="10">
        <v>1454366467</v>
      </c>
      <c r="M3727" t="b">
        <v>0</v>
      </c>
      <c r="N3727">
        <v>15</v>
      </c>
      <c r="O3727" t="b">
        <v>1</v>
      </c>
      <c r="P3727" t="s">
        <v>8271</v>
      </c>
      <c r="Q3727" s="13">
        <f t="shared" si="234"/>
        <v>127</v>
      </c>
      <c r="R3727" s="14">
        <f t="shared" si="235"/>
        <v>25.4</v>
      </c>
      <c r="S3727" t="s">
        <v>8317</v>
      </c>
      <c r="T3727" t="s">
        <v>8318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 s="8">
        <f t="shared" si="232"/>
        <v>42489.541666666664</v>
      </c>
      <c r="J3728" s="8">
        <f t="shared" si="233"/>
        <v>42461.807534722226</v>
      </c>
      <c r="K3728" s="10">
        <v>1461963600</v>
      </c>
      <c r="L3728" s="10">
        <v>1459567371</v>
      </c>
      <c r="M3728" t="b">
        <v>0</v>
      </c>
      <c r="N3728">
        <v>46</v>
      </c>
      <c r="O3728" t="b">
        <v>1</v>
      </c>
      <c r="P3728" t="s">
        <v>8271</v>
      </c>
      <c r="Q3728" s="13">
        <f t="shared" si="234"/>
        <v>338.70588235294122</v>
      </c>
      <c r="R3728" s="14">
        <f t="shared" si="235"/>
        <v>62.586956521739133</v>
      </c>
      <c r="S3728" t="s">
        <v>8317</v>
      </c>
      <c r="T3728" t="s">
        <v>8318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 s="8">
        <f t="shared" si="232"/>
        <v>42662.871527777774</v>
      </c>
      <c r="J3729" s="8">
        <f t="shared" si="233"/>
        <v>42632.014976851853</v>
      </c>
      <c r="K3729" s="10">
        <v>1476939300</v>
      </c>
      <c r="L3729" s="10">
        <v>1474273294</v>
      </c>
      <c r="M3729" t="b">
        <v>0</v>
      </c>
      <c r="N3729">
        <v>33</v>
      </c>
      <c r="O3729" t="b">
        <v>1</v>
      </c>
      <c r="P3729" t="s">
        <v>8271</v>
      </c>
      <c r="Q3729" s="13">
        <f t="shared" si="234"/>
        <v>100.75</v>
      </c>
      <c r="R3729" s="14">
        <f t="shared" si="235"/>
        <v>61.060606060606062</v>
      </c>
      <c r="S3729" t="s">
        <v>8317</v>
      </c>
      <c r="T3729" t="s">
        <v>8318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 s="8">
        <f t="shared" si="232"/>
        <v>42234.837685185186</v>
      </c>
      <c r="J3730" s="8">
        <f t="shared" si="233"/>
        <v>42204.837685185186</v>
      </c>
      <c r="K3730" s="10">
        <v>1439957176</v>
      </c>
      <c r="L3730" s="10">
        <v>1437365176</v>
      </c>
      <c r="M3730" t="b">
        <v>0</v>
      </c>
      <c r="N3730">
        <v>31</v>
      </c>
      <c r="O3730" t="b">
        <v>0</v>
      </c>
      <c r="P3730" t="s">
        <v>8271</v>
      </c>
      <c r="Q3730" s="13">
        <f t="shared" si="234"/>
        <v>9.31</v>
      </c>
      <c r="R3730" s="14">
        <f t="shared" si="235"/>
        <v>60.064516129032256</v>
      </c>
      <c r="S3730" t="s">
        <v>8317</v>
      </c>
      <c r="T3730" t="s">
        <v>8318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 s="8">
        <f t="shared" si="232"/>
        <v>42085.829999999994</v>
      </c>
      <c r="J3731" s="8">
        <f t="shared" si="233"/>
        <v>42040.871666666666</v>
      </c>
      <c r="K3731" s="10">
        <v>1427082912</v>
      </c>
      <c r="L3731" s="10">
        <v>1423198512</v>
      </c>
      <c r="M3731" t="b">
        <v>0</v>
      </c>
      <c r="N3731">
        <v>5</v>
      </c>
      <c r="O3731" t="b">
        <v>0</v>
      </c>
      <c r="P3731" t="s">
        <v>8271</v>
      </c>
      <c r="Q3731" s="13">
        <f t="shared" si="234"/>
        <v>7.24</v>
      </c>
      <c r="R3731" s="14">
        <f t="shared" si="235"/>
        <v>72.400000000000006</v>
      </c>
      <c r="S3731" t="s">
        <v>8317</v>
      </c>
      <c r="T3731" t="s">
        <v>8318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 s="8">
        <f t="shared" si="232"/>
        <v>42233.34443287037</v>
      </c>
      <c r="J3732" s="8">
        <f t="shared" si="233"/>
        <v>42203.34443287037</v>
      </c>
      <c r="K3732" s="10">
        <v>1439828159</v>
      </c>
      <c r="L3732" s="10">
        <v>1437236159</v>
      </c>
      <c r="M3732" t="b">
        <v>0</v>
      </c>
      <c r="N3732">
        <v>1</v>
      </c>
      <c r="O3732" t="b">
        <v>0</v>
      </c>
      <c r="P3732" t="s">
        <v>8271</v>
      </c>
      <c r="Q3732" s="13">
        <f t="shared" si="234"/>
        <v>10</v>
      </c>
      <c r="R3732" s="14">
        <f t="shared" si="235"/>
        <v>100</v>
      </c>
      <c r="S3732" t="s">
        <v>8317</v>
      </c>
      <c r="T3732" t="s">
        <v>8318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 s="8">
        <f t="shared" si="232"/>
        <v>42013.807638888888</v>
      </c>
      <c r="J3733" s="8">
        <f t="shared" si="233"/>
        <v>41983.419513888883</v>
      </c>
      <c r="K3733" s="10">
        <v>1420860180</v>
      </c>
      <c r="L3733" s="10">
        <v>1418234646</v>
      </c>
      <c r="M3733" t="b">
        <v>0</v>
      </c>
      <c r="N3733">
        <v>12</v>
      </c>
      <c r="O3733" t="b">
        <v>0</v>
      </c>
      <c r="P3733" t="s">
        <v>8271</v>
      </c>
      <c r="Q3733" s="13">
        <f t="shared" si="234"/>
        <v>11.272727272727273</v>
      </c>
      <c r="R3733" s="14">
        <f t="shared" si="235"/>
        <v>51.666666666666664</v>
      </c>
      <c r="S3733" t="s">
        <v>8317</v>
      </c>
      <c r="T3733" t="s">
        <v>8318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 s="8">
        <f t="shared" si="232"/>
        <v>42028.166666666664</v>
      </c>
      <c r="J3734" s="8">
        <f t="shared" si="233"/>
        <v>41968.344131944446</v>
      </c>
      <c r="K3734" s="10">
        <v>1422100800</v>
      </c>
      <c r="L3734" s="10">
        <v>1416932133</v>
      </c>
      <c r="M3734" t="b">
        <v>0</v>
      </c>
      <c r="N3734">
        <v>4</v>
      </c>
      <c r="O3734" t="b">
        <v>0</v>
      </c>
      <c r="P3734" t="s">
        <v>8271</v>
      </c>
      <c r="Q3734" s="13">
        <f t="shared" si="234"/>
        <v>15.411764705882353</v>
      </c>
      <c r="R3734" s="14">
        <f t="shared" si="235"/>
        <v>32.75</v>
      </c>
      <c r="S3734" t="s">
        <v>8317</v>
      </c>
      <c r="T3734" t="s">
        <v>8318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 s="8">
        <f t="shared" si="232"/>
        <v>42112.604166666664</v>
      </c>
      <c r="J3735" s="8">
        <f t="shared" si="233"/>
        <v>42102.691064814811</v>
      </c>
      <c r="K3735" s="10">
        <v>1429396200</v>
      </c>
      <c r="L3735" s="10">
        <v>1428539708</v>
      </c>
      <c r="M3735" t="b">
        <v>0</v>
      </c>
      <c r="N3735">
        <v>0</v>
      </c>
      <c r="O3735" t="b">
        <v>0</v>
      </c>
      <c r="P3735" t="s">
        <v>8271</v>
      </c>
      <c r="Q3735" s="13">
        <f t="shared" si="234"/>
        <v>0</v>
      </c>
      <c r="R3735" s="14" t="e">
        <f t="shared" si="235"/>
        <v>#DIV/0!</v>
      </c>
      <c r="S3735" t="s">
        <v>8317</v>
      </c>
      <c r="T3735" t="s">
        <v>8318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 s="8">
        <f t="shared" si="232"/>
        <v>42149.568240740737</v>
      </c>
      <c r="J3736" s="8">
        <f t="shared" si="233"/>
        <v>42089.568240740737</v>
      </c>
      <c r="K3736" s="10">
        <v>1432589896</v>
      </c>
      <c r="L3736" s="10">
        <v>1427405896</v>
      </c>
      <c r="M3736" t="b">
        <v>0</v>
      </c>
      <c r="N3736">
        <v>7</v>
      </c>
      <c r="O3736" t="b">
        <v>0</v>
      </c>
      <c r="P3736" t="s">
        <v>8271</v>
      </c>
      <c r="Q3736" s="13">
        <f t="shared" si="234"/>
        <v>28.466666666666669</v>
      </c>
      <c r="R3736" s="14">
        <f t="shared" si="235"/>
        <v>61</v>
      </c>
      <c r="S3736" t="s">
        <v>8317</v>
      </c>
      <c r="T3736" t="s">
        <v>8318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 s="8">
        <f t="shared" si="232"/>
        <v>42152.359826388885</v>
      </c>
      <c r="J3737" s="8">
        <f t="shared" si="233"/>
        <v>42122.359826388885</v>
      </c>
      <c r="K3737" s="10">
        <v>1432831089</v>
      </c>
      <c r="L3737" s="10">
        <v>1430239089</v>
      </c>
      <c r="M3737" t="b">
        <v>0</v>
      </c>
      <c r="N3737">
        <v>2</v>
      </c>
      <c r="O3737" t="b">
        <v>0</v>
      </c>
      <c r="P3737" t="s">
        <v>8271</v>
      </c>
      <c r="Q3737" s="13">
        <f t="shared" si="234"/>
        <v>13.333333333333334</v>
      </c>
      <c r="R3737" s="14">
        <f t="shared" si="235"/>
        <v>10</v>
      </c>
      <c r="S3737" t="s">
        <v>8317</v>
      </c>
      <c r="T3737" t="s">
        <v>8318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 s="8">
        <f t="shared" si="232"/>
        <v>42086.416666666664</v>
      </c>
      <c r="J3738" s="8">
        <f t="shared" si="233"/>
        <v>42048.378391203696</v>
      </c>
      <c r="K3738" s="10">
        <v>1427133600</v>
      </c>
      <c r="L3738" s="10">
        <v>1423847093</v>
      </c>
      <c r="M3738" t="b">
        <v>0</v>
      </c>
      <c r="N3738">
        <v>1</v>
      </c>
      <c r="O3738" t="b">
        <v>0</v>
      </c>
      <c r="P3738" t="s">
        <v>8271</v>
      </c>
      <c r="Q3738" s="13">
        <f t="shared" si="234"/>
        <v>0.66666666666666674</v>
      </c>
      <c r="R3738" s="14">
        <f t="shared" si="235"/>
        <v>10</v>
      </c>
      <c r="S3738" t="s">
        <v>8317</v>
      </c>
      <c r="T3738" t="s">
        <v>8318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 s="8">
        <f t="shared" si="232"/>
        <v>42319.957638888889</v>
      </c>
      <c r="J3739" s="8">
        <f t="shared" si="233"/>
        <v>42297.357673611106</v>
      </c>
      <c r="K3739" s="10">
        <v>1447311540</v>
      </c>
      <c r="L3739" s="10">
        <v>1445358903</v>
      </c>
      <c r="M3739" t="b">
        <v>0</v>
      </c>
      <c r="N3739">
        <v>4</v>
      </c>
      <c r="O3739" t="b">
        <v>0</v>
      </c>
      <c r="P3739" t="s">
        <v>8271</v>
      </c>
      <c r="Q3739" s="13">
        <f t="shared" si="234"/>
        <v>21.428571428571427</v>
      </c>
      <c r="R3739" s="14">
        <f t="shared" si="235"/>
        <v>37.5</v>
      </c>
      <c r="S3739" t="s">
        <v>8317</v>
      </c>
      <c r="T3739" t="s">
        <v>8318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 s="8">
        <f t="shared" si="232"/>
        <v>41835.583333333328</v>
      </c>
      <c r="J3740" s="8">
        <f t="shared" si="233"/>
        <v>41813.605381944442</v>
      </c>
      <c r="K3740" s="10">
        <v>1405461600</v>
      </c>
      <c r="L3740" s="10">
        <v>1403562705</v>
      </c>
      <c r="M3740" t="b">
        <v>0</v>
      </c>
      <c r="N3740">
        <v>6</v>
      </c>
      <c r="O3740" t="b">
        <v>0</v>
      </c>
      <c r="P3740" t="s">
        <v>8271</v>
      </c>
      <c r="Q3740" s="13">
        <f t="shared" si="234"/>
        <v>18</v>
      </c>
      <c r="R3740" s="14">
        <f t="shared" si="235"/>
        <v>45</v>
      </c>
      <c r="S3740" t="s">
        <v>8317</v>
      </c>
      <c r="T3740" t="s">
        <v>8318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 s="8">
        <f t="shared" si="232"/>
        <v>42568.116527777776</v>
      </c>
      <c r="J3741" s="8">
        <f t="shared" si="233"/>
        <v>42548.116527777776</v>
      </c>
      <c r="K3741" s="10">
        <v>1468752468</v>
      </c>
      <c r="L3741" s="10">
        <v>1467024468</v>
      </c>
      <c r="M3741" t="b">
        <v>0</v>
      </c>
      <c r="N3741">
        <v>8</v>
      </c>
      <c r="O3741" t="b">
        <v>0</v>
      </c>
      <c r="P3741" t="s">
        <v>8271</v>
      </c>
      <c r="Q3741" s="13">
        <f t="shared" si="234"/>
        <v>20.125</v>
      </c>
      <c r="R3741" s="14">
        <f t="shared" si="235"/>
        <v>100.625</v>
      </c>
      <c r="S3741" t="s">
        <v>8317</v>
      </c>
      <c r="T3741" t="s">
        <v>8318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 s="8">
        <f t="shared" si="232"/>
        <v>41862.745810185181</v>
      </c>
      <c r="J3742" s="8">
        <f t="shared" si="233"/>
        <v>41832.756423611107</v>
      </c>
      <c r="K3742" s="10">
        <v>1407808438</v>
      </c>
      <c r="L3742" s="10">
        <v>1405217355</v>
      </c>
      <c r="M3742" t="b">
        <v>0</v>
      </c>
      <c r="N3742">
        <v>14</v>
      </c>
      <c r="O3742" t="b">
        <v>0</v>
      </c>
      <c r="P3742" t="s">
        <v>8271</v>
      </c>
      <c r="Q3742" s="13">
        <f t="shared" si="234"/>
        <v>17.899999999999999</v>
      </c>
      <c r="R3742" s="14">
        <f t="shared" si="235"/>
        <v>25.571428571428573</v>
      </c>
      <c r="S3742" t="s">
        <v>8317</v>
      </c>
      <c r="T3742" t="s">
        <v>8318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 s="8">
        <f t="shared" si="232"/>
        <v>42355.587384259255</v>
      </c>
      <c r="J3743" s="8">
        <f t="shared" si="233"/>
        <v>42325.587384259255</v>
      </c>
      <c r="K3743" s="10">
        <v>1450389950</v>
      </c>
      <c r="L3743" s="10">
        <v>1447797950</v>
      </c>
      <c r="M3743" t="b">
        <v>0</v>
      </c>
      <c r="N3743">
        <v>0</v>
      </c>
      <c r="O3743" t="b">
        <v>0</v>
      </c>
      <c r="P3743" t="s">
        <v>8271</v>
      </c>
      <c r="Q3743" s="13">
        <f t="shared" si="234"/>
        <v>0</v>
      </c>
      <c r="R3743" s="14" t="e">
        <f t="shared" si="235"/>
        <v>#DIV/0!</v>
      </c>
      <c r="S3743" t="s">
        <v>8317</v>
      </c>
      <c r="T3743" t="s">
        <v>8318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 s="8">
        <f t="shared" si="232"/>
        <v>41887.881296296291</v>
      </c>
      <c r="J3744" s="8">
        <f t="shared" si="233"/>
        <v>41857.881296296291</v>
      </c>
      <c r="K3744" s="10">
        <v>1409980144</v>
      </c>
      <c r="L3744" s="10">
        <v>1407388144</v>
      </c>
      <c r="M3744" t="b">
        <v>0</v>
      </c>
      <c r="N3744">
        <v>4</v>
      </c>
      <c r="O3744" t="b">
        <v>0</v>
      </c>
      <c r="P3744" t="s">
        <v>8271</v>
      </c>
      <c r="Q3744" s="13">
        <f t="shared" si="234"/>
        <v>2</v>
      </c>
      <c r="R3744" s="14">
        <f t="shared" si="235"/>
        <v>25</v>
      </c>
      <c r="S3744" t="s">
        <v>8317</v>
      </c>
      <c r="T3744" t="s">
        <v>8318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 s="8">
        <f t="shared" si="232"/>
        <v>41823.376898148148</v>
      </c>
      <c r="J3745" s="8">
        <f t="shared" si="233"/>
        <v>41793.376898148148</v>
      </c>
      <c r="K3745" s="10">
        <v>1404406964</v>
      </c>
      <c r="L3745" s="10">
        <v>1401814964</v>
      </c>
      <c r="M3745" t="b">
        <v>0</v>
      </c>
      <c r="N3745">
        <v>0</v>
      </c>
      <c r="O3745" t="b">
        <v>0</v>
      </c>
      <c r="P3745" t="s">
        <v>8271</v>
      </c>
      <c r="Q3745" s="13">
        <f t="shared" si="234"/>
        <v>0</v>
      </c>
      <c r="R3745" s="14" t="e">
        <f t="shared" si="235"/>
        <v>#DIV/0!</v>
      </c>
      <c r="S3745" t="s">
        <v>8317</v>
      </c>
      <c r="T3745" t="s">
        <v>8318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 s="8">
        <f t="shared" si="232"/>
        <v>41824.832638888889</v>
      </c>
      <c r="J3746" s="8">
        <f t="shared" si="233"/>
        <v>41793.480925925927</v>
      </c>
      <c r="K3746" s="10">
        <v>1404532740</v>
      </c>
      <c r="L3746" s="10">
        <v>1401823952</v>
      </c>
      <c r="M3746" t="b">
        <v>0</v>
      </c>
      <c r="N3746">
        <v>0</v>
      </c>
      <c r="O3746" t="b">
        <v>0</v>
      </c>
      <c r="P3746" t="s">
        <v>8271</v>
      </c>
      <c r="Q3746" s="13">
        <f t="shared" si="234"/>
        <v>0</v>
      </c>
      <c r="R3746" s="14" t="e">
        <f t="shared" si="235"/>
        <v>#DIV/0!</v>
      </c>
      <c r="S3746" t="s">
        <v>8317</v>
      </c>
      <c r="T3746" t="s">
        <v>8318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 s="8">
        <f t="shared" si="232"/>
        <v>41861.364606481482</v>
      </c>
      <c r="J3747" s="8">
        <f t="shared" si="233"/>
        <v>41831.364606481482</v>
      </c>
      <c r="K3747" s="10">
        <v>1407689102</v>
      </c>
      <c r="L3747" s="10">
        <v>1405097102</v>
      </c>
      <c r="M3747" t="b">
        <v>0</v>
      </c>
      <c r="N3747">
        <v>1</v>
      </c>
      <c r="O3747" t="b">
        <v>0</v>
      </c>
      <c r="P3747" t="s">
        <v>8271</v>
      </c>
      <c r="Q3747" s="13">
        <f t="shared" si="234"/>
        <v>10</v>
      </c>
      <c r="R3747" s="14">
        <f t="shared" si="235"/>
        <v>10</v>
      </c>
      <c r="S3747" t="s">
        <v>8317</v>
      </c>
      <c r="T3747" t="s">
        <v>8318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 s="8">
        <f t="shared" si="232"/>
        <v>42651.05600694444</v>
      </c>
      <c r="J3748" s="8">
        <f t="shared" si="233"/>
        <v>42621.05600694444</v>
      </c>
      <c r="K3748" s="10">
        <v>1475918439</v>
      </c>
      <c r="L3748" s="10">
        <v>1473326439</v>
      </c>
      <c r="M3748" t="b">
        <v>0</v>
      </c>
      <c r="N3748">
        <v>1</v>
      </c>
      <c r="O3748" t="b">
        <v>0</v>
      </c>
      <c r="P3748" t="s">
        <v>8271</v>
      </c>
      <c r="Q3748" s="13">
        <f t="shared" si="234"/>
        <v>2.3764705882352941</v>
      </c>
      <c r="R3748" s="14">
        <f t="shared" si="235"/>
        <v>202</v>
      </c>
      <c r="S3748" t="s">
        <v>8317</v>
      </c>
      <c r="T3748" t="s">
        <v>8318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 s="8">
        <f t="shared" si="232"/>
        <v>42190.624305555553</v>
      </c>
      <c r="J3749" s="8">
        <f t="shared" si="233"/>
        <v>42163.966388888883</v>
      </c>
      <c r="K3749" s="10">
        <v>1436137140</v>
      </c>
      <c r="L3749" s="10">
        <v>1433833896</v>
      </c>
      <c r="M3749" t="b">
        <v>0</v>
      </c>
      <c r="N3749">
        <v>1</v>
      </c>
      <c r="O3749" t="b">
        <v>0</v>
      </c>
      <c r="P3749" t="s">
        <v>8271</v>
      </c>
      <c r="Q3749" s="13">
        <f t="shared" si="234"/>
        <v>1</v>
      </c>
      <c r="R3749" s="14">
        <f t="shared" si="235"/>
        <v>25</v>
      </c>
      <c r="S3749" t="s">
        <v>8317</v>
      </c>
      <c r="T3749" t="s">
        <v>8318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 s="8">
        <f t="shared" si="232"/>
        <v>42415.915972222218</v>
      </c>
      <c r="J3750" s="8">
        <f t="shared" si="233"/>
        <v>42395.373101851852</v>
      </c>
      <c r="K3750" s="10">
        <v>1455602340</v>
      </c>
      <c r="L3750" s="10">
        <v>1453827436</v>
      </c>
      <c r="M3750" t="b">
        <v>0</v>
      </c>
      <c r="N3750">
        <v>52</v>
      </c>
      <c r="O3750" t="b">
        <v>1</v>
      </c>
      <c r="P3750" t="s">
        <v>8305</v>
      </c>
      <c r="Q3750" s="13">
        <f t="shared" si="234"/>
        <v>103.52</v>
      </c>
      <c r="R3750" s="14">
        <f t="shared" si="235"/>
        <v>99.538461538461533</v>
      </c>
      <c r="S3750" t="s">
        <v>8317</v>
      </c>
      <c r="T3750" t="s">
        <v>8359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 s="8">
        <f t="shared" si="232"/>
        <v>42488.832638888889</v>
      </c>
      <c r="J3751" s="8">
        <f t="shared" si="233"/>
        <v>42457.793842592589</v>
      </c>
      <c r="K3751" s="10">
        <v>1461902340</v>
      </c>
      <c r="L3751" s="10">
        <v>1459220588</v>
      </c>
      <c r="M3751" t="b">
        <v>0</v>
      </c>
      <c r="N3751">
        <v>7</v>
      </c>
      <c r="O3751" t="b">
        <v>1</v>
      </c>
      <c r="P3751" t="s">
        <v>8305</v>
      </c>
      <c r="Q3751" s="13">
        <f t="shared" si="234"/>
        <v>105</v>
      </c>
      <c r="R3751" s="14">
        <f t="shared" si="235"/>
        <v>75</v>
      </c>
      <c r="S3751" t="s">
        <v>8317</v>
      </c>
      <c r="T3751" t="s">
        <v>8359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 s="8">
        <f t="shared" si="232"/>
        <v>42044.999305555553</v>
      </c>
      <c r="J3752" s="8">
        <f t="shared" si="233"/>
        <v>42016.648240740738</v>
      </c>
      <c r="K3752" s="10">
        <v>1423555140</v>
      </c>
      <c r="L3752" s="10">
        <v>1421105608</v>
      </c>
      <c r="M3752" t="b">
        <v>0</v>
      </c>
      <c r="N3752">
        <v>28</v>
      </c>
      <c r="O3752" t="b">
        <v>1</v>
      </c>
      <c r="P3752" t="s">
        <v>8305</v>
      </c>
      <c r="Q3752" s="13">
        <f t="shared" si="234"/>
        <v>100.44999999999999</v>
      </c>
      <c r="R3752" s="14">
        <f t="shared" si="235"/>
        <v>215.25</v>
      </c>
      <c r="S3752" t="s">
        <v>8317</v>
      </c>
      <c r="T3752" t="s">
        <v>8359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 s="8">
        <f t="shared" si="232"/>
        <v>42462.66056712962</v>
      </c>
      <c r="J3753" s="8">
        <f t="shared" si="233"/>
        <v>42402.702233796292</v>
      </c>
      <c r="K3753" s="10">
        <v>1459641073</v>
      </c>
      <c r="L3753" s="10">
        <v>1454460673</v>
      </c>
      <c r="M3753" t="b">
        <v>0</v>
      </c>
      <c r="N3753">
        <v>11</v>
      </c>
      <c r="O3753" t="b">
        <v>1</v>
      </c>
      <c r="P3753" t="s">
        <v>8305</v>
      </c>
      <c r="Q3753" s="13">
        <f t="shared" si="234"/>
        <v>132.6</v>
      </c>
      <c r="R3753" s="14">
        <f t="shared" si="235"/>
        <v>120.54545454545455</v>
      </c>
      <c r="S3753" t="s">
        <v>8317</v>
      </c>
      <c r="T3753" t="s">
        <v>8359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 s="8">
        <f t="shared" si="232"/>
        <v>42659.541666666664</v>
      </c>
      <c r="J3754" s="8">
        <f t="shared" si="233"/>
        <v>42619.469155092585</v>
      </c>
      <c r="K3754" s="10">
        <v>1476651600</v>
      </c>
      <c r="L3754" s="10">
        <v>1473189335</v>
      </c>
      <c r="M3754" t="b">
        <v>0</v>
      </c>
      <c r="N3754">
        <v>15</v>
      </c>
      <c r="O3754" t="b">
        <v>1</v>
      </c>
      <c r="P3754" t="s">
        <v>8305</v>
      </c>
      <c r="Q3754" s="13">
        <f t="shared" si="234"/>
        <v>112.99999999999999</v>
      </c>
      <c r="R3754" s="14">
        <f t="shared" si="235"/>
        <v>37.666666666666664</v>
      </c>
      <c r="S3754" t="s">
        <v>8317</v>
      </c>
      <c r="T3754" t="s">
        <v>8359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 s="8">
        <f t="shared" si="232"/>
        <v>42157.666666666664</v>
      </c>
      <c r="J3755" s="8">
        <f t="shared" si="233"/>
        <v>42128.490740740737</v>
      </c>
      <c r="K3755" s="10">
        <v>1433289600</v>
      </c>
      <c r="L3755" s="10">
        <v>1430768800</v>
      </c>
      <c r="M3755" t="b">
        <v>0</v>
      </c>
      <c r="N3755">
        <v>30</v>
      </c>
      <c r="O3755" t="b">
        <v>1</v>
      </c>
      <c r="P3755" t="s">
        <v>8305</v>
      </c>
      <c r="Q3755" s="13">
        <f t="shared" si="234"/>
        <v>103.34</v>
      </c>
      <c r="R3755" s="14">
        <f t="shared" si="235"/>
        <v>172.23333333333332</v>
      </c>
      <c r="S3755" t="s">
        <v>8317</v>
      </c>
      <c r="T3755" t="s">
        <v>8359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 s="8">
        <f t="shared" si="232"/>
        <v>41845.874305555553</v>
      </c>
      <c r="J3756" s="8">
        <f t="shared" si="233"/>
        <v>41808.54788194444</v>
      </c>
      <c r="K3756" s="10">
        <v>1406350740</v>
      </c>
      <c r="L3756" s="10">
        <v>1403125737</v>
      </c>
      <c r="M3756" t="b">
        <v>0</v>
      </c>
      <c r="N3756">
        <v>27</v>
      </c>
      <c r="O3756" t="b">
        <v>1</v>
      </c>
      <c r="P3756" t="s">
        <v>8305</v>
      </c>
      <c r="Q3756" s="13">
        <f t="shared" si="234"/>
        <v>120</v>
      </c>
      <c r="R3756" s="14">
        <f t="shared" si="235"/>
        <v>111.11111111111111</v>
      </c>
      <c r="S3756" t="s">
        <v>8317</v>
      </c>
      <c r="T3756" t="s">
        <v>8359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 s="8">
        <f t="shared" si="232"/>
        <v>42475.533645833326</v>
      </c>
      <c r="J3757" s="8">
        <f t="shared" si="233"/>
        <v>42445.533645833326</v>
      </c>
      <c r="K3757" s="10">
        <v>1460753307</v>
      </c>
      <c r="L3757" s="10">
        <v>1458161307</v>
      </c>
      <c r="M3757" t="b">
        <v>0</v>
      </c>
      <c r="N3757">
        <v>28</v>
      </c>
      <c r="O3757" t="b">
        <v>1</v>
      </c>
      <c r="P3757" t="s">
        <v>8305</v>
      </c>
      <c r="Q3757" s="13">
        <f t="shared" si="234"/>
        <v>129.63636363636363</v>
      </c>
      <c r="R3757" s="14">
        <f t="shared" si="235"/>
        <v>25.464285714285715</v>
      </c>
      <c r="S3757" t="s">
        <v>8317</v>
      </c>
      <c r="T3757" t="s">
        <v>8359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 s="8">
        <f t="shared" si="232"/>
        <v>41801.481458333328</v>
      </c>
      <c r="J3758" s="8">
        <f t="shared" si="233"/>
        <v>41771.481458333328</v>
      </c>
      <c r="K3758" s="10">
        <v>1402515198</v>
      </c>
      <c r="L3758" s="10">
        <v>1399923198</v>
      </c>
      <c r="M3758" t="b">
        <v>0</v>
      </c>
      <c r="N3758">
        <v>17</v>
      </c>
      <c r="O3758" t="b">
        <v>1</v>
      </c>
      <c r="P3758" t="s">
        <v>8305</v>
      </c>
      <c r="Q3758" s="13">
        <f t="shared" si="234"/>
        <v>101.11111111111111</v>
      </c>
      <c r="R3758" s="14">
        <f t="shared" si="235"/>
        <v>267.64705882352939</v>
      </c>
      <c r="S3758" t="s">
        <v>8317</v>
      </c>
      <c r="T3758" t="s">
        <v>8359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 s="8">
        <f t="shared" si="232"/>
        <v>41974.517534722218</v>
      </c>
      <c r="J3759" s="8">
        <f t="shared" si="233"/>
        <v>41954.517534722218</v>
      </c>
      <c r="K3759" s="10">
        <v>1417465515</v>
      </c>
      <c r="L3759" s="10">
        <v>1415737515</v>
      </c>
      <c r="M3759" t="b">
        <v>0</v>
      </c>
      <c r="N3759">
        <v>50</v>
      </c>
      <c r="O3759" t="b">
        <v>1</v>
      </c>
      <c r="P3759" t="s">
        <v>8305</v>
      </c>
      <c r="Q3759" s="13">
        <f t="shared" si="234"/>
        <v>108.51428571428572</v>
      </c>
      <c r="R3759" s="14">
        <f t="shared" si="235"/>
        <v>75.959999999999994</v>
      </c>
      <c r="S3759" t="s">
        <v>8317</v>
      </c>
      <c r="T3759" t="s">
        <v>8359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 s="8">
        <f t="shared" si="232"/>
        <v>41777.875</v>
      </c>
      <c r="J3760" s="8">
        <f t="shared" si="233"/>
        <v>41747.13817129629</v>
      </c>
      <c r="K3760" s="10">
        <v>1400475600</v>
      </c>
      <c r="L3760" s="10">
        <v>1397819938</v>
      </c>
      <c r="M3760" t="b">
        <v>0</v>
      </c>
      <c r="N3760">
        <v>26</v>
      </c>
      <c r="O3760" t="b">
        <v>1</v>
      </c>
      <c r="P3760" t="s">
        <v>8305</v>
      </c>
      <c r="Q3760" s="13">
        <f t="shared" si="234"/>
        <v>102.33333333333334</v>
      </c>
      <c r="R3760" s="14">
        <f t="shared" si="235"/>
        <v>59.03846153846154</v>
      </c>
      <c r="S3760" t="s">
        <v>8317</v>
      </c>
      <c r="T3760" t="s">
        <v>8359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 s="8">
        <f t="shared" si="232"/>
        <v>42241.774918981479</v>
      </c>
      <c r="J3761" s="8">
        <f t="shared" si="233"/>
        <v>42181.774918981479</v>
      </c>
      <c r="K3761" s="10">
        <v>1440556553</v>
      </c>
      <c r="L3761" s="10">
        <v>1435372553</v>
      </c>
      <c r="M3761" t="b">
        <v>0</v>
      </c>
      <c r="N3761">
        <v>88</v>
      </c>
      <c r="O3761" t="b">
        <v>1</v>
      </c>
      <c r="P3761" t="s">
        <v>8305</v>
      </c>
      <c r="Q3761" s="13">
        <f t="shared" si="234"/>
        <v>110.24425000000002</v>
      </c>
      <c r="R3761" s="14">
        <f t="shared" si="235"/>
        <v>50.111022727272733</v>
      </c>
      <c r="S3761" t="s">
        <v>8317</v>
      </c>
      <c r="T3761" t="s">
        <v>8359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 s="8">
        <f t="shared" si="232"/>
        <v>41764.191967592589</v>
      </c>
      <c r="J3762" s="8">
        <f t="shared" si="233"/>
        <v>41739.191967592589</v>
      </c>
      <c r="K3762" s="10">
        <v>1399293386</v>
      </c>
      <c r="L3762" s="10">
        <v>1397133386</v>
      </c>
      <c r="M3762" t="b">
        <v>0</v>
      </c>
      <c r="N3762">
        <v>91</v>
      </c>
      <c r="O3762" t="b">
        <v>1</v>
      </c>
      <c r="P3762" t="s">
        <v>8305</v>
      </c>
      <c r="Q3762" s="13">
        <f t="shared" si="234"/>
        <v>101.0154</v>
      </c>
      <c r="R3762" s="14">
        <f t="shared" si="235"/>
        <v>55.502967032967035</v>
      </c>
      <c r="S3762" t="s">
        <v>8317</v>
      </c>
      <c r="T3762" t="s">
        <v>8359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 s="8">
        <f t="shared" si="232"/>
        <v>42226.624999999993</v>
      </c>
      <c r="J3763" s="8">
        <f t="shared" si="233"/>
        <v>42173.133530092593</v>
      </c>
      <c r="K3763" s="10">
        <v>1439247600</v>
      </c>
      <c r="L3763" s="10">
        <v>1434625937</v>
      </c>
      <c r="M3763" t="b">
        <v>0</v>
      </c>
      <c r="N3763">
        <v>3</v>
      </c>
      <c r="O3763" t="b">
        <v>1</v>
      </c>
      <c r="P3763" t="s">
        <v>8305</v>
      </c>
      <c r="Q3763" s="13">
        <f t="shared" si="234"/>
        <v>100</v>
      </c>
      <c r="R3763" s="14">
        <f t="shared" si="235"/>
        <v>166.66666666666666</v>
      </c>
      <c r="S3763" t="s">
        <v>8317</v>
      </c>
      <c r="T3763" t="s">
        <v>8359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 s="8">
        <f t="shared" si="232"/>
        <v>42218.480196759258</v>
      </c>
      <c r="J3764" s="8">
        <f t="shared" si="233"/>
        <v>42193.480196759258</v>
      </c>
      <c r="K3764" s="10">
        <v>1438543889</v>
      </c>
      <c r="L3764" s="10">
        <v>1436383889</v>
      </c>
      <c r="M3764" t="b">
        <v>0</v>
      </c>
      <c r="N3764">
        <v>28</v>
      </c>
      <c r="O3764" t="b">
        <v>1</v>
      </c>
      <c r="P3764" t="s">
        <v>8305</v>
      </c>
      <c r="Q3764" s="13">
        <f t="shared" si="234"/>
        <v>106.24</v>
      </c>
      <c r="R3764" s="14">
        <f t="shared" si="235"/>
        <v>47.428571428571431</v>
      </c>
      <c r="S3764" t="s">
        <v>8317</v>
      </c>
      <c r="T3764" t="s">
        <v>8359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 s="8">
        <f t="shared" si="232"/>
        <v>42095.375300925924</v>
      </c>
      <c r="J3765" s="8">
        <f t="shared" si="233"/>
        <v>42065.416967592588</v>
      </c>
      <c r="K3765" s="10">
        <v>1427907626</v>
      </c>
      <c r="L3765" s="10">
        <v>1425319226</v>
      </c>
      <c r="M3765" t="b">
        <v>0</v>
      </c>
      <c r="N3765">
        <v>77</v>
      </c>
      <c r="O3765" t="b">
        <v>1</v>
      </c>
      <c r="P3765" t="s">
        <v>8305</v>
      </c>
      <c r="Q3765" s="13">
        <f t="shared" si="234"/>
        <v>100</v>
      </c>
      <c r="R3765" s="14">
        <f t="shared" si="235"/>
        <v>64.935064935064929</v>
      </c>
      <c r="S3765" t="s">
        <v>8317</v>
      </c>
      <c r="T3765" t="s">
        <v>8359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 s="8">
        <f t="shared" si="232"/>
        <v>42518.691666666658</v>
      </c>
      <c r="J3766" s="8">
        <f t="shared" si="233"/>
        <v>42499.509629629632</v>
      </c>
      <c r="K3766" s="10">
        <v>1464482160</v>
      </c>
      <c r="L3766" s="10">
        <v>1462824832</v>
      </c>
      <c r="M3766" t="b">
        <v>0</v>
      </c>
      <c r="N3766">
        <v>27</v>
      </c>
      <c r="O3766" t="b">
        <v>1</v>
      </c>
      <c r="P3766" t="s">
        <v>8305</v>
      </c>
      <c r="Q3766" s="13">
        <f t="shared" si="234"/>
        <v>100</v>
      </c>
      <c r="R3766" s="14">
        <f t="shared" si="235"/>
        <v>55.555555555555557</v>
      </c>
      <c r="S3766" t="s">
        <v>8317</v>
      </c>
      <c r="T3766" t="s">
        <v>8359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 s="8">
        <f t="shared" si="232"/>
        <v>41850.443078703705</v>
      </c>
      <c r="J3767" s="8">
        <f t="shared" si="233"/>
        <v>41820.443078703705</v>
      </c>
      <c r="K3767" s="10">
        <v>1406745482</v>
      </c>
      <c r="L3767" s="10">
        <v>1404153482</v>
      </c>
      <c r="M3767" t="b">
        <v>0</v>
      </c>
      <c r="N3767">
        <v>107</v>
      </c>
      <c r="O3767" t="b">
        <v>1</v>
      </c>
      <c r="P3767" t="s">
        <v>8305</v>
      </c>
      <c r="Q3767" s="13">
        <f t="shared" si="234"/>
        <v>113.45714285714286</v>
      </c>
      <c r="R3767" s="14">
        <f t="shared" si="235"/>
        <v>74.224299065420567</v>
      </c>
      <c r="S3767" t="s">
        <v>8317</v>
      </c>
      <c r="T3767" t="s">
        <v>8359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 s="8">
        <f t="shared" si="232"/>
        <v>41822.833854166667</v>
      </c>
      <c r="J3768" s="8">
        <f t="shared" si="233"/>
        <v>41787.833854166667</v>
      </c>
      <c r="K3768" s="10">
        <v>1404360045</v>
      </c>
      <c r="L3768" s="10">
        <v>1401336045</v>
      </c>
      <c r="M3768" t="b">
        <v>0</v>
      </c>
      <c r="N3768">
        <v>96</v>
      </c>
      <c r="O3768" t="b">
        <v>1</v>
      </c>
      <c r="P3768" t="s">
        <v>8305</v>
      </c>
      <c r="Q3768" s="13">
        <f t="shared" si="234"/>
        <v>102.65010000000001</v>
      </c>
      <c r="R3768" s="14">
        <f t="shared" si="235"/>
        <v>106.9271875</v>
      </c>
      <c r="S3768" t="s">
        <v>8317</v>
      </c>
      <c r="T3768" t="s">
        <v>8359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 s="8">
        <f t="shared" si="232"/>
        <v>42063.874305555553</v>
      </c>
      <c r="J3769" s="8">
        <f t="shared" si="233"/>
        <v>42049.686307870368</v>
      </c>
      <c r="K3769" s="10">
        <v>1425185940</v>
      </c>
      <c r="L3769" s="10">
        <v>1423960097</v>
      </c>
      <c r="M3769" t="b">
        <v>0</v>
      </c>
      <c r="N3769">
        <v>56</v>
      </c>
      <c r="O3769" t="b">
        <v>1</v>
      </c>
      <c r="P3769" t="s">
        <v>8305</v>
      </c>
      <c r="Q3769" s="13">
        <f t="shared" si="234"/>
        <v>116.75</v>
      </c>
      <c r="R3769" s="14">
        <f t="shared" si="235"/>
        <v>41.696428571428569</v>
      </c>
      <c r="S3769" t="s">
        <v>8317</v>
      </c>
      <c r="T3769" t="s">
        <v>8359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 s="8">
        <f t="shared" si="232"/>
        <v>41802.394560185181</v>
      </c>
      <c r="J3770" s="8">
        <f t="shared" si="233"/>
        <v>41772.394560185181</v>
      </c>
      <c r="K3770" s="10">
        <v>1402594090</v>
      </c>
      <c r="L3770" s="10">
        <v>1400002090</v>
      </c>
      <c r="M3770" t="b">
        <v>0</v>
      </c>
      <c r="N3770">
        <v>58</v>
      </c>
      <c r="O3770" t="b">
        <v>1</v>
      </c>
      <c r="P3770" t="s">
        <v>8305</v>
      </c>
      <c r="Q3770" s="13">
        <f t="shared" si="234"/>
        <v>107.65274999999998</v>
      </c>
      <c r="R3770" s="14">
        <f t="shared" si="235"/>
        <v>74.243275862068955</v>
      </c>
      <c r="S3770" t="s">
        <v>8317</v>
      </c>
      <c r="T3770" t="s">
        <v>8359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 s="8">
        <f t="shared" si="232"/>
        <v>42475.264803240738</v>
      </c>
      <c r="J3771" s="8">
        <f t="shared" si="233"/>
        <v>42445.264803240738</v>
      </c>
      <c r="K3771" s="10">
        <v>1460730079</v>
      </c>
      <c r="L3771" s="10">
        <v>1458138079</v>
      </c>
      <c r="M3771" t="b">
        <v>0</v>
      </c>
      <c r="N3771">
        <v>15</v>
      </c>
      <c r="O3771" t="b">
        <v>1</v>
      </c>
      <c r="P3771" t="s">
        <v>8305</v>
      </c>
      <c r="Q3771" s="13">
        <f t="shared" si="234"/>
        <v>100</v>
      </c>
      <c r="R3771" s="14">
        <f t="shared" si="235"/>
        <v>73.333333333333329</v>
      </c>
      <c r="S3771" t="s">
        <v>8317</v>
      </c>
      <c r="T3771" t="s">
        <v>8359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 s="8">
        <f t="shared" si="232"/>
        <v>42168.597337962965</v>
      </c>
      <c r="J3772" s="8">
        <f t="shared" si="233"/>
        <v>42138.597337962965</v>
      </c>
      <c r="K3772" s="10">
        <v>1434234010</v>
      </c>
      <c r="L3772" s="10">
        <v>1431642010</v>
      </c>
      <c r="M3772" t="b">
        <v>0</v>
      </c>
      <c r="N3772">
        <v>20</v>
      </c>
      <c r="O3772" t="b">
        <v>1</v>
      </c>
      <c r="P3772" t="s">
        <v>8305</v>
      </c>
      <c r="Q3772" s="13">
        <f t="shared" si="234"/>
        <v>100</v>
      </c>
      <c r="R3772" s="14">
        <f t="shared" si="235"/>
        <v>100</v>
      </c>
      <c r="S3772" t="s">
        <v>8317</v>
      </c>
      <c r="T3772" t="s">
        <v>8359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 s="8">
        <f t="shared" si="232"/>
        <v>42507.666666666664</v>
      </c>
      <c r="J3773" s="8">
        <f t="shared" si="233"/>
        <v>42493.52375</v>
      </c>
      <c r="K3773" s="10">
        <v>1463529600</v>
      </c>
      <c r="L3773" s="10">
        <v>1462307652</v>
      </c>
      <c r="M3773" t="b">
        <v>0</v>
      </c>
      <c r="N3773">
        <v>38</v>
      </c>
      <c r="O3773" t="b">
        <v>1</v>
      </c>
      <c r="P3773" t="s">
        <v>8305</v>
      </c>
      <c r="Q3773" s="13">
        <f t="shared" si="234"/>
        <v>146</v>
      </c>
      <c r="R3773" s="14">
        <f t="shared" si="235"/>
        <v>38.421052631578945</v>
      </c>
      <c r="S3773" t="s">
        <v>8317</v>
      </c>
      <c r="T3773" t="s">
        <v>8359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 s="8">
        <f t="shared" si="232"/>
        <v>42702.916666666664</v>
      </c>
      <c r="J3774" s="8">
        <f t="shared" si="233"/>
        <v>42682.283634259256</v>
      </c>
      <c r="K3774" s="10">
        <v>1480399200</v>
      </c>
      <c r="L3774" s="10">
        <v>1478616506</v>
      </c>
      <c r="M3774" t="b">
        <v>0</v>
      </c>
      <c r="N3774">
        <v>33</v>
      </c>
      <c r="O3774" t="b">
        <v>1</v>
      </c>
      <c r="P3774" t="s">
        <v>8305</v>
      </c>
      <c r="Q3774" s="13">
        <f t="shared" si="234"/>
        <v>110.2</v>
      </c>
      <c r="R3774" s="14">
        <f t="shared" si="235"/>
        <v>166.96969696969697</v>
      </c>
      <c r="S3774" t="s">
        <v>8317</v>
      </c>
      <c r="T3774" t="s">
        <v>8359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 s="8">
        <f t="shared" si="232"/>
        <v>42688.755555555552</v>
      </c>
      <c r="J3775" s="8">
        <f t="shared" si="233"/>
        <v>42655.67184027777</v>
      </c>
      <c r="K3775" s="10">
        <v>1479175680</v>
      </c>
      <c r="L3775" s="10">
        <v>1476317247</v>
      </c>
      <c r="M3775" t="b">
        <v>0</v>
      </c>
      <c r="N3775">
        <v>57</v>
      </c>
      <c r="O3775" t="b">
        <v>1</v>
      </c>
      <c r="P3775" t="s">
        <v>8305</v>
      </c>
      <c r="Q3775" s="13">
        <f t="shared" si="234"/>
        <v>108.2</v>
      </c>
      <c r="R3775" s="14">
        <f t="shared" si="235"/>
        <v>94.912280701754383</v>
      </c>
      <c r="S3775" t="s">
        <v>8317</v>
      </c>
      <c r="T3775" t="s">
        <v>8359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 s="8">
        <f t="shared" si="232"/>
        <v>42103.458969907406</v>
      </c>
      <c r="J3776" s="8">
        <f t="shared" si="233"/>
        <v>42087.458969907406</v>
      </c>
      <c r="K3776" s="10">
        <v>1428606055</v>
      </c>
      <c r="L3776" s="10">
        <v>1427223655</v>
      </c>
      <c r="M3776" t="b">
        <v>0</v>
      </c>
      <c r="N3776">
        <v>25</v>
      </c>
      <c r="O3776" t="b">
        <v>1</v>
      </c>
      <c r="P3776" t="s">
        <v>8305</v>
      </c>
      <c r="Q3776" s="13">
        <f t="shared" si="234"/>
        <v>100</v>
      </c>
      <c r="R3776" s="14">
        <f t="shared" si="235"/>
        <v>100</v>
      </c>
      <c r="S3776" t="s">
        <v>8317</v>
      </c>
      <c r="T3776" t="s">
        <v>8359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 s="8">
        <f t="shared" si="232"/>
        <v>42102.833333333336</v>
      </c>
      <c r="J3777" s="8">
        <f t="shared" si="233"/>
        <v>42075.609293981477</v>
      </c>
      <c r="K3777" s="10">
        <v>1428552000</v>
      </c>
      <c r="L3777" s="10">
        <v>1426199843</v>
      </c>
      <c r="M3777" t="b">
        <v>0</v>
      </c>
      <c r="N3777">
        <v>14</v>
      </c>
      <c r="O3777" t="b">
        <v>1</v>
      </c>
      <c r="P3777" t="s">
        <v>8305</v>
      </c>
      <c r="Q3777" s="13">
        <f t="shared" si="234"/>
        <v>100.25</v>
      </c>
      <c r="R3777" s="14">
        <f t="shared" si="235"/>
        <v>143.21428571428572</v>
      </c>
      <c r="S3777" t="s">
        <v>8317</v>
      </c>
      <c r="T3777" t="s">
        <v>8359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 s="8">
        <f t="shared" si="232"/>
        <v>41851.708333333328</v>
      </c>
      <c r="J3778" s="8">
        <f t="shared" si="233"/>
        <v>41814.034467592588</v>
      </c>
      <c r="K3778" s="10">
        <v>1406854800</v>
      </c>
      <c r="L3778" s="10">
        <v>1403599778</v>
      </c>
      <c r="M3778" t="b">
        <v>0</v>
      </c>
      <c r="N3778">
        <v>94</v>
      </c>
      <c r="O3778" t="b">
        <v>1</v>
      </c>
      <c r="P3778" t="s">
        <v>8305</v>
      </c>
      <c r="Q3778" s="13">
        <f t="shared" si="234"/>
        <v>106.71250000000001</v>
      </c>
      <c r="R3778" s="14">
        <f t="shared" si="235"/>
        <v>90.819148936170208</v>
      </c>
      <c r="S3778" t="s">
        <v>8317</v>
      </c>
      <c r="T3778" t="s">
        <v>8359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 s="8">
        <f t="shared" ref="I3779:I3842" si="236">(((K3779/60)/60)/24)+DATE(1970,1,1)+(-8/24)</f>
        <v>41908.833333333328</v>
      </c>
      <c r="J3779" s="8">
        <f t="shared" ref="J3779:J3842" si="237">(((L3779/60)/60)/24)+DATE(1970,1,1)+(-8/24)</f>
        <v>41886.778020833335</v>
      </c>
      <c r="K3779" s="10">
        <v>1411790400</v>
      </c>
      <c r="L3779" s="10">
        <v>1409884821</v>
      </c>
      <c r="M3779" t="b">
        <v>0</v>
      </c>
      <c r="N3779">
        <v>59</v>
      </c>
      <c r="O3779" t="b">
        <v>1</v>
      </c>
      <c r="P3779" t="s">
        <v>8305</v>
      </c>
      <c r="Q3779" s="13">
        <f t="shared" ref="Q3779:Q3842" si="238">(E3779/D3779)*100</f>
        <v>143.19999999999999</v>
      </c>
      <c r="R3779" s="14">
        <f t="shared" ref="R3779:R3842" si="239">E3779/N3779</f>
        <v>48.542372881355931</v>
      </c>
      <c r="S3779" t="s">
        <v>8317</v>
      </c>
      <c r="T3779" t="s">
        <v>8359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 s="8">
        <f t="shared" si="236"/>
        <v>42049.485879629625</v>
      </c>
      <c r="J3780" s="8">
        <f t="shared" si="237"/>
        <v>41989.485879629625</v>
      </c>
      <c r="K3780" s="10">
        <v>1423942780</v>
      </c>
      <c r="L3780" s="10">
        <v>1418758780</v>
      </c>
      <c r="M3780" t="b">
        <v>0</v>
      </c>
      <c r="N3780">
        <v>36</v>
      </c>
      <c r="O3780" t="b">
        <v>1</v>
      </c>
      <c r="P3780" t="s">
        <v>8305</v>
      </c>
      <c r="Q3780" s="13">
        <f t="shared" si="238"/>
        <v>105.04166666666667</v>
      </c>
      <c r="R3780" s="14">
        <f t="shared" si="239"/>
        <v>70.027777777777771</v>
      </c>
      <c r="S3780" t="s">
        <v>8317</v>
      </c>
      <c r="T3780" t="s">
        <v>8359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 s="8">
        <f t="shared" si="236"/>
        <v>42455.36041666667</v>
      </c>
      <c r="J3781" s="8">
        <f t="shared" si="237"/>
        <v>42425.402083333327</v>
      </c>
      <c r="K3781" s="10">
        <v>1459010340</v>
      </c>
      <c r="L3781" s="10">
        <v>1456421940</v>
      </c>
      <c r="M3781" t="b">
        <v>0</v>
      </c>
      <c r="N3781">
        <v>115</v>
      </c>
      <c r="O3781" t="b">
        <v>1</v>
      </c>
      <c r="P3781" t="s">
        <v>8305</v>
      </c>
      <c r="Q3781" s="13">
        <f t="shared" si="238"/>
        <v>103.98</v>
      </c>
      <c r="R3781" s="14">
        <f t="shared" si="239"/>
        <v>135.62608695652173</v>
      </c>
      <c r="S3781" t="s">
        <v>8317</v>
      </c>
      <c r="T3781" t="s">
        <v>8359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 s="8">
        <f t="shared" si="236"/>
        <v>42198.504166666658</v>
      </c>
      <c r="J3782" s="8">
        <f t="shared" si="237"/>
        <v>42165.886400462965</v>
      </c>
      <c r="K3782" s="10">
        <v>1436817960</v>
      </c>
      <c r="L3782" s="10">
        <v>1433999785</v>
      </c>
      <c r="M3782" t="b">
        <v>0</v>
      </c>
      <c r="N3782">
        <v>30</v>
      </c>
      <c r="O3782" t="b">
        <v>1</v>
      </c>
      <c r="P3782" t="s">
        <v>8305</v>
      </c>
      <c r="Q3782" s="13">
        <f t="shared" si="238"/>
        <v>120</v>
      </c>
      <c r="R3782" s="14">
        <f t="shared" si="239"/>
        <v>100</v>
      </c>
      <c r="S3782" t="s">
        <v>8317</v>
      </c>
      <c r="T3782" t="s">
        <v>8359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 s="8">
        <f t="shared" si="236"/>
        <v>41890.549594907403</v>
      </c>
      <c r="J3783" s="8">
        <f t="shared" si="237"/>
        <v>41865.549594907403</v>
      </c>
      <c r="K3783" s="10">
        <v>1410210685</v>
      </c>
      <c r="L3783" s="10">
        <v>1408050685</v>
      </c>
      <c r="M3783" t="b">
        <v>0</v>
      </c>
      <c r="N3783">
        <v>52</v>
      </c>
      <c r="O3783" t="b">
        <v>1</v>
      </c>
      <c r="P3783" t="s">
        <v>8305</v>
      </c>
      <c r="Q3783" s="13">
        <f t="shared" si="238"/>
        <v>109.66666666666667</v>
      </c>
      <c r="R3783" s="14">
        <f t="shared" si="239"/>
        <v>94.90384615384616</v>
      </c>
      <c r="S3783" t="s">
        <v>8317</v>
      </c>
      <c r="T3783" t="s">
        <v>8359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 s="8">
        <f t="shared" si="236"/>
        <v>42575.624999999993</v>
      </c>
      <c r="J3784" s="8">
        <f t="shared" si="237"/>
        <v>42546.528900462967</v>
      </c>
      <c r="K3784" s="10">
        <v>1469401200</v>
      </c>
      <c r="L3784" s="10">
        <v>1466887297</v>
      </c>
      <c r="M3784" t="b">
        <v>0</v>
      </c>
      <c r="N3784">
        <v>27</v>
      </c>
      <c r="O3784" t="b">
        <v>1</v>
      </c>
      <c r="P3784" t="s">
        <v>8305</v>
      </c>
      <c r="Q3784" s="13">
        <f t="shared" si="238"/>
        <v>101.75</v>
      </c>
      <c r="R3784" s="14">
        <f t="shared" si="239"/>
        <v>75.370370370370367</v>
      </c>
      <c r="S3784" t="s">
        <v>8317</v>
      </c>
      <c r="T3784" t="s">
        <v>8359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 s="8">
        <f t="shared" si="236"/>
        <v>42444.333333333336</v>
      </c>
      <c r="J3785" s="8">
        <f t="shared" si="237"/>
        <v>42419.806944444441</v>
      </c>
      <c r="K3785" s="10">
        <v>1458057600</v>
      </c>
      <c r="L3785" s="10">
        <v>1455938520</v>
      </c>
      <c r="M3785" t="b">
        <v>0</v>
      </c>
      <c r="N3785">
        <v>24</v>
      </c>
      <c r="O3785" t="b">
        <v>1</v>
      </c>
      <c r="P3785" t="s">
        <v>8305</v>
      </c>
      <c r="Q3785" s="13">
        <f t="shared" si="238"/>
        <v>128.91666666666666</v>
      </c>
      <c r="R3785" s="14">
        <f t="shared" si="239"/>
        <v>64.458333333333329</v>
      </c>
      <c r="S3785" t="s">
        <v>8317</v>
      </c>
      <c r="T3785" t="s">
        <v>8359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 s="8">
        <f t="shared" si="236"/>
        <v>42561.647361111107</v>
      </c>
      <c r="J3786" s="8">
        <f t="shared" si="237"/>
        <v>42531.647361111107</v>
      </c>
      <c r="K3786" s="10">
        <v>1468193532</v>
      </c>
      <c r="L3786" s="10">
        <v>1465601532</v>
      </c>
      <c r="M3786" t="b">
        <v>0</v>
      </c>
      <c r="N3786">
        <v>10</v>
      </c>
      <c r="O3786" t="b">
        <v>1</v>
      </c>
      <c r="P3786" t="s">
        <v>8305</v>
      </c>
      <c r="Q3786" s="13">
        <f t="shared" si="238"/>
        <v>114.99999999999999</v>
      </c>
      <c r="R3786" s="14">
        <f t="shared" si="239"/>
        <v>115</v>
      </c>
      <c r="S3786" t="s">
        <v>8317</v>
      </c>
      <c r="T3786" t="s">
        <v>8359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 s="8">
        <f t="shared" si="236"/>
        <v>42584.085416666661</v>
      </c>
      <c r="J3787" s="8">
        <f t="shared" si="237"/>
        <v>42548.305196759255</v>
      </c>
      <c r="K3787" s="10">
        <v>1470132180</v>
      </c>
      <c r="L3787" s="10">
        <v>1467040769</v>
      </c>
      <c r="M3787" t="b">
        <v>0</v>
      </c>
      <c r="N3787">
        <v>30</v>
      </c>
      <c r="O3787" t="b">
        <v>1</v>
      </c>
      <c r="P3787" t="s">
        <v>8305</v>
      </c>
      <c r="Q3787" s="13">
        <f t="shared" si="238"/>
        <v>150.75</v>
      </c>
      <c r="R3787" s="14">
        <f t="shared" si="239"/>
        <v>100.5</v>
      </c>
      <c r="S3787" t="s">
        <v>8317</v>
      </c>
      <c r="T3787" t="s">
        <v>8359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 s="8">
        <f t="shared" si="236"/>
        <v>42516.704571759255</v>
      </c>
      <c r="J3788" s="8">
        <f t="shared" si="237"/>
        <v>42486.704571759255</v>
      </c>
      <c r="K3788" s="10">
        <v>1464310475</v>
      </c>
      <c r="L3788" s="10">
        <v>1461718475</v>
      </c>
      <c r="M3788" t="b">
        <v>0</v>
      </c>
      <c r="N3788">
        <v>71</v>
      </c>
      <c r="O3788" t="b">
        <v>1</v>
      </c>
      <c r="P3788" t="s">
        <v>8305</v>
      </c>
      <c r="Q3788" s="13">
        <f t="shared" si="238"/>
        <v>110.96666666666665</v>
      </c>
      <c r="R3788" s="14">
        <f t="shared" si="239"/>
        <v>93.774647887323937</v>
      </c>
      <c r="S3788" t="s">
        <v>8317</v>
      </c>
      <c r="T3788" t="s">
        <v>8359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 s="8">
        <f t="shared" si="236"/>
        <v>42195.832638888889</v>
      </c>
      <c r="J3789" s="8">
        <f t="shared" si="237"/>
        <v>42167.201458333329</v>
      </c>
      <c r="K3789" s="10">
        <v>1436587140</v>
      </c>
      <c r="L3789" s="10">
        <v>1434113406</v>
      </c>
      <c r="M3789" t="b">
        <v>0</v>
      </c>
      <c r="N3789">
        <v>10</v>
      </c>
      <c r="O3789" t="b">
        <v>1</v>
      </c>
      <c r="P3789" t="s">
        <v>8305</v>
      </c>
      <c r="Q3789" s="13">
        <f t="shared" si="238"/>
        <v>100.28571428571429</v>
      </c>
      <c r="R3789" s="14">
        <f t="shared" si="239"/>
        <v>35.1</v>
      </c>
      <c r="S3789" t="s">
        <v>8317</v>
      </c>
      <c r="T3789" t="s">
        <v>8359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 s="8">
        <f t="shared" si="236"/>
        <v>42361.345833333333</v>
      </c>
      <c r="J3790" s="8">
        <f t="shared" si="237"/>
        <v>42333.362488425926</v>
      </c>
      <c r="K3790" s="10">
        <v>1450887480</v>
      </c>
      <c r="L3790" s="10">
        <v>1448469719</v>
      </c>
      <c r="M3790" t="b">
        <v>0</v>
      </c>
      <c r="N3790">
        <v>1</v>
      </c>
      <c r="O3790" t="b">
        <v>0</v>
      </c>
      <c r="P3790" t="s">
        <v>8305</v>
      </c>
      <c r="Q3790" s="13">
        <f t="shared" si="238"/>
        <v>0.66666666666666674</v>
      </c>
      <c r="R3790" s="14">
        <f t="shared" si="239"/>
        <v>500</v>
      </c>
      <c r="S3790" t="s">
        <v>8317</v>
      </c>
      <c r="T3790" t="s">
        <v>8359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 s="8">
        <f t="shared" si="236"/>
        <v>42170.465486111112</v>
      </c>
      <c r="J3791" s="8">
        <f t="shared" si="237"/>
        <v>42138.465486111112</v>
      </c>
      <c r="K3791" s="10">
        <v>1434395418</v>
      </c>
      <c r="L3791" s="10">
        <v>1431630618</v>
      </c>
      <c r="M3791" t="b">
        <v>0</v>
      </c>
      <c r="N3791">
        <v>4</v>
      </c>
      <c r="O3791" t="b">
        <v>0</v>
      </c>
      <c r="P3791" t="s">
        <v>8305</v>
      </c>
      <c r="Q3791" s="13">
        <f t="shared" si="238"/>
        <v>3.267605633802817</v>
      </c>
      <c r="R3791" s="14">
        <f t="shared" si="239"/>
        <v>29</v>
      </c>
      <c r="S3791" t="s">
        <v>8317</v>
      </c>
      <c r="T3791" t="s">
        <v>8359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 s="8">
        <f t="shared" si="236"/>
        <v>42696.3752662037</v>
      </c>
      <c r="J3792" s="8">
        <f t="shared" si="237"/>
        <v>42666.333599537036</v>
      </c>
      <c r="K3792" s="10">
        <v>1479834023</v>
      </c>
      <c r="L3792" s="10">
        <v>1477238423</v>
      </c>
      <c r="M3792" t="b">
        <v>0</v>
      </c>
      <c r="N3792">
        <v>0</v>
      </c>
      <c r="O3792" t="b">
        <v>0</v>
      </c>
      <c r="P3792" t="s">
        <v>8305</v>
      </c>
      <c r="Q3792" s="13">
        <f t="shared" si="238"/>
        <v>0</v>
      </c>
      <c r="R3792" s="14" t="e">
        <f t="shared" si="239"/>
        <v>#DIV/0!</v>
      </c>
      <c r="S3792" t="s">
        <v>8317</v>
      </c>
      <c r="T3792" t="s">
        <v>8359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 s="8">
        <f t="shared" si="236"/>
        <v>41826.3587037037</v>
      </c>
      <c r="J3793" s="8">
        <f t="shared" si="237"/>
        <v>41766.3587037037</v>
      </c>
      <c r="K3793" s="10">
        <v>1404664592</v>
      </c>
      <c r="L3793" s="10">
        <v>1399480592</v>
      </c>
      <c r="M3793" t="b">
        <v>0</v>
      </c>
      <c r="N3793">
        <v>0</v>
      </c>
      <c r="O3793" t="b">
        <v>0</v>
      </c>
      <c r="P3793" t="s">
        <v>8305</v>
      </c>
      <c r="Q3793" s="13">
        <f t="shared" si="238"/>
        <v>0</v>
      </c>
      <c r="R3793" s="14" t="e">
        <f t="shared" si="239"/>
        <v>#DIV/0!</v>
      </c>
      <c r="S3793" t="s">
        <v>8317</v>
      </c>
      <c r="T3793" t="s">
        <v>8359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 s="8">
        <f t="shared" si="236"/>
        <v>42200.113680555551</v>
      </c>
      <c r="J3794" s="8">
        <f t="shared" si="237"/>
        <v>42170.113680555551</v>
      </c>
      <c r="K3794" s="10">
        <v>1436957022</v>
      </c>
      <c r="L3794" s="10">
        <v>1434365022</v>
      </c>
      <c r="M3794" t="b">
        <v>0</v>
      </c>
      <c r="N3794">
        <v>2</v>
      </c>
      <c r="O3794" t="b">
        <v>0</v>
      </c>
      <c r="P3794" t="s">
        <v>8305</v>
      </c>
      <c r="Q3794" s="13">
        <f t="shared" si="238"/>
        <v>0.27999999999999997</v>
      </c>
      <c r="R3794" s="14">
        <f t="shared" si="239"/>
        <v>17.5</v>
      </c>
      <c r="S3794" t="s">
        <v>8317</v>
      </c>
      <c r="T3794" t="s">
        <v>8359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 s="8">
        <f t="shared" si="236"/>
        <v>41989.60565972222</v>
      </c>
      <c r="J3795" s="8">
        <f t="shared" si="237"/>
        <v>41968.60565972222</v>
      </c>
      <c r="K3795" s="10">
        <v>1418769129</v>
      </c>
      <c r="L3795" s="10">
        <v>1416954729</v>
      </c>
      <c r="M3795" t="b">
        <v>0</v>
      </c>
      <c r="N3795">
        <v>24</v>
      </c>
      <c r="O3795" t="b">
        <v>0</v>
      </c>
      <c r="P3795" t="s">
        <v>8305</v>
      </c>
      <c r="Q3795" s="13">
        <f t="shared" si="238"/>
        <v>59.657142857142851</v>
      </c>
      <c r="R3795" s="14">
        <f t="shared" si="239"/>
        <v>174</v>
      </c>
      <c r="S3795" t="s">
        <v>8317</v>
      </c>
      <c r="T3795" t="s">
        <v>8359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 s="8">
        <f t="shared" si="236"/>
        <v>42162.247152777774</v>
      </c>
      <c r="J3796" s="8">
        <f t="shared" si="237"/>
        <v>42132.247152777774</v>
      </c>
      <c r="K3796" s="10">
        <v>1433685354</v>
      </c>
      <c r="L3796" s="10">
        <v>1431093354</v>
      </c>
      <c r="M3796" t="b">
        <v>0</v>
      </c>
      <c r="N3796">
        <v>1</v>
      </c>
      <c r="O3796" t="b">
        <v>0</v>
      </c>
      <c r="P3796" t="s">
        <v>8305</v>
      </c>
      <c r="Q3796" s="13">
        <f t="shared" si="238"/>
        <v>1</v>
      </c>
      <c r="R3796" s="14">
        <f t="shared" si="239"/>
        <v>50</v>
      </c>
      <c r="S3796" t="s">
        <v>8317</v>
      </c>
      <c r="T3796" t="s">
        <v>8359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 s="8">
        <f t="shared" si="236"/>
        <v>42244.604166666664</v>
      </c>
      <c r="J3797" s="8">
        <f t="shared" si="237"/>
        <v>42201.102893518517</v>
      </c>
      <c r="K3797" s="10">
        <v>1440801000</v>
      </c>
      <c r="L3797" s="10">
        <v>1437042490</v>
      </c>
      <c r="M3797" t="b">
        <v>0</v>
      </c>
      <c r="N3797">
        <v>2</v>
      </c>
      <c r="O3797" t="b">
        <v>0</v>
      </c>
      <c r="P3797" t="s">
        <v>8305</v>
      </c>
      <c r="Q3797" s="13">
        <f t="shared" si="238"/>
        <v>1.6666666666666667</v>
      </c>
      <c r="R3797" s="14">
        <f t="shared" si="239"/>
        <v>5</v>
      </c>
      <c r="S3797" t="s">
        <v>8317</v>
      </c>
      <c r="T3797" t="s">
        <v>8359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 s="8">
        <f t="shared" si="236"/>
        <v>42748.696250000001</v>
      </c>
      <c r="J3798" s="8">
        <f t="shared" si="237"/>
        <v>42688.696250000001</v>
      </c>
      <c r="K3798" s="10">
        <v>1484354556</v>
      </c>
      <c r="L3798" s="10">
        <v>1479170556</v>
      </c>
      <c r="M3798" t="b">
        <v>0</v>
      </c>
      <c r="N3798">
        <v>1</v>
      </c>
      <c r="O3798" t="b">
        <v>0</v>
      </c>
      <c r="P3798" t="s">
        <v>8305</v>
      </c>
      <c r="Q3798" s="13">
        <f t="shared" si="238"/>
        <v>4.4444444444444444E-3</v>
      </c>
      <c r="R3798" s="14">
        <f t="shared" si="239"/>
        <v>1</v>
      </c>
      <c r="S3798" t="s">
        <v>8317</v>
      </c>
      <c r="T3798" t="s">
        <v>8359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 s="8">
        <f t="shared" si="236"/>
        <v>42114.548206018517</v>
      </c>
      <c r="J3799" s="8">
        <f t="shared" si="237"/>
        <v>42084.548206018517</v>
      </c>
      <c r="K3799" s="10">
        <v>1429564165</v>
      </c>
      <c r="L3799" s="10">
        <v>1426972165</v>
      </c>
      <c r="M3799" t="b">
        <v>0</v>
      </c>
      <c r="N3799">
        <v>37</v>
      </c>
      <c r="O3799" t="b">
        <v>0</v>
      </c>
      <c r="P3799" t="s">
        <v>8305</v>
      </c>
      <c r="Q3799" s="13">
        <f t="shared" si="238"/>
        <v>89.666666666666657</v>
      </c>
      <c r="R3799" s="14">
        <f t="shared" si="239"/>
        <v>145.40540540540542</v>
      </c>
      <c r="S3799" t="s">
        <v>8317</v>
      </c>
      <c r="T3799" t="s">
        <v>8359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 s="8">
        <f t="shared" si="236"/>
        <v>41861.389444444445</v>
      </c>
      <c r="J3800" s="8">
        <f t="shared" si="237"/>
        <v>41831.389444444445</v>
      </c>
      <c r="K3800" s="10">
        <v>1407691248</v>
      </c>
      <c r="L3800" s="10">
        <v>1405099248</v>
      </c>
      <c r="M3800" t="b">
        <v>0</v>
      </c>
      <c r="N3800">
        <v>5</v>
      </c>
      <c r="O3800" t="b">
        <v>0</v>
      </c>
      <c r="P3800" t="s">
        <v>8305</v>
      </c>
      <c r="Q3800" s="13">
        <f t="shared" si="238"/>
        <v>1.4642857142857144</v>
      </c>
      <c r="R3800" s="14">
        <f t="shared" si="239"/>
        <v>205</v>
      </c>
      <c r="S3800" t="s">
        <v>8317</v>
      </c>
      <c r="T3800" t="s">
        <v>8359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 s="8">
        <f t="shared" si="236"/>
        <v>42440.597719907404</v>
      </c>
      <c r="J3801" s="8">
        <f t="shared" si="237"/>
        <v>42410.597719907404</v>
      </c>
      <c r="K3801" s="10">
        <v>1457734843</v>
      </c>
      <c r="L3801" s="10">
        <v>1455142843</v>
      </c>
      <c r="M3801" t="b">
        <v>0</v>
      </c>
      <c r="N3801">
        <v>4</v>
      </c>
      <c r="O3801" t="b">
        <v>0</v>
      </c>
      <c r="P3801" t="s">
        <v>8305</v>
      </c>
      <c r="Q3801" s="13">
        <f t="shared" si="238"/>
        <v>4.0199999999999996</v>
      </c>
      <c r="R3801" s="14">
        <f t="shared" si="239"/>
        <v>100.5</v>
      </c>
      <c r="S3801" t="s">
        <v>8317</v>
      </c>
      <c r="T3801" t="s">
        <v>8359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 s="8">
        <f t="shared" si="236"/>
        <v>42014.874305555553</v>
      </c>
      <c r="J3802" s="8">
        <f t="shared" si="237"/>
        <v>41982.403738425921</v>
      </c>
      <c r="K3802" s="10">
        <v>1420952340</v>
      </c>
      <c r="L3802" s="10">
        <v>1418146883</v>
      </c>
      <c r="M3802" t="b">
        <v>0</v>
      </c>
      <c r="N3802">
        <v>16</v>
      </c>
      <c r="O3802" t="b">
        <v>0</v>
      </c>
      <c r="P3802" t="s">
        <v>8305</v>
      </c>
      <c r="Q3802" s="13">
        <f t="shared" si="238"/>
        <v>4.004545454545454</v>
      </c>
      <c r="R3802" s="14">
        <f t="shared" si="239"/>
        <v>55.0625</v>
      </c>
      <c r="S3802" t="s">
        <v>8317</v>
      </c>
      <c r="T3802" t="s">
        <v>8359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 s="8">
        <f t="shared" si="236"/>
        <v>42006.342777777776</v>
      </c>
      <c r="J3803" s="8">
        <f t="shared" si="237"/>
        <v>41975.342777777776</v>
      </c>
      <c r="K3803" s="10">
        <v>1420215216</v>
      </c>
      <c r="L3803" s="10">
        <v>1417536816</v>
      </c>
      <c r="M3803" t="b">
        <v>0</v>
      </c>
      <c r="N3803">
        <v>9</v>
      </c>
      <c r="O3803" t="b">
        <v>0</v>
      </c>
      <c r="P3803" t="s">
        <v>8305</v>
      </c>
      <c r="Q3803" s="13">
        <f t="shared" si="238"/>
        <v>8.52</v>
      </c>
      <c r="R3803" s="14">
        <f t="shared" si="239"/>
        <v>47.333333333333336</v>
      </c>
      <c r="S3803" t="s">
        <v>8317</v>
      </c>
      <c r="T3803" t="s">
        <v>8359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 s="8">
        <f t="shared" si="236"/>
        <v>42298.792893518512</v>
      </c>
      <c r="J3804" s="8">
        <f t="shared" si="237"/>
        <v>42268.792893518512</v>
      </c>
      <c r="K3804" s="10">
        <v>1445482906</v>
      </c>
      <c r="L3804" s="10">
        <v>1442890906</v>
      </c>
      <c r="M3804" t="b">
        <v>0</v>
      </c>
      <c r="N3804">
        <v>0</v>
      </c>
      <c r="O3804" t="b">
        <v>0</v>
      </c>
      <c r="P3804" t="s">
        <v>8305</v>
      </c>
      <c r="Q3804" s="13">
        <f t="shared" si="238"/>
        <v>0</v>
      </c>
      <c r="R3804" s="14" t="e">
        <f t="shared" si="239"/>
        <v>#DIV/0!</v>
      </c>
      <c r="S3804" t="s">
        <v>8317</v>
      </c>
      <c r="T3804" t="s">
        <v>8359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 s="8">
        <f t="shared" si="236"/>
        <v>42433.638518518514</v>
      </c>
      <c r="J3805" s="8">
        <f t="shared" si="237"/>
        <v>42403.638518518514</v>
      </c>
      <c r="K3805" s="10">
        <v>1457133568</v>
      </c>
      <c r="L3805" s="10">
        <v>1454541568</v>
      </c>
      <c r="M3805" t="b">
        <v>0</v>
      </c>
      <c r="N3805">
        <v>40</v>
      </c>
      <c r="O3805" t="b">
        <v>0</v>
      </c>
      <c r="P3805" t="s">
        <v>8305</v>
      </c>
      <c r="Q3805" s="13">
        <f t="shared" si="238"/>
        <v>19.650000000000002</v>
      </c>
      <c r="R3805" s="14">
        <f t="shared" si="239"/>
        <v>58.95</v>
      </c>
      <c r="S3805" t="s">
        <v>8317</v>
      </c>
      <c r="T3805" t="s">
        <v>8359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 s="8">
        <f t="shared" si="236"/>
        <v>42581.958333333336</v>
      </c>
      <c r="J3806" s="8">
        <f t="shared" si="237"/>
        <v>42526.676203703704</v>
      </c>
      <c r="K3806" s="10">
        <v>1469948400</v>
      </c>
      <c r="L3806" s="10">
        <v>1465172024</v>
      </c>
      <c r="M3806" t="b">
        <v>0</v>
      </c>
      <c r="N3806">
        <v>0</v>
      </c>
      <c r="O3806" t="b">
        <v>0</v>
      </c>
      <c r="P3806" t="s">
        <v>8305</v>
      </c>
      <c r="Q3806" s="13">
        <f t="shared" si="238"/>
        <v>0</v>
      </c>
      <c r="R3806" s="14" t="e">
        <f t="shared" si="239"/>
        <v>#DIV/0!</v>
      </c>
      <c r="S3806" t="s">
        <v>8317</v>
      </c>
      <c r="T3806" t="s">
        <v>8359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 s="8">
        <f t="shared" si="236"/>
        <v>41909.553703703699</v>
      </c>
      <c r="J3807" s="8">
        <f t="shared" si="237"/>
        <v>41849.553703703699</v>
      </c>
      <c r="K3807" s="10">
        <v>1411852640</v>
      </c>
      <c r="L3807" s="10">
        <v>1406668640</v>
      </c>
      <c r="M3807" t="b">
        <v>0</v>
      </c>
      <c r="N3807">
        <v>2</v>
      </c>
      <c r="O3807" t="b">
        <v>0</v>
      </c>
      <c r="P3807" t="s">
        <v>8305</v>
      </c>
      <c r="Q3807" s="13">
        <f t="shared" si="238"/>
        <v>2E-3</v>
      </c>
      <c r="R3807" s="14">
        <f t="shared" si="239"/>
        <v>1.5</v>
      </c>
      <c r="S3807" t="s">
        <v>8317</v>
      </c>
      <c r="T3807" t="s">
        <v>8359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 s="8">
        <f t="shared" si="236"/>
        <v>41818.925706018512</v>
      </c>
      <c r="J3808" s="8">
        <f t="shared" si="237"/>
        <v>41798.925706018512</v>
      </c>
      <c r="K3808" s="10">
        <v>1404022381</v>
      </c>
      <c r="L3808" s="10">
        <v>1402294381</v>
      </c>
      <c r="M3808" t="b">
        <v>0</v>
      </c>
      <c r="N3808">
        <v>1</v>
      </c>
      <c r="O3808" t="b">
        <v>0</v>
      </c>
      <c r="P3808" t="s">
        <v>8305</v>
      </c>
      <c r="Q3808" s="13">
        <f t="shared" si="238"/>
        <v>6.6666666666666666E-2</v>
      </c>
      <c r="R3808" s="14">
        <f t="shared" si="239"/>
        <v>5</v>
      </c>
      <c r="S3808" t="s">
        <v>8317</v>
      </c>
      <c r="T3808" t="s">
        <v>8359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 s="8">
        <f t="shared" si="236"/>
        <v>42097.575682870367</v>
      </c>
      <c r="J3809" s="8">
        <f t="shared" si="237"/>
        <v>42090.575682870367</v>
      </c>
      <c r="K3809" s="10">
        <v>1428097739</v>
      </c>
      <c r="L3809" s="10">
        <v>1427492939</v>
      </c>
      <c r="M3809" t="b">
        <v>0</v>
      </c>
      <c r="N3809">
        <v>9</v>
      </c>
      <c r="O3809" t="b">
        <v>0</v>
      </c>
      <c r="P3809" t="s">
        <v>8305</v>
      </c>
      <c r="Q3809" s="13">
        <f t="shared" si="238"/>
        <v>30.333333333333336</v>
      </c>
      <c r="R3809" s="14">
        <f t="shared" si="239"/>
        <v>50.555555555555557</v>
      </c>
      <c r="S3809" t="s">
        <v>8317</v>
      </c>
      <c r="T3809" t="s">
        <v>8359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 s="8">
        <f t="shared" si="236"/>
        <v>42119.078923611109</v>
      </c>
      <c r="J3810" s="8">
        <f t="shared" si="237"/>
        <v>42059.12059027778</v>
      </c>
      <c r="K3810" s="10">
        <v>1429955619</v>
      </c>
      <c r="L3810" s="10">
        <v>1424775219</v>
      </c>
      <c r="M3810" t="b">
        <v>0</v>
      </c>
      <c r="N3810">
        <v>24</v>
      </c>
      <c r="O3810" t="b">
        <v>1</v>
      </c>
      <c r="P3810" t="s">
        <v>8271</v>
      </c>
      <c r="Q3810" s="13">
        <f t="shared" si="238"/>
        <v>100</v>
      </c>
      <c r="R3810" s="14">
        <f t="shared" si="239"/>
        <v>41.666666666666664</v>
      </c>
      <c r="S3810" t="s">
        <v>8317</v>
      </c>
      <c r="T3810" t="s">
        <v>8318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 s="8">
        <f t="shared" si="236"/>
        <v>41850.625</v>
      </c>
      <c r="J3811" s="8">
        <f t="shared" si="237"/>
        <v>41800.193368055552</v>
      </c>
      <c r="K3811" s="10">
        <v>1406761200</v>
      </c>
      <c r="L3811" s="10">
        <v>1402403907</v>
      </c>
      <c r="M3811" t="b">
        <v>0</v>
      </c>
      <c r="N3811">
        <v>38</v>
      </c>
      <c r="O3811" t="b">
        <v>1</v>
      </c>
      <c r="P3811" t="s">
        <v>8271</v>
      </c>
      <c r="Q3811" s="13">
        <f t="shared" si="238"/>
        <v>101.25</v>
      </c>
      <c r="R3811" s="14">
        <f t="shared" si="239"/>
        <v>53.289473684210527</v>
      </c>
      <c r="S3811" t="s">
        <v>8317</v>
      </c>
      <c r="T3811" t="s">
        <v>8318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 s="8">
        <f t="shared" si="236"/>
        <v>42084.474050925921</v>
      </c>
      <c r="J3812" s="8">
        <f t="shared" si="237"/>
        <v>42054.515717592592</v>
      </c>
      <c r="K3812" s="10">
        <v>1426965758</v>
      </c>
      <c r="L3812" s="10">
        <v>1424377358</v>
      </c>
      <c r="M3812" t="b">
        <v>0</v>
      </c>
      <c r="N3812">
        <v>26</v>
      </c>
      <c r="O3812" t="b">
        <v>1</v>
      </c>
      <c r="P3812" t="s">
        <v>8271</v>
      </c>
      <c r="Q3812" s="13">
        <f t="shared" si="238"/>
        <v>121.73333333333333</v>
      </c>
      <c r="R3812" s="14">
        <f t="shared" si="239"/>
        <v>70.230769230769226</v>
      </c>
      <c r="S3812" t="s">
        <v>8317</v>
      </c>
      <c r="T3812" t="s">
        <v>8318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 s="8">
        <f t="shared" si="236"/>
        <v>42521.124999999993</v>
      </c>
      <c r="J3813" s="8">
        <f t="shared" si="237"/>
        <v>42487.293668981474</v>
      </c>
      <c r="K3813" s="10">
        <v>1464692400</v>
      </c>
      <c r="L3813" s="10">
        <v>1461769373</v>
      </c>
      <c r="M3813" t="b">
        <v>0</v>
      </c>
      <c r="N3813">
        <v>19</v>
      </c>
      <c r="O3813" t="b">
        <v>1</v>
      </c>
      <c r="P3813" t="s">
        <v>8271</v>
      </c>
      <c r="Q3813" s="13">
        <f t="shared" si="238"/>
        <v>330</v>
      </c>
      <c r="R3813" s="14">
        <f t="shared" si="239"/>
        <v>43.421052631578945</v>
      </c>
      <c r="S3813" t="s">
        <v>8317</v>
      </c>
      <c r="T3813" t="s">
        <v>8318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 s="8">
        <f t="shared" si="236"/>
        <v>42155.832638888889</v>
      </c>
      <c r="J3814" s="8">
        <f t="shared" si="237"/>
        <v>42109.417916666665</v>
      </c>
      <c r="K3814" s="10">
        <v>1433131140</v>
      </c>
      <c r="L3814" s="10">
        <v>1429120908</v>
      </c>
      <c r="M3814" t="b">
        <v>0</v>
      </c>
      <c r="N3814">
        <v>11</v>
      </c>
      <c r="O3814" t="b">
        <v>1</v>
      </c>
      <c r="P3814" t="s">
        <v>8271</v>
      </c>
      <c r="Q3814" s="13">
        <f t="shared" si="238"/>
        <v>109.55</v>
      </c>
      <c r="R3814" s="14">
        <f t="shared" si="239"/>
        <v>199.18181818181819</v>
      </c>
      <c r="S3814" t="s">
        <v>8317</v>
      </c>
      <c r="T3814" t="s">
        <v>8318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 s="8">
        <f t="shared" si="236"/>
        <v>42535.571527777771</v>
      </c>
      <c r="J3815" s="8">
        <f t="shared" si="237"/>
        <v>42496.942372685182</v>
      </c>
      <c r="K3815" s="10">
        <v>1465940580</v>
      </c>
      <c r="L3815" s="10">
        <v>1462603021</v>
      </c>
      <c r="M3815" t="b">
        <v>0</v>
      </c>
      <c r="N3815">
        <v>27</v>
      </c>
      <c r="O3815" t="b">
        <v>1</v>
      </c>
      <c r="P3815" t="s">
        <v>8271</v>
      </c>
      <c r="Q3815" s="13">
        <f t="shared" si="238"/>
        <v>100.95190476190474</v>
      </c>
      <c r="R3815" s="14">
        <f t="shared" si="239"/>
        <v>78.518148148148143</v>
      </c>
      <c r="S3815" t="s">
        <v>8317</v>
      </c>
      <c r="T3815" t="s">
        <v>8318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 s="8">
        <f t="shared" si="236"/>
        <v>42094.832638888889</v>
      </c>
      <c r="J3816" s="8">
        <f t="shared" si="237"/>
        <v>42058.570740740739</v>
      </c>
      <c r="K3816" s="10">
        <v>1427860740</v>
      </c>
      <c r="L3816" s="10">
        <v>1424727712</v>
      </c>
      <c r="M3816" t="b">
        <v>0</v>
      </c>
      <c r="N3816">
        <v>34</v>
      </c>
      <c r="O3816" t="b">
        <v>1</v>
      </c>
      <c r="P3816" t="s">
        <v>8271</v>
      </c>
      <c r="Q3816" s="13">
        <f t="shared" si="238"/>
        <v>140.13333333333333</v>
      </c>
      <c r="R3816" s="14">
        <f t="shared" si="239"/>
        <v>61.823529411764703</v>
      </c>
      <c r="S3816" t="s">
        <v>8317</v>
      </c>
      <c r="T3816" t="s">
        <v>8318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 s="8">
        <f t="shared" si="236"/>
        <v>42236.624999999993</v>
      </c>
      <c r="J3817" s="8">
        <f t="shared" si="237"/>
        <v>42206.926585648143</v>
      </c>
      <c r="K3817" s="10">
        <v>1440111600</v>
      </c>
      <c r="L3817" s="10">
        <v>1437545657</v>
      </c>
      <c r="M3817" t="b">
        <v>0</v>
      </c>
      <c r="N3817">
        <v>20</v>
      </c>
      <c r="O3817" t="b">
        <v>1</v>
      </c>
      <c r="P3817" t="s">
        <v>8271</v>
      </c>
      <c r="Q3817" s="13">
        <f t="shared" si="238"/>
        <v>100.001</v>
      </c>
      <c r="R3817" s="14">
        <f t="shared" si="239"/>
        <v>50.000500000000002</v>
      </c>
      <c r="S3817" t="s">
        <v>8317</v>
      </c>
      <c r="T3817" t="s">
        <v>8318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 s="8">
        <f t="shared" si="236"/>
        <v>41837.356747685182</v>
      </c>
      <c r="J3818" s="8">
        <f t="shared" si="237"/>
        <v>41807.356747685182</v>
      </c>
      <c r="K3818" s="10">
        <v>1405614823</v>
      </c>
      <c r="L3818" s="10">
        <v>1403022823</v>
      </c>
      <c r="M3818" t="b">
        <v>0</v>
      </c>
      <c r="N3818">
        <v>37</v>
      </c>
      <c r="O3818" t="b">
        <v>1</v>
      </c>
      <c r="P3818" t="s">
        <v>8271</v>
      </c>
      <c r="Q3818" s="13">
        <f t="shared" si="238"/>
        <v>119.238</v>
      </c>
      <c r="R3818" s="14">
        <f t="shared" si="239"/>
        <v>48.339729729729726</v>
      </c>
      <c r="S3818" t="s">
        <v>8317</v>
      </c>
      <c r="T3818" t="s">
        <v>8318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 s="8">
        <f t="shared" si="236"/>
        <v>42300.832638888889</v>
      </c>
      <c r="J3819" s="8">
        <f t="shared" si="237"/>
        <v>42284.363611111105</v>
      </c>
      <c r="K3819" s="10">
        <v>1445659140</v>
      </c>
      <c r="L3819" s="10">
        <v>1444236216</v>
      </c>
      <c r="M3819" t="b">
        <v>0</v>
      </c>
      <c r="N3819">
        <v>20</v>
      </c>
      <c r="O3819" t="b">
        <v>1</v>
      </c>
      <c r="P3819" t="s">
        <v>8271</v>
      </c>
      <c r="Q3819" s="13">
        <f t="shared" si="238"/>
        <v>107.25</v>
      </c>
      <c r="R3819" s="14">
        <f t="shared" si="239"/>
        <v>107.25</v>
      </c>
      <c r="S3819" t="s">
        <v>8317</v>
      </c>
      <c r="T3819" t="s">
        <v>8318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 s="8">
        <f t="shared" si="236"/>
        <v>42075.467384259253</v>
      </c>
      <c r="J3820" s="8">
        <f t="shared" si="237"/>
        <v>42045.509050925924</v>
      </c>
      <c r="K3820" s="10">
        <v>1426187582</v>
      </c>
      <c r="L3820" s="10">
        <v>1423599182</v>
      </c>
      <c r="M3820" t="b">
        <v>0</v>
      </c>
      <c r="N3820">
        <v>10</v>
      </c>
      <c r="O3820" t="b">
        <v>1</v>
      </c>
      <c r="P3820" t="s">
        <v>8271</v>
      </c>
      <c r="Q3820" s="13">
        <f t="shared" si="238"/>
        <v>227.99999999999997</v>
      </c>
      <c r="R3820" s="14">
        <f t="shared" si="239"/>
        <v>57</v>
      </c>
      <c r="S3820" t="s">
        <v>8317</v>
      </c>
      <c r="T3820" t="s">
        <v>8318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 s="8">
        <f t="shared" si="236"/>
        <v>42202.543055555558</v>
      </c>
      <c r="J3821" s="8">
        <f t="shared" si="237"/>
        <v>42183.876203703701</v>
      </c>
      <c r="K3821" s="10">
        <v>1437166920</v>
      </c>
      <c r="L3821" s="10">
        <v>1435554104</v>
      </c>
      <c r="M3821" t="b">
        <v>0</v>
      </c>
      <c r="N3821">
        <v>26</v>
      </c>
      <c r="O3821" t="b">
        <v>1</v>
      </c>
      <c r="P3821" t="s">
        <v>8271</v>
      </c>
      <c r="Q3821" s="13">
        <f t="shared" si="238"/>
        <v>106.4</v>
      </c>
      <c r="R3821" s="14">
        <f t="shared" si="239"/>
        <v>40.92307692307692</v>
      </c>
      <c r="S3821" t="s">
        <v>8317</v>
      </c>
      <c r="T3821" t="s">
        <v>8318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 s="8">
        <f t="shared" si="236"/>
        <v>42190.318483796298</v>
      </c>
      <c r="J3822" s="8">
        <f t="shared" si="237"/>
        <v>42160.318483796298</v>
      </c>
      <c r="K3822" s="10">
        <v>1436110717</v>
      </c>
      <c r="L3822" s="10">
        <v>1433518717</v>
      </c>
      <c r="M3822" t="b">
        <v>0</v>
      </c>
      <c r="N3822">
        <v>20</v>
      </c>
      <c r="O3822" t="b">
        <v>1</v>
      </c>
      <c r="P3822" t="s">
        <v>8271</v>
      </c>
      <c r="Q3822" s="13">
        <f t="shared" si="238"/>
        <v>143.33333333333334</v>
      </c>
      <c r="R3822" s="14">
        <f t="shared" si="239"/>
        <v>21.5</v>
      </c>
      <c r="S3822" t="s">
        <v>8317</v>
      </c>
      <c r="T3822" t="s">
        <v>8318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 s="8">
        <f t="shared" si="236"/>
        <v>42372.847303240742</v>
      </c>
      <c r="J3823" s="8">
        <f t="shared" si="237"/>
        <v>42340.847303240742</v>
      </c>
      <c r="K3823" s="10">
        <v>1451881207</v>
      </c>
      <c r="L3823" s="10">
        <v>1449116407</v>
      </c>
      <c r="M3823" t="b">
        <v>0</v>
      </c>
      <c r="N3823">
        <v>46</v>
      </c>
      <c r="O3823" t="b">
        <v>1</v>
      </c>
      <c r="P3823" t="s">
        <v>8271</v>
      </c>
      <c r="Q3823" s="13">
        <f t="shared" si="238"/>
        <v>104.54285714285714</v>
      </c>
      <c r="R3823" s="14">
        <f t="shared" si="239"/>
        <v>79.543478260869563</v>
      </c>
      <c r="S3823" t="s">
        <v>8317</v>
      </c>
      <c r="T3823" t="s">
        <v>8318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 s="8">
        <f t="shared" si="236"/>
        <v>42388.624305555553</v>
      </c>
      <c r="J3824" s="8">
        <f t="shared" si="237"/>
        <v>42329.504826388882</v>
      </c>
      <c r="K3824" s="10">
        <v>1453244340</v>
      </c>
      <c r="L3824" s="10">
        <v>1448136417</v>
      </c>
      <c r="M3824" t="b">
        <v>0</v>
      </c>
      <c r="N3824">
        <v>76</v>
      </c>
      <c r="O3824" t="b">
        <v>1</v>
      </c>
      <c r="P3824" t="s">
        <v>8271</v>
      </c>
      <c r="Q3824" s="13">
        <f t="shared" si="238"/>
        <v>110.02000000000001</v>
      </c>
      <c r="R3824" s="14">
        <f t="shared" si="239"/>
        <v>72.381578947368425</v>
      </c>
      <c r="S3824" t="s">
        <v>8317</v>
      </c>
      <c r="T3824" t="s">
        <v>8318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 s="8">
        <f t="shared" si="236"/>
        <v>42204.832638888889</v>
      </c>
      <c r="J3825" s="8">
        <f t="shared" si="237"/>
        <v>42170.576898148145</v>
      </c>
      <c r="K3825" s="10">
        <v>1437364740</v>
      </c>
      <c r="L3825" s="10">
        <v>1434405044</v>
      </c>
      <c r="M3825" t="b">
        <v>0</v>
      </c>
      <c r="N3825">
        <v>41</v>
      </c>
      <c r="O3825" t="b">
        <v>1</v>
      </c>
      <c r="P3825" t="s">
        <v>8271</v>
      </c>
      <c r="Q3825" s="13">
        <f t="shared" si="238"/>
        <v>106</v>
      </c>
      <c r="R3825" s="14">
        <f t="shared" si="239"/>
        <v>64.634146341463421</v>
      </c>
      <c r="S3825" t="s">
        <v>8317</v>
      </c>
      <c r="T3825" t="s">
        <v>8318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 s="8">
        <f t="shared" si="236"/>
        <v>42583.236805555549</v>
      </c>
      <c r="J3826" s="8">
        <f t="shared" si="237"/>
        <v>42571.292858796289</v>
      </c>
      <c r="K3826" s="10">
        <v>1470058860</v>
      </c>
      <c r="L3826" s="10">
        <v>1469026903</v>
      </c>
      <c r="M3826" t="b">
        <v>0</v>
      </c>
      <c r="N3826">
        <v>7</v>
      </c>
      <c r="O3826" t="b">
        <v>1</v>
      </c>
      <c r="P3826" t="s">
        <v>8271</v>
      </c>
      <c r="Q3826" s="13">
        <f t="shared" si="238"/>
        <v>108</v>
      </c>
      <c r="R3826" s="14">
        <f t="shared" si="239"/>
        <v>38.571428571428569</v>
      </c>
      <c r="S3826" t="s">
        <v>8317</v>
      </c>
      <c r="T3826" t="s">
        <v>8318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 s="8">
        <f t="shared" si="236"/>
        <v>42171.736273148148</v>
      </c>
      <c r="J3827" s="8">
        <f t="shared" si="237"/>
        <v>42150.736273148148</v>
      </c>
      <c r="K3827" s="10">
        <v>1434505214</v>
      </c>
      <c r="L3827" s="10">
        <v>1432690814</v>
      </c>
      <c r="M3827" t="b">
        <v>0</v>
      </c>
      <c r="N3827">
        <v>49</v>
      </c>
      <c r="O3827" t="b">
        <v>1</v>
      </c>
      <c r="P3827" t="s">
        <v>8271</v>
      </c>
      <c r="Q3827" s="13">
        <f t="shared" si="238"/>
        <v>105.42</v>
      </c>
      <c r="R3827" s="14">
        <f t="shared" si="239"/>
        <v>107.57142857142857</v>
      </c>
      <c r="S3827" t="s">
        <v>8317</v>
      </c>
      <c r="T3827" t="s">
        <v>8318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 s="8">
        <f t="shared" si="236"/>
        <v>42131.090208333328</v>
      </c>
      <c r="J3828" s="8">
        <f t="shared" si="237"/>
        <v>42101.090208333328</v>
      </c>
      <c r="K3828" s="10">
        <v>1430993394</v>
      </c>
      <c r="L3828" s="10">
        <v>1428401394</v>
      </c>
      <c r="M3828" t="b">
        <v>0</v>
      </c>
      <c r="N3828">
        <v>26</v>
      </c>
      <c r="O3828" t="b">
        <v>1</v>
      </c>
      <c r="P3828" t="s">
        <v>8271</v>
      </c>
      <c r="Q3828" s="13">
        <f t="shared" si="238"/>
        <v>119.16666666666667</v>
      </c>
      <c r="R3828" s="14">
        <f t="shared" si="239"/>
        <v>27.5</v>
      </c>
      <c r="S3828" t="s">
        <v>8317</v>
      </c>
      <c r="T3828" t="s">
        <v>8318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 s="8">
        <f t="shared" si="236"/>
        <v>42089.666666666664</v>
      </c>
      <c r="J3829" s="8">
        <f t="shared" si="237"/>
        <v>42034.594918981478</v>
      </c>
      <c r="K3829" s="10">
        <v>1427414400</v>
      </c>
      <c r="L3829" s="10">
        <v>1422656201</v>
      </c>
      <c r="M3829" t="b">
        <v>0</v>
      </c>
      <c r="N3829">
        <v>65</v>
      </c>
      <c r="O3829" t="b">
        <v>1</v>
      </c>
      <c r="P3829" t="s">
        <v>8271</v>
      </c>
      <c r="Q3829" s="13">
        <f t="shared" si="238"/>
        <v>152.66666666666666</v>
      </c>
      <c r="R3829" s="14">
        <f t="shared" si="239"/>
        <v>70.461538461538467</v>
      </c>
      <c r="S3829" t="s">
        <v>8317</v>
      </c>
      <c r="T3829" t="s">
        <v>8318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 s="8">
        <f t="shared" si="236"/>
        <v>42004.235960648148</v>
      </c>
      <c r="J3830" s="8">
        <f t="shared" si="237"/>
        <v>41944.194293981483</v>
      </c>
      <c r="K3830" s="10">
        <v>1420033187</v>
      </c>
      <c r="L3830" s="10">
        <v>1414845587</v>
      </c>
      <c r="M3830" t="b">
        <v>0</v>
      </c>
      <c r="N3830">
        <v>28</v>
      </c>
      <c r="O3830" t="b">
        <v>1</v>
      </c>
      <c r="P3830" t="s">
        <v>8271</v>
      </c>
      <c r="Q3830" s="13">
        <f t="shared" si="238"/>
        <v>100</v>
      </c>
      <c r="R3830" s="14">
        <f t="shared" si="239"/>
        <v>178.57142857142858</v>
      </c>
      <c r="S3830" t="s">
        <v>8317</v>
      </c>
      <c r="T3830" t="s">
        <v>8318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 s="8">
        <f t="shared" si="236"/>
        <v>42613.532071759262</v>
      </c>
      <c r="J3831" s="8">
        <f t="shared" si="237"/>
        <v>42593.532071759262</v>
      </c>
      <c r="K3831" s="10">
        <v>1472676371</v>
      </c>
      <c r="L3831" s="10">
        <v>1470948371</v>
      </c>
      <c r="M3831" t="b">
        <v>0</v>
      </c>
      <c r="N3831">
        <v>8</v>
      </c>
      <c r="O3831" t="b">
        <v>1</v>
      </c>
      <c r="P3831" t="s">
        <v>8271</v>
      </c>
      <c r="Q3831" s="13">
        <f t="shared" si="238"/>
        <v>100.2</v>
      </c>
      <c r="R3831" s="14">
        <f t="shared" si="239"/>
        <v>62.625</v>
      </c>
      <c r="S3831" t="s">
        <v>8317</v>
      </c>
      <c r="T3831" t="s">
        <v>8318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 s="8">
        <f t="shared" si="236"/>
        <v>42517.407534722217</v>
      </c>
      <c r="J3832" s="8">
        <f t="shared" si="237"/>
        <v>42503.407534722217</v>
      </c>
      <c r="K3832" s="10">
        <v>1464371211</v>
      </c>
      <c r="L3832" s="10">
        <v>1463161611</v>
      </c>
      <c r="M3832" t="b">
        <v>0</v>
      </c>
      <c r="N3832">
        <v>3</v>
      </c>
      <c r="O3832" t="b">
        <v>1</v>
      </c>
      <c r="P3832" t="s">
        <v>8271</v>
      </c>
      <c r="Q3832" s="13">
        <f t="shared" si="238"/>
        <v>225</v>
      </c>
      <c r="R3832" s="14">
        <f t="shared" si="239"/>
        <v>75</v>
      </c>
      <c r="S3832" t="s">
        <v>8317</v>
      </c>
      <c r="T3832" t="s">
        <v>8318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 s="8">
        <f t="shared" si="236"/>
        <v>41948.557233796295</v>
      </c>
      <c r="J3833" s="8">
        <f t="shared" si="237"/>
        <v>41927.515567129631</v>
      </c>
      <c r="K3833" s="10">
        <v>1415222545</v>
      </c>
      <c r="L3833" s="10">
        <v>1413404545</v>
      </c>
      <c r="M3833" t="b">
        <v>0</v>
      </c>
      <c r="N3833">
        <v>9</v>
      </c>
      <c r="O3833" t="b">
        <v>1</v>
      </c>
      <c r="P3833" t="s">
        <v>8271</v>
      </c>
      <c r="Q3833" s="13">
        <f t="shared" si="238"/>
        <v>106.02199999999999</v>
      </c>
      <c r="R3833" s="14">
        <f t="shared" si="239"/>
        <v>58.901111111111113</v>
      </c>
      <c r="S3833" t="s">
        <v>8317</v>
      </c>
      <c r="T3833" t="s">
        <v>8318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 s="8">
        <f t="shared" si="236"/>
        <v>42419.781655092585</v>
      </c>
      <c r="J3834" s="8">
        <f t="shared" si="237"/>
        <v>42374.781655092585</v>
      </c>
      <c r="K3834" s="10">
        <v>1455936335</v>
      </c>
      <c r="L3834" s="10">
        <v>1452048335</v>
      </c>
      <c r="M3834" t="b">
        <v>0</v>
      </c>
      <c r="N3834">
        <v>9</v>
      </c>
      <c r="O3834" t="b">
        <v>1</v>
      </c>
      <c r="P3834" t="s">
        <v>8271</v>
      </c>
      <c r="Q3834" s="13">
        <f t="shared" si="238"/>
        <v>104.66666666666666</v>
      </c>
      <c r="R3834" s="14">
        <f t="shared" si="239"/>
        <v>139.55555555555554</v>
      </c>
      <c r="S3834" t="s">
        <v>8317</v>
      </c>
      <c r="T3834" t="s">
        <v>8318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 s="8">
        <f t="shared" si="236"/>
        <v>41974.464583333327</v>
      </c>
      <c r="J3835" s="8">
        <f t="shared" si="237"/>
        <v>41963.53902777777</v>
      </c>
      <c r="K3835" s="10">
        <v>1417460940</v>
      </c>
      <c r="L3835" s="10">
        <v>1416516972</v>
      </c>
      <c r="M3835" t="b">
        <v>0</v>
      </c>
      <c r="N3835">
        <v>20</v>
      </c>
      <c r="O3835" t="b">
        <v>1</v>
      </c>
      <c r="P3835" t="s">
        <v>8271</v>
      </c>
      <c r="Q3835" s="13">
        <f t="shared" si="238"/>
        <v>116.66666666666667</v>
      </c>
      <c r="R3835" s="14">
        <f t="shared" si="239"/>
        <v>70</v>
      </c>
      <c r="S3835" t="s">
        <v>8317</v>
      </c>
      <c r="T3835" t="s">
        <v>8318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 s="8">
        <f t="shared" si="236"/>
        <v>42173.111886574072</v>
      </c>
      <c r="J3836" s="8">
        <f t="shared" si="237"/>
        <v>42143.111886574072</v>
      </c>
      <c r="K3836" s="10">
        <v>1434624067</v>
      </c>
      <c r="L3836" s="10">
        <v>1432032067</v>
      </c>
      <c r="M3836" t="b">
        <v>0</v>
      </c>
      <c r="N3836">
        <v>57</v>
      </c>
      <c r="O3836" t="b">
        <v>1</v>
      </c>
      <c r="P3836" t="s">
        <v>8271</v>
      </c>
      <c r="Q3836" s="13">
        <f t="shared" si="238"/>
        <v>109.03333333333333</v>
      </c>
      <c r="R3836" s="14">
        <f t="shared" si="239"/>
        <v>57.385964912280699</v>
      </c>
      <c r="S3836" t="s">
        <v>8317</v>
      </c>
      <c r="T3836" t="s">
        <v>8318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 s="8">
        <f t="shared" si="236"/>
        <v>42481.608888888884</v>
      </c>
      <c r="J3837" s="8">
        <f t="shared" si="237"/>
        <v>42460.608888888884</v>
      </c>
      <c r="K3837" s="10">
        <v>1461278208</v>
      </c>
      <c r="L3837" s="10">
        <v>1459463808</v>
      </c>
      <c r="M3837" t="b">
        <v>0</v>
      </c>
      <c r="N3837">
        <v>8</v>
      </c>
      <c r="O3837" t="b">
        <v>1</v>
      </c>
      <c r="P3837" t="s">
        <v>8271</v>
      </c>
      <c r="Q3837" s="13">
        <f t="shared" si="238"/>
        <v>160</v>
      </c>
      <c r="R3837" s="14">
        <f t="shared" si="239"/>
        <v>40</v>
      </c>
      <c r="S3837" t="s">
        <v>8317</v>
      </c>
      <c r="T3837" t="s">
        <v>8318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 s="8">
        <f t="shared" si="236"/>
        <v>42584.839583333327</v>
      </c>
      <c r="J3838" s="8">
        <f t="shared" si="237"/>
        <v>42553.593194444438</v>
      </c>
      <c r="K3838" s="10">
        <v>1470197340</v>
      </c>
      <c r="L3838" s="10">
        <v>1467497652</v>
      </c>
      <c r="M3838" t="b">
        <v>0</v>
      </c>
      <c r="N3838">
        <v>14</v>
      </c>
      <c r="O3838" t="b">
        <v>1</v>
      </c>
      <c r="P3838" t="s">
        <v>8271</v>
      </c>
      <c r="Q3838" s="13">
        <f t="shared" si="238"/>
        <v>112.5</v>
      </c>
      <c r="R3838" s="14">
        <f t="shared" si="239"/>
        <v>64.285714285714292</v>
      </c>
      <c r="S3838" t="s">
        <v>8317</v>
      </c>
      <c r="T3838" t="s">
        <v>8318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 s="8">
        <f t="shared" si="236"/>
        <v>42188.432384259257</v>
      </c>
      <c r="J3839" s="8">
        <f t="shared" si="237"/>
        <v>42152.432384259257</v>
      </c>
      <c r="K3839" s="10">
        <v>1435947758</v>
      </c>
      <c r="L3839" s="10">
        <v>1432837358</v>
      </c>
      <c r="M3839" t="b">
        <v>0</v>
      </c>
      <c r="N3839">
        <v>17</v>
      </c>
      <c r="O3839" t="b">
        <v>1</v>
      </c>
      <c r="P3839" t="s">
        <v>8271</v>
      </c>
      <c r="Q3839" s="13">
        <f t="shared" si="238"/>
        <v>102.1</v>
      </c>
      <c r="R3839" s="14">
        <f t="shared" si="239"/>
        <v>120.11764705882354</v>
      </c>
      <c r="S3839" t="s">
        <v>8317</v>
      </c>
      <c r="T3839" t="s">
        <v>8318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 s="8">
        <f t="shared" si="236"/>
        <v>42146.377418981479</v>
      </c>
      <c r="J3840" s="8">
        <f t="shared" si="237"/>
        <v>42116.377418981479</v>
      </c>
      <c r="K3840" s="10">
        <v>1432314209</v>
      </c>
      <c r="L3840" s="10">
        <v>1429722209</v>
      </c>
      <c r="M3840" t="b">
        <v>0</v>
      </c>
      <c r="N3840">
        <v>100</v>
      </c>
      <c r="O3840" t="b">
        <v>1</v>
      </c>
      <c r="P3840" t="s">
        <v>8271</v>
      </c>
      <c r="Q3840" s="13">
        <f t="shared" si="238"/>
        <v>100.824</v>
      </c>
      <c r="R3840" s="14">
        <f t="shared" si="239"/>
        <v>1008.24</v>
      </c>
      <c r="S3840" t="s">
        <v>8317</v>
      </c>
      <c r="T3840" t="s">
        <v>8318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 s="8">
        <f t="shared" si="236"/>
        <v>42214.809305555551</v>
      </c>
      <c r="J3841" s="8">
        <f t="shared" si="237"/>
        <v>42154.809305555551</v>
      </c>
      <c r="K3841" s="10">
        <v>1438226724</v>
      </c>
      <c r="L3841" s="10">
        <v>1433042724</v>
      </c>
      <c r="M3841" t="b">
        <v>0</v>
      </c>
      <c r="N3841">
        <v>32</v>
      </c>
      <c r="O3841" t="b">
        <v>1</v>
      </c>
      <c r="P3841" t="s">
        <v>8271</v>
      </c>
      <c r="Q3841" s="13">
        <f t="shared" si="238"/>
        <v>101.25</v>
      </c>
      <c r="R3841" s="14">
        <f t="shared" si="239"/>
        <v>63.28125</v>
      </c>
      <c r="S3841" t="s">
        <v>8317</v>
      </c>
      <c r="T3841" t="s">
        <v>8318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 s="8">
        <f t="shared" si="236"/>
        <v>42457.32672453703</v>
      </c>
      <c r="J3842" s="8">
        <f t="shared" si="237"/>
        <v>42432.368391203701</v>
      </c>
      <c r="K3842" s="10">
        <v>1459180229</v>
      </c>
      <c r="L3842" s="10">
        <v>1457023829</v>
      </c>
      <c r="M3842" t="b">
        <v>0</v>
      </c>
      <c r="N3842">
        <v>3</v>
      </c>
      <c r="O3842" t="b">
        <v>1</v>
      </c>
      <c r="P3842" t="s">
        <v>8271</v>
      </c>
      <c r="Q3842" s="13">
        <f t="shared" si="238"/>
        <v>6500</v>
      </c>
      <c r="R3842" s="14">
        <f t="shared" si="239"/>
        <v>21.666666666666668</v>
      </c>
      <c r="S3842" t="s">
        <v>8317</v>
      </c>
      <c r="T3842" t="s">
        <v>8318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 s="8">
        <f t="shared" ref="I3843:I3906" si="240">(((K3843/60)/60)/24)+DATE(1970,1,1)+(-8/24)</f>
        <v>41840.45239583333</v>
      </c>
      <c r="J3843" s="8">
        <f t="shared" ref="J3843:J3906" si="241">(((L3843/60)/60)/24)+DATE(1970,1,1)+(-8/24)</f>
        <v>41780.45239583333</v>
      </c>
      <c r="K3843" s="10">
        <v>1405882287</v>
      </c>
      <c r="L3843" s="10">
        <v>1400698287</v>
      </c>
      <c r="M3843" t="b">
        <v>1</v>
      </c>
      <c r="N3843">
        <v>34</v>
      </c>
      <c r="O3843" t="b">
        <v>0</v>
      </c>
      <c r="P3843" t="s">
        <v>8271</v>
      </c>
      <c r="Q3843" s="13">
        <f t="shared" ref="Q3843:Q3906" si="242">(E3843/D3843)*100</f>
        <v>8.7200000000000006</v>
      </c>
      <c r="R3843" s="14">
        <f t="shared" ref="R3843:R3906" si="243">E3843/N3843</f>
        <v>25.647058823529413</v>
      </c>
      <c r="S3843" t="s">
        <v>8317</v>
      </c>
      <c r="T3843" t="s">
        <v>8318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 s="8">
        <f t="shared" si="240"/>
        <v>41770.160324074073</v>
      </c>
      <c r="J3844" s="8">
        <f t="shared" si="241"/>
        <v>41740.160324074073</v>
      </c>
      <c r="K3844" s="10">
        <v>1399809052</v>
      </c>
      <c r="L3844" s="10">
        <v>1397217052</v>
      </c>
      <c r="M3844" t="b">
        <v>1</v>
      </c>
      <c r="N3844">
        <v>23</v>
      </c>
      <c r="O3844" t="b">
        <v>0</v>
      </c>
      <c r="P3844" t="s">
        <v>8271</v>
      </c>
      <c r="Q3844" s="13">
        <f t="shared" si="242"/>
        <v>21.94</v>
      </c>
      <c r="R3844" s="14">
        <f t="shared" si="243"/>
        <v>47.695652173913047</v>
      </c>
      <c r="S3844" t="s">
        <v>8317</v>
      </c>
      <c r="T3844" t="s">
        <v>8318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 s="8">
        <f t="shared" si="240"/>
        <v>41790.739166666666</v>
      </c>
      <c r="J3845" s="8">
        <f t="shared" si="241"/>
        <v>41765.739166666666</v>
      </c>
      <c r="K3845" s="10">
        <v>1401587064</v>
      </c>
      <c r="L3845" s="10">
        <v>1399427064</v>
      </c>
      <c r="M3845" t="b">
        <v>1</v>
      </c>
      <c r="N3845">
        <v>19</v>
      </c>
      <c r="O3845" t="b">
        <v>0</v>
      </c>
      <c r="P3845" t="s">
        <v>8271</v>
      </c>
      <c r="Q3845" s="13">
        <f t="shared" si="242"/>
        <v>21.3</v>
      </c>
      <c r="R3845" s="14">
        <f t="shared" si="243"/>
        <v>56.05263157894737</v>
      </c>
      <c r="S3845" t="s">
        <v>8317</v>
      </c>
      <c r="T3845" t="s">
        <v>8318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 s="8">
        <f t="shared" si="240"/>
        <v>41792.957638888889</v>
      </c>
      <c r="J3846" s="8">
        <f t="shared" si="241"/>
        <v>41766.283958333333</v>
      </c>
      <c r="K3846" s="10">
        <v>1401778740</v>
      </c>
      <c r="L3846" s="10">
        <v>1399474134</v>
      </c>
      <c r="M3846" t="b">
        <v>1</v>
      </c>
      <c r="N3846">
        <v>50</v>
      </c>
      <c r="O3846" t="b">
        <v>0</v>
      </c>
      <c r="P3846" t="s">
        <v>8271</v>
      </c>
      <c r="Q3846" s="13">
        <f t="shared" si="242"/>
        <v>41.489795918367342</v>
      </c>
      <c r="R3846" s="14">
        <f t="shared" si="243"/>
        <v>81.319999999999993</v>
      </c>
      <c r="S3846" t="s">
        <v>8317</v>
      </c>
      <c r="T3846" t="s">
        <v>8318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 s="8">
        <f t="shared" si="240"/>
        <v>42278.293680555551</v>
      </c>
      <c r="J3847" s="8">
        <f t="shared" si="241"/>
        <v>42248.293680555551</v>
      </c>
      <c r="K3847" s="10">
        <v>1443711774</v>
      </c>
      <c r="L3847" s="10">
        <v>1441119774</v>
      </c>
      <c r="M3847" t="b">
        <v>1</v>
      </c>
      <c r="N3847">
        <v>12</v>
      </c>
      <c r="O3847" t="b">
        <v>0</v>
      </c>
      <c r="P3847" t="s">
        <v>8271</v>
      </c>
      <c r="Q3847" s="13">
        <f t="shared" si="242"/>
        <v>2.105</v>
      </c>
      <c r="R3847" s="14">
        <f t="shared" si="243"/>
        <v>70.166666666666671</v>
      </c>
      <c r="S3847" t="s">
        <v>8317</v>
      </c>
      <c r="T3847" t="s">
        <v>8318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 s="8">
        <f t="shared" si="240"/>
        <v>41915.957638888889</v>
      </c>
      <c r="J3848" s="8">
        <f t="shared" si="241"/>
        <v>41884.88821759259</v>
      </c>
      <c r="K3848" s="10">
        <v>1412405940</v>
      </c>
      <c r="L3848" s="10">
        <v>1409721542</v>
      </c>
      <c r="M3848" t="b">
        <v>1</v>
      </c>
      <c r="N3848">
        <v>8</v>
      </c>
      <c r="O3848" t="b">
        <v>0</v>
      </c>
      <c r="P3848" t="s">
        <v>8271</v>
      </c>
      <c r="Q3848" s="13">
        <f t="shared" si="242"/>
        <v>2.7</v>
      </c>
      <c r="R3848" s="14">
        <f t="shared" si="243"/>
        <v>23.625</v>
      </c>
      <c r="S3848" t="s">
        <v>8317</v>
      </c>
      <c r="T3848" t="s">
        <v>8318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 s="8">
        <f t="shared" si="240"/>
        <v>42203.891099537032</v>
      </c>
      <c r="J3849" s="8">
        <f t="shared" si="241"/>
        <v>42158.891099537032</v>
      </c>
      <c r="K3849" s="10">
        <v>1437283391</v>
      </c>
      <c r="L3849" s="10">
        <v>1433395391</v>
      </c>
      <c r="M3849" t="b">
        <v>1</v>
      </c>
      <c r="N3849">
        <v>9</v>
      </c>
      <c r="O3849" t="b">
        <v>0</v>
      </c>
      <c r="P3849" t="s">
        <v>8271</v>
      </c>
      <c r="Q3849" s="13">
        <f t="shared" si="242"/>
        <v>16.161904761904761</v>
      </c>
      <c r="R3849" s="14">
        <f t="shared" si="243"/>
        <v>188.55555555555554</v>
      </c>
      <c r="S3849" t="s">
        <v>8317</v>
      </c>
      <c r="T3849" t="s">
        <v>8318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 s="8">
        <f t="shared" si="240"/>
        <v>42295.483668981477</v>
      </c>
      <c r="J3850" s="8">
        <f t="shared" si="241"/>
        <v>42265.483668981477</v>
      </c>
      <c r="K3850" s="10">
        <v>1445196989</v>
      </c>
      <c r="L3850" s="10">
        <v>1442604989</v>
      </c>
      <c r="M3850" t="b">
        <v>1</v>
      </c>
      <c r="N3850">
        <v>43</v>
      </c>
      <c r="O3850" t="b">
        <v>0</v>
      </c>
      <c r="P3850" t="s">
        <v>8271</v>
      </c>
      <c r="Q3850" s="13">
        <f t="shared" si="242"/>
        <v>16.376923076923077</v>
      </c>
      <c r="R3850" s="14">
        <f t="shared" si="243"/>
        <v>49.511627906976742</v>
      </c>
      <c r="S3850" t="s">
        <v>8317</v>
      </c>
      <c r="T3850" t="s">
        <v>8318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 s="8">
        <f t="shared" si="240"/>
        <v>42166.433842592589</v>
      </c>
      <c r="J3851" s="8">
        <f t="shared" si="241"/>
        <v>42136.433842592589</v>
      </c>
      <c r="K3851" s="10">
        <v>1434047084</v>
      </c>
      <c r="L3851" s="10">
        <v>1431455084</v>
      </c>
      <c r="M3851" t="b">
        <v>1</v>
      </c>
      <c r="N3851">
        <v>28</v>
      </c>
      <c r="O3851" t="b">
        <v>0</v>
      </c>
      <c r="P3851" t="s">
        <v>8271</v>
      </c>
      <c r="Q3851" s="13">
        <f t="shared" si="242"/>
        <v>7.043333333333333</v>
      </c>
      <c r="R3851" s="14">
        <f t="shared" si="243"/>
        <v>75.464285714285708</v>
      </c>
      <c r="S3851" t="s">
        <v>8317</v>
      </c>
      <c r="T3851" t="s">
        <v>8318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 s="8">
        <f t="shared" si="240"/>
        <v>42004.791006944441</v>
      </c>
      <c r="J3852" s="8">
        <f t="shared" si="241"/>
        <v>41974.791006944441</v>
      </c>
      <c r="K3852" s="10">
        <v>1420081143</v>
      </c>
      <c r="L3852" s="10">
        <v>1417489143</v>
      </c>
      <c r="M3852" t="b">
        <v>1</v>
      </c>
      <c r="N3852">
        <v>4</v>
      </c>
      <c r="O3852" t="b">
        <v>0</v>
      </c>
      <c r="P3852" t="s">
        <v>8271</v>
      </c>
      <c r="Q3852" s="13">
        <f t="shared" si="242"/>
        <v>3.8</v>
      </c>
      <c r="R3852" s="14">
        <f t="shared" si="243"/>
        <v>9.5</v>
      </c>
      <c r="S3852" t="s">
        <v>8317</v>
      </c>
      <c r="T3852" t="s">
        <v>8318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 s="8">
        <f t="shared" si="240"/>
        <v>42202.10623842592</v>
      </c>
      <c r="J3853" s="8">
        <f t="shared" si="241"/>
        <v>42172.10623842592</v>
      </c>
      <c r="K3853" s="10">
        <v>1437129179</v>
      </c>
      <c r="L3853" s="10">
        <v>1434537179</v>
      </c>
      <c r="M3853" t="b">
        <v>1</v>
      </c>
      <c r="N3853">
        <v>24</v>
      </c>
      <c r="O3853" t="b">
        <v>0</v>
      </c>
      <c r="P3853" t="s">
        <v>8271</v>
      </c>
      <c r="Q3853" s="13">
        <f t="shared" si="242"/>
        <v>34.08</v>
      </c>
      <c r="R3853" s="14">
        <f t="shared" si="243"/>
        <v>35.5</v>
      </c>
      <c r="S3853" t="s">
        <v>8317</v>
      </c>
      <c r="T3853" t="s">
        <v>8318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 s="8">
        <f t="shared" si="240"/>
        <v>42089.815694444442</v>
      </c>
      <c r="J3854" s="8">
        <f t="shared" si="241"/>
        <v>42064.857361111113</v>
      </c>
      <c r="K3854" s="10">
        <v>1427427276</v>
      </c>
      <c r="L3854" s="10">
        <v>1425270876</v>
      </c>
      <c r="M3854" t="b">
        <v>0</v>
      </c>
      <c r="N3854">
        <v>2</v>
      </c>
      <c r="O3854" t="b">
        <v>0</v>
      </c>
      <c r="P3854" t="s">
        <v>8271</v>
      </c>
      <c r="Q3854" s="13">
        <f t="shared" si="242"/>
        <v>0.2</v>
      </c>
      <c r="R3854" s="14">
        <f t="shared" si="243"/>
        <v>10</v>
      </c>
      <c r="S3854" t="s">
        <v>8317</v>
      </c>
      <c r="T3854" t="s">
        <v>8318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 s="8">
        <f t="shared" si="240"/>
        <v>41883.506689814814</v>
      </c>
      <c r="J3855" s="8">
        <f t="shared" si="241"/>
        <v>41848.506689814814</v>
      </c>
      <c r="K3855" s="10">
        <v>1409602178</v>
      </c>
      <c r="L3855" s="10">
        <v>1406578178</v>
      </c>
      <c r="M3855" t="b">
        <v>0</v>
      </c>
      <c r="N3855">
        <v>2</v>
      </c>
      <c r="O3855" t="b">
        <v>0</v>
      </c>
      <c r="P3855" t="s">
        <v>8271</v>
      </c>
      <c r="Q3855" s="13">
        <f t="shared" si="242"/>
        <v>2.5999999999999999E-2</v>
      </c>
      <c r="R3855" s="14">
        <f t="shared" si="243"/>
        <v>13</v>
      </c>
      <c r="S3855" t="s">
        <v>8317</v>
      </c>
      <c r="T3855" t="s">
        <v>8318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 s="8">
        <f t="shared" si="240"/>
        <v>42133.55159722222</v>
      </c>
      <c r="J3856" s="8">
        <f t="shared" si="241"/>
        <v>42103.55159722222</v>
      </c>
      <c r="K3856" s="10">
        <v>1431206058</v>
      </c>
      <c r="L3856" s="10">
        <v>1428614058</v>
      </c>
      <c r="M3856" t="b">
        <v>0</v>
      </c>
      <c r="N3856">
        <v>20</v>
      </c>
      <c r="O3856" t="b">
        <v>0</v>
      </c>
      <c r="P3856" t="s">
        <v>8271</v>
      </c>
      <c r="Q3856" s="13">
        <f t="shared" si="242"/>
        <v>16.254545454545454</v>
      </c>
      <c r="R3856" s="14">
        <f t="shared" si="243"/>
        <v>89.4</v>
      </c>
      <c r="S3856" t="s">
        <v>8317</v>
      </c>
      <c r="T3856" t="s">
        <v>8318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 s="8">
        <f t="shared" si="240"/>
        <v>42089.595729166664</v>
      </c>
      <c r="J3857" s="8">
        <f t="shared" si="241"/>
        <v>42059.637395833335</v>
      </c>
      <c r="K3857" s="10">
        <v>1427408271</v>
      </c>
      <c r="L3857" s="10">
        <v>1424819871</v>
      </c>
      <c r="M3857" t="b">
        <v>0</v>
      </c>
      <c r="N3857">
        <v>1</v>
      </c>
      <c r="O3857" t="b">
        <v>0</v>
      </c>
      <c r="P3857" t="s">
        <v>8271</v>
      </c>
      <c r="Q3857" s="13">
        <f t="shared" si="242"/>
        <v>2.5</v>
      </c>
      <c r="R3857" s="14">
        <f t="shared" si="243"/>
        <v>25</v>
      </c>
      <c r="S3857" t="s">
        <v>8317</v>
      </c>
      <c r="T3857" t="s">
        <v>8318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 s="8">
        <f t="shared" si="240"/>
        <v>42071.368090277778</v>
      </c>
      <c r="J3858" s="8">
        <f t="shared" si="241"/>
        <v>42041.409756944442</v>
      </c>
      <c r="K3858" s="10">
        <v>1425833403</v>
      </c>
      <c r="L3858" s="10">
        <v>1423245003</v>
      </c>
      <c r="M3858" t="b">
        <v>0</v>
      </c>
      <c r="N3858">
        <v>1</v>
      </c>
      <c r="O3858" t="b">
        <v>0</v>
      </c>
      <c r="P3858" t="s">
        <v>8271</v>
      </c>
      <c r="Q3858" s="13">
        <f t="shared" si="242"/>
        <v>0.02</v>
      </c>
      <c r="R3858" s="14">
        <f t="shared" si="243"/>
        <v>1</v>
      </c>
      <c r="S3858" t="s">
        <v>8317</v>
      </c>
      <c r="T3858" t="s">
        <v>8318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 s="8">
        <f t="shared" si="240"/>
        <v>41852.383333333331</v>
      </c>
      <c r="J3859" s="8">
        <f t="shared" si="241"/>
        <v>41829.403819444444</v>
      </c>
      <c r="K3859" s="10">
        <v>1406913120</v>
      </c>
      <c r="L3859" s="10">
        <v>1404927690</v>
      </c>
      <c r="M3859" t="b">
        <v>0</v>
      </c>
      <c r="N3859">
        <v>4</v>
      </c>
      <c r="O3859" t="b">
        <v>0</v>
      </c>
      <c r="P3859" t="s">
        <v>8271</v>
      </c>
      <c r="Q3859" s="13">
        <f t="shared" si="242"/>
        <v>5.2</v>
      </c>
      <c r="R3859" s="14">
        <f t="shared" si="243"/>
        <v>65</v>
      </c>
      <c r="S3859" t="s">
        <v>8317</v>
      </c>
      <c r="T3859" t="s">
        <v>8318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 s="8">
        <f t="shared" si="240"/>
        <v>42146.541666666664</v>
      </c>
      <c r="J3860" s="8">
        <f t="shared" si="241"/>
        <v>42128.097731481481</v>
      </c>
      <c r="K3860" s="10">
        <v>1432328400</v>
      </c>
      <c r="L3860" s="10">
        <v>1430734844</v>
      </c>
      <c r="M3860" t="b">
        <v>0</v>
      </c>
      <c r="N3860">
        <v>1</v>
      </c>
      <c r="O3860" t="b">
        <v>0</v>
      </c>
      <c r="P3860" t="s">
        <v>8271</v>
      </c>
      <c r="Q3860" s="13">
        <f t="shared" si="242"/>
        <v>2</v>
      </c>
      <c r="R3860" s="14">
        <f t="shared" si="243"/>
        <v>10</v>
      </c>
      <c r="S3860" t="s">
        <v>8317</v>
      </c>
      <c r="T3860" t="s">
        <v>8318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 s="8">
        <f t="shared" si="240"/>
        <v>41815.541666666664</v>
      </c>
      <c r="J3861" s="8">
        <f t="shared" si="241"/>
        <v>41789.560266203705</v>
      </c>
      <c r="K3861" s="10">
        <v>1403730000</v>
      </c>
      <c r="L3861" s="10">
        <v>1401485207</v>
      </c>
      <c r="M3861" t="b">
        <v>0</v>
      </c>
      <c r="N3861">
        <v>1</v>
      </c>
      <c r="O3861" t="b">
        <v>0</v>
      </c>
      <c r="P3861" t="s">
        <v>8271</v>
      </c>
      <c r="Q3861" s="13">
        <f t="shared" si="242"/>
        <v>0.04</v>
      </c>
      <c r="R3861" s="14">
        <f t="shared" si="243"/>
        <v>1</v>
      </c>
      <c r="S3861" t="s">
        <v>8317</v>
      </c>
      <c r="T3861" t="s">
        <v>8318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 s="8">
        <f t="shared" si="240"/>
        <v>41863.327662037031</v>
      </c>
      <c r="J3862" s="8">
        <f t="shared" si="241"/>
        <v>41833.327662037031</v>
      </c>
      <c r="K3862" s="10">
        <v>1407858710</v>
      </c>
      <c r="L3862" s="10">
        <v>1405266710</v>
      </c>
      <c r="M3862" t="b">
        <v>0</v>
      </c>
      <c r="N3862">
        <v>13</v>
      </c>
      <c r="O3862" t="b">
        <v>0</v>
      </c>
      <c r="P3862" t="s">
        <v>8271</v>
      </c>
      <c r="Q3862" s="13">
        <f t="shared" si="242"/>
        <v>17.666666666666668</v>
      </c>
      <c r="R3862" s="14">
        <f t="shared" si="243"/>
        <v>81.538461538461533</v>
      </c>
      <c r="S3862" t="s">
        <v>8317</v>
      </c>
      <c r="T3862" t="s">
        <v>8318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 s="8">
        <f t="shared" si="240"/>
        <v>41955.574305555558</v>
      </c>
      <c r="J3863" s="8">
        <f t="shared" si="241"/>
        <v>41914.256678240738</v>
      </c>
      <c r="K3863" s="10">
        <v>1415828820</v>
      </c>
      <c r="L3863" s="10">
        <v>1412258977</v>
      </c>
      <c r="M3863" t="b">
        <v>0</v>
      </c>
      <c r="N3863">
        <v>1</v>
      </c>
      <c r="O3863" t="b">
        <v>0</v>
      </c>
      <c r="P3863" t="s">
        <v>8271</v>
      </c>
      <c r="Q3863" s="13">
        <f t="shared" si="242"/>
        <v>5</v>
      </c>
      <c r="R3863" s="14">
        <f t="shared" si="243"/>
        <v>100</v>
      </c>
      <c r="S3863" t="s">
        <v>8317</v>
      </c>
      <c r="T3863" t="s">
        <v>8318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 s="8">
        <f t="shared" si="240"/>
        <v>42625.374305555553</v>
      </c>
      <c r="J3864" s="8">
        <f t="shared" si="241"/>
        <v>42610.927731481475</v>
      </c>
      <c r="K3864" s="10">
        <v>1473699540</v>
      </c>
      <c r="L3864" s="10">
        <v>1472451356</v>
      </c>
      <c r="M3864" t="b">
        <v>0</v>
      </c>
      <c r="N3864">
        <v>1</v>
      </c>
      <c r="O3864" t="b">
        <v>0</v>
      </c>
      <c r="P3864" t="s">
        <v>8271</v>
      </c>
      <c r="Q3864" s="13">
        <f t="shared" si="242"/>
        <v>1.3333333333333334E-2</v>
      </c>
      <c r="R3864" s="14">
        <f t="shared" si="243"/>
        <v>1</v>
      </c>
      <c r="S3864" t="s">
        <v>8317</v>
      </c>
      <c r="T3864" t="s">
        <v>8318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 s="8">
        <f t="shared" si="240"/>
        <v>42313.341493055552</v>
      </c>
      <c r="J3865" s="8">
        <f t="shared" si="241"/>
        <v>42253.299826388888</v>
      </c>
      <c r="K3865" s="10">
        <v>1446739905</v>
      </c>
      <c r="L3865" s="10">
        <v>1441552305</v>
      </c>
      <c r="M3865" t="b">
        <v>0</v>
      </c>
      <c r="N3865">
        <v>0</v>
      </c>
      <c r="O3865" t="b">
        <v>0</v>
      </c>
      <c r="P3865" t="s">
        <v>8271</v>
      </c>
      <c r="Q3865" s="13">
        <f t="shared" si="242"/>
        <v>0</v>
      </c>
      <c r="R3865" s="14" t="e">
        <f t="shared" si="243"/>
        <v>#DIV/0!</v>
      </c>
      <c r="S3865" t="s">
        <v>8317</v>
      </c>
      <c r="T3865" t="s">
        <v>8318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 s="8">
        <f t="shared" si="240"/>
        <v>42325.60016203703</v>
      </c>
      <c r="J3866" s="8">
        <f t="shared" si="241"/>
        <v>42295.558495370373</v>
      </c>
      <c r="K3866" s="10">
        <v>1447799054</v>
      </c>
      <c r="L3866" s="10">
        <v>1445203454</v>
      </c>
      <c r="M3866" t="b">
        <v>0</v>
      </c>
      <c r="N3866">
        <v>3</v>
      </c>
      <c r="O3866" t="b">
        <v>0</v>
      </c>
      <c r="P3866" t="s">
        <v>8271</v>
      </c>
      <c r="Q3866" s="13">
        <f t="shared" si="242"/>
        <v>1.2</v>
      </c>
      <c r="R3866" s="14">
        <f t="shared" si="243"/>
        <v>20</v>
      </c>
      <c r="S3866" t="s">
        <v>8317</v>
      </c>
      <c r="T3866" t="s">
        <v>8318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 s="8">
        <f t="shared" si="240"/>
        <v>41880.895833333328</v>
      </c>
      <c r="J3867" s="8">
        <f t="shared" si="241"/>
        <v>41841.31826388889</v>
      </c>
      <c r="K3867" s="10">
        <v>1409376600</v>
      </c>
      <c r="L3867" s="10">
        <v>1405957098</v>
      </c>
      <c r="M3867" t="b">
        <v>0</v>
      </c>
      <c r="N3867">
        <v>14</v>
      </c>
      <c r="O3867" t="b">
        <v>0</v>
      </c>
      <c r="P3867" t="s">
        <v>8271</v>
      </c>
      <c r="Q3867" s="13">
        <f t="shared" si="242"/>
        <v>26.937422295897225</v>
      </c>
      <c r="R3867" s="14">
        <f t="shared" si="243"/>
        <v>46.428571428571431</v>
      </c>
      <c r="S3867" t="s">
        <v>8317</v>
      </c>
      <c r="T3867" t="s">
        <v>8318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 s="8">
        <f t="shared" si="240"/>
        <v>42451.811805555553</v>
      </c>
      <c r="J3868" s="8">
        <f t="shared" si="241"/>
        <v>42402.613668981481</v>
      </c>
      <c r="K3868" s="10">
        <v>1458703740</v>
      </c>
      <c r="L3868" s="10">
        <v>1454453021</v>
      </c>
      <c r="M3868" t="b">
        <v>0</v>
      </c>
      <c r="N3868">
        <v>2</v>
      </c>
      <c r="O3868" t="b">
        <v>0</v>
      </c>
      <c r="P3868" t="s">
        <v>8271</v>
      </c>
      <c r="Q3868" s="13">
        <f t="shared" si="242"/>
        <v>0.54999999999999993</v>
      </c>
      <c r="R3868" s="14">
        <f t="shared" si="243"/>
        <v>5.5</v>
      </c>
      <c r="S3868" t="s">
        <v>8317</v>
      </c>
      <c r="T3868" t="s">
        <v>8318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 s="8">
        <f t="shared" si="240"/>
        <v>42539.480775462966</v>
      </c>
      <c r="J3869" s="8">
        <f t="shared" si="241"/>
        <v>42509.480775462966</v>
      </c>
      <c r="K3869" s="10">
        <v>1466278339</v>
      </c>
      <c r="L3869" s="10">
        <v>1463686339</v>
      </c>
      <c r="M3869" t="b">
        <v>0</v>
      </c>
      <c r="N3869">
        <v>5</v>
      </c>
      <c r="O3869" t="b">
        <v>0</v>
      </c>
      <c r="P3869" t="s">
        <v>8271</v>
      </c>
      <c r="Q3869" s="13">
        <f t="shared" si="242"/>
        <v>12.55</v>
      </c>
      <c r="R3869" s="14">
        <f t="shared" si="243"/>
        <v>50.2</v>
      </c>
      <c r="S3869" t="s">
        <v>8317</v>
      </c>
      <c r="T3869" t="s">
        <v>8318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 s="8">
        <f t="shared" si="240"/>
        <v>41890.326446759253</v>
      </c>
      <c r="J3870" s="8">
        <f t="shared" si="241"/>
        <v>41865.326446759253</v>
      </c>
      <c r="K3870" s="10">
        <v>1410191405</v>
      </c>
      <c r="L3870" s="10">
        <v>1408031405</v>
      </c>
      <c r="M3870" t="b">
        <v>0</v>
      </c>
      <c r="N3870">
        <v>1</v>
      </c>
      <c r="O3870" t="b">
        <v>0</v>
      </c>
      <c r="P3870" t="s">
        <v>8305</v>
      </c>
      <c r="Q3870" s="13">
        <f t="shared" si="242"/>
        <v>0.2</v>
      </c>
      <c r="R3870" s="14">
        <f t="shared" si="243"/>
        <v>10</v>
      </c>
      <c r="S3870" t="s">
        <v>8317</v>
      </c>
      <c r="T3870" t="s">
        <v>8359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 s="8">
        <f t="shared" si="240"/>
        <v>42076.799305555549</v>
      </c>
      <c r="J3871" s="8">
        <f t="shared" si="241"/>
        <v>42047.391111111108</v>
      </c>
      <c r="K3871" s="10">
        <v>1426302660</v>
      </c>
      <c r="L3871" s="10">
        <v>1423761792</v>
      </c>
      <c r="M3871" t="b">
        <v>0</v>
      </c>
      <c r="N3871">
        <v>15</v>
      </c>
      <c r="O3871" t="b">
        <v>0</v>
      </c>
      <c r="P3871" t="s">
        <v>8305</v>
      </c>
      <c r="Q3871" s="13">
        <f t="shared" si="242"/>
        <v>3.4474868431088401</v>
      </c>
      <c r="R3871" s="14">
        <f t="shared" si="243"/>
        <v>30.133333333333333</v>
      </c>
      <c r="S3871" t="s">
        <v>8317</v>
      </c>
      <c r="T3871" t="s">
        <v>8359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 s="8">
        <f t="shared" si="240"/>
        <v>41822.838865740734</v>
      </c>
      <c r="J3872" s="8">
        <f t="shared" si="241"/>
        <v>41792.838865740734</v>
      </c>
      <c r="K3872" s="10">
        <v>1404360478</v>
      </c>
      <c r="L3872" s="10">
        <v>1401768478</v>
      </c>
      <c r="M3872" t="b">
        <v>0</v>
      </c>
      <c r="N3872">
        <v>10</v>
      </c>
      <c r="O3872" t="b">
        <v>0</v>
      </c>
      <c r="P3872" t="s">
        <v>8305</v>
      </c>
      <c r="Q3872" s="13">
        <f t="shared" si="242"/>
        <v>15</v>
      </c>
      <c r="R3872" s="14">
        <f t="shared" si="243"/>
        <v>150</v>
      </c>
      <c r="S3872" t="s">
        <v>8317</v>
      </c>
      <c r="T3872" t="s">
        <v>8359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 s="8">
        <f t="shared" si="240"/>
        <v>42823.405671296299</v>
      </c>
      <c r="J3873" s="8">
        <f t="shared" si="241"/>
        <v>42763.447337962956</v>
      </c>
      <c r="K3873" s="10">
        <v>1490809450</v>
      </c>
      <c r="L3873" s="10">
        <v>1485629050</v>
      </c>
      <c r="M3873" t="b">
        <v>0</v>
      </c>
      <c r="N3873">
        <v>3</v>
      </c>
      <c r="O3873" t="b">
        <v>0</v>
      </c>
      <c r="P3873" t="s">
        <v>8305</v>
      </c>
      <c r="Q3873" s="13">
        <f t="shared" si="242"/>
        <v>2.666666666666667</v>
      </c>
      <c r="R3873" s="14">
        <f t="shared" si="243"/>
        <v>13.333333333333334</v>
      </c>
      <c r="S3873" t="s">
        <v>8317</v>
      </c>
      <c r="T3873" t="s">
        <v>8359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 s="8">
        <f t="shared" si="240"/>
        <v>42229.8124537037</v>
      </c>
      <c r="J3874" s="8">
        <f t="shared" si="241"/>
        <v>42179.8124537037</v>
      </c>
      <c r="K3874" s="10">
        <v>1439522996</v>
      </c>
      <c r="L3874" s="10">
        <v>1435202996</v>
      </c>
      <c r="M3874" t="b">
        <v>0</v>
      </c>
      <c r="N3874">
        <v>0</v>
      </c>
      <c r="O3874" t="b">
        <v>0</v>
      </c>
      <c r="P3874" t="s">
        <v>8305</v>
      </c>
      <c r="Q3874" s="13">
        <f t="shared" si="242"/>
        <v>0</v>
      </c>
      <c r="R3874" s="14" t="e">
        <f t="shared" si="243"/>
        <v>#DIV/0!</v>
      </c>
      <c r="S3874" t="s">
        <v>8317</v>
      </c>
      <c r="T3874" t="s">
        <v>8359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 s="8">
        <f t="shared" si="240"/>
        <v>42285.362673611111</v>
      </c>
      <c r="J3875" s="8">
        <f t="shared" si="241"/>
        <v>42255.362673611111</v>
      </c>
      <c r="K3875" s="10">
        <v>1444322535</v>
      </c>
      <c r="L3875" s="10">
        <v>1441730535</v>
      </c>
      <c r="M3875" t="b">
        <v>0</v>
      </c>
      <c r="N3875">
        <v>0</v>
      </c>
      <c r="O3875" t="b">
        <v>0</v>
      </c>
      <c r="P3875" t="s">
        <v>8305</v>
      </c>
      <c r="Q3875" s="13">
        <f t="shared" si="242"/>
        <v>0</v>
      </c>
      <c r="R3875" s="14" t="e">
        <f t="shared" si="243"/>
        <v>#DIV/0!</v>
      </c>
      <c r="S3875" t="s">
        <v>8317</v>
      </c>
      <c r="T3875" t="s">
        <v>8359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 s="8">
        <f t="shared" si="240"/>
        <v>42027.708333333336</v>
      </c>
      <c r="J3876" s="8">
        <f t="shared" si="241"/>
        <v>42006.683124999996</v>
      </c>
      <c r="K3876" s="10">
        <v>1422061200</v>
      </c>
      <c r="L3876" s="10">
        <v>1420244622</v>
      </c>
      <c r="M3876" t="b">
        <v>0</v>
      </c>
      <c r="N3876">
        <v>0</v>
      </c>
      <c r="O3876" t="b">
        <v>0</v>
      </c>
      <c r="P3876" t="s">
        <v>8305</v>
      </c>
      <c r="Q3876" s="13">
        <f t="shared" si="242"/>
        <v>0</v>
      </c>
      <c r="R3876" s="14" t="e">
        <f t="shared" si="243"/>
        <v>#DIV/0!</v>
      </c>
      <c r="S3876" t="s">
        <v>8317</v>
      </c>
      <c r="T3876" t="s">
        <v>8359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 s="8">
        <f t="shared" si="240"/>
        <v>42616.083333333336</v>
      </c>
      <c r="J3877" s="8">
        <f t="shared" si="241"/>
        <v>42615.013483796291</v>
      </c>
      <c r="K3877" s="10">
        <v>1472896800</v>
      </c>
      <c r="L3877" s="10">
        <v>1472804365</v>
      </c>
      <c r="M3877" t="b">
        <v>0</v>
      </c>
      <c r="N3877">
        <v>0</v>
      </c>
      <c r="O3877" t="b">
        <v>0</v>
      </c>
      <c r="P3877" t="s">
        <v>8305</v>
      </c>
      <c r="Q3877" s="13">
        <f t="shared" si="242"/>
        <v>0</v>
      </c>
      <c r="R3877" s="14" t="e">
        <f t="shared" si="243"/>
        <v>#DIV/0!</v>
      </c>
      <c r="S3877" t="s">
        <v>8317</v>
      </c>
      <c r="T3877" t="s">
        <v>8359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 s="8">
        <f t="shared" si="240"/>
        <v>42402.290833333333</v>
      </c>
      <c r="J3878" s="8">
        <f t="shared" si="241"/>
        <v>42372.290833333333</v>
      </c>
      <c r="K3878" s="10">
        <v>1454425128</v>
      </c>
      <c r="L3878" s="10">
        <v>1451833128</v>
      </c>
      <c r="M3878" t="b">
        <v>0</v>
      </c>
      <c r="N3878">
        <v>46</v>
      </c>
      <c r="O3878" t="b">
        <v>0</v>
      </c>
      <c r="P3878" t="s">
        <v>8305</v>
      </c>
      <c r="Q3878" s="13">
        <f t="shared" si="242"/>
        <v>52.794871794871788</v>
      </c>
      <c r="R3878" s="14">
        <f t="shared" si="243"/>
        <v>44.760869565217391</v>
      </c>
      <c r="S3878" t="s">
        <v>8317</v>
      </c>
      <c r="T3878" t="s">
        <v>8359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 s="8">
        <f t="shared" si="240"/>
        <v>42712.344351851854</v>
      </c>
      <c r="J3879" s="8">
        <f t="shared" si="241"/>
        <v>42682.344351851854</v>
      </c>
      <c r="K3879" s="10">
        <v>1481213752</v>
      </c>
      <c r="L3879" s="10">
        <v>1478621752</v>
      </c>
      <c r="M3879" t="b">
        <v>0</v>
      </c>
      <c r="N3879">
        <v>14</v>
      </c>
      <c r="O3879" t="b">
        <v>0</v>
      </c>
      <c r="P3879" t="s">
        <v>8305</v>
      </c>
      <c r="Q3879" s="13">
        <f t="shared" si="242"/>
        <v>4.9639999999999995</v>
      </c>
      <c r="R3879" s="14">
        <f t="shared" si="243"/>
        <v>88.642857142857139</v>
      </c>
      <c r="S3879" t="s">
        <v>8317</v>
      </c>
      <c r="T3879" t="s">
        <v>8359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 s="8">
        <f t="shared" si="240"/>
        <v>42184.832638888889</v>
      </c>
      <c r="J3880" s="8">
        <f t="shared" si="241"/>
        <v>42154.485486111109</v>
      </c>
      <c r="K3880" s="10">
        <v>1435636740</v>
      </c>
      <c r="L3880" s="10">
        <v>1433014746</v>
      </c>
      <c r="M3880" t="b">
        <v>0</v>
      </c>
      <c r="N3880">
        <v>1</v>
      </c>
      <c r="O3880" t="b">
        <v>0</v>
      </c>
      <c r="P3880" t="s">
        <v>8305</v>
      </c>
      <c r="Q3880" s="13">
        <f t="shared" si="242"/>
        <v>5.5555555555555552E-2</v>
      </c>
      <c r="R3880" s="14">
        <f t="shared" si="243"/>
        <v>10</v>
      </c>
      <c r="S3880" t="s">
        <v>8317</v>
      </c>
      <c r="T3880" t="s">
        <v>8359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 s="8">
        <f t="shared" si="240"/>
        <v>42029.527731481481</v>
      </c>
      <c r="J3881" s="8">
        <f t="shared" si="241"/>
        <v>41999.527731481481</v>
      </c>
      <c r="K3881" s="10">
        <v>1422218396</v>
      </c>
      <c r="L3881" s="10">
        <v>1419626396</v>
      </c>
      <c r="M3881" t="b">
        <v>0</v>
      </c>
      <c r="N3881">
        <v>0</v>
      </c>
      <c r="O3881" t="b">
        <v>0</v>
      </c>
      <c r="P3881" t="s">
        <v>8305</v>
      </c>
      <c r="Q3881" s="13">
        <f t="shared" si="242"/>
        <v>0</v>
      </c>
      <c r="R3881" s="14" t="e">
        <f t="shared" si="243"/>
        <v>#DIV/0!</v>
      </c>
      <c r="S3881" t="s">
        <v>8317</v>
      </c>
      <c r="T3881" t="s">
        <v>8359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 s="8">
        <f t="shared" si="240"/>
        <v>41850.625</v>
      </c>
      <c r="J3882" s="8">
        <f t="shared" si="241"/>
        <v>41815.481712962959</v>
      </c>
      <c r="K3882" s="10">
        <v>1406761200</v>
      </c>
      <c r="L3882" s="10">
        <v>1403724820</v>
      </c>
      <c r="M3882" t="b">
        <v>0</v>
      </c>
      <c r="N3882">
        <v>17</v>
      </c>
      <c r="O3882" t="b">
        <v>0</v>
      </c>
      <c r="P3882" t="s">
        <v>8305</v>
      </c>
      <c r="Q3882" s="13">
        <f t="shared" si="242"/>
        <v>13.066666666666665</v>
      </c>
      <c r="R3882" s="14">
        <f t="shared" si="243"/>
        <v>57.647058823529413</v>
      </c>
      <c r="S3882" t="s">
        <v>8317</v>
      </c>
      <c r="T3882" t="s">
        <v>8359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 s="8">
        <f t="shared" si="240"/>
        <v>42785.685173611106</v>
      </c>
      <c r="J3883" s="8">
        <f t="shared" si="241"/>
        <v>42755.685173611106</v>
      </c>
      <c r="K3883" s="10">
        <v>1487550399</v>
      </c>
      <c r="L3883" s="10">
        <v>1484958399</v>
      </c>
      <c r="M3883" t="b">
        <v>0</v>
      </c>
      <c r="N3883">
        <v>1</v>
      </c>
      <c r="O3883" t="b">
        <v>0</v>
      </c>
      <c r="P3883" t="s">
        <v>8305</v>
      </c>
      <c r="Q3883" s="13">
        <f t="shared" si="242"/>
        <v>5</v>
      </c>
      <c r="R3883" s="14">
        <f t="shared" si="243"/>
        <v>25</v>
      </c>
      <c r="S3883" t="s">
        <v>8317</v>
      </c>
      <c r="T3883" t="s">
        <v>8359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 s="8">
        <f t="shared" si="240"/>
        <v>42400.627083333333</v>
      </c>
      <c r="J3884" s="8">
        <f t="shared" si="241"/>
        <v>42373.65011574074</v>
      </c>
      <c r="K3884" s="10">
        <v>1454281380</v>
      </c>
      <c r="L3884" s="10">
        <v>1451950570</v>
      </c>
      <c r="M3884" t="b">
        <v>0</v>
      </c>
      <c r="N3884">
        <v>0</v>
      </c>
      <c r="O3884" t="b">
        <v>0</v>
      </c>
      <c r="P3884" t="s">
        <v>8305</v>
      </c>
      <c r="Q3884" s="13">
        <f t="shared" si="242"/>
        <v>0</v>
      </c>
      <c r="R3884" s="14" t="e">
        <f t="shared" si="243"/>
        <v>#DIV/0!</v>
      </c>
      <c r="S3884" t="s">
        <v>8317</v>
      </c>
      <c r="T3884" t="s">
        <v>8359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 s="8">
        <f t="shared" si="240"/>
        <v>41884.269317129627</v>
      </c>
      <c r="J3885" s="8">
        <f t="shared" si="241"/>
        <v>41854.269317129627</v>
      </c>
      <c r="K3885" s="10">
        <v>1409668069</v>
      </c>
      <c r="L3885" s="10">
        <v>1407076069</v>
      </c>
      <c r="M3885" t="b">
        <v>0</v>
      </c>
      <c r="N3885">
        <v>0</v>
      </c>
      <c r="O3885" t="b">
        <v>0</v>
      </c>
      <c r="P3885" t="s">
        <v>8305</v>
      </c>
      <c r="Q3885" s="13">
        <f t="shared" si="242"/>
        <v>0</v>
      </c>
      <c r="R3885" s="14" t="e">
        <f t="shared" si="243"/>
        <v>#DIV/0!</v>
      </c>
      <c r="S3885" t="s">
        <v>8317</v>
      </c>
      <c r="T3885" t="s">
        <v>8359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 s="8">
        <f t="shared" si="240"/>
        <v>42090.416574074072</v>
      </c>
      <c r="J3886" s="8">
        <f t="shared" si="241"/>
        <v>42065.458240740736</v>
      </c>
      <c r="K3886" s="10">
        <v>1427479192</v>
      </c>
      <c r="L3886" s="10">
        <v>1425322792</v>
      </c>
      <c r="M3886" t="b">
        <v>0</v>
      </c>
      <c r="N3886">
        <v>0</v>
      </c>
      <c r="O3886" t="b">
        <v>0</v>
      </c>
      <c r="P3886" t="s">
        <v>8305</v>
      </c>
      <c r="Q3886" s="13">
        <f t="shared" si="242"/>
        <v>0</v>
      </c>
      <c r="R3886" s="14" t="e">
        <f t="shared" si="243"/>
        <v>#DIV/0!</v>
      </c>
      <c r="S3886" t="s">
        <v>8317</v>
      </c>
      <c r="T3886" t="s">
        <v>8359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 s="8">
        <f t="shared" si="240"/>
        <v>42499.617951388886</v>
      </c>
      <c r="J3887" s="8">
        <f t="shared" si="241"/>
        <v>42469.617951388886</v>
      </c>
      <c r="K3887" s="10">
        <v>1462834191</v>
      </c>
      <c r="L3887" s="10">
        <v>1460242191</v>
      </c>
      <c r="M3887" t="b">
        <v>0</v>
      </c>
      <c r="N3887">
        <v>0</v>
      </c>
      <c r="O3887" t="b">
        <v>0</v>
      </c>
      <c r="P3887" t="s">
        <v>8305</v>
      </c>
      <c r="Q3887" s="13">
        <f t="shared" si="242"/>
        <v>0</v>
      </c>
      <c r="R3887" s="14" t="e">
        <f t="shared" si="243"/>
        <v>#DIV/0!</v>
      </c>
      <c r="S3887" t="s">
        <v>8317</v>
      </c>
      <c r="T3887" t="s">
        <v>8359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 s="8">
        <f t="shared" si="240"/>
        <v>41983.894699074073</v>
      </c>
      <c r="J3888" s="8">
        <f t="shared" si="241"/>
        <v>41953.894699074073</v>
      </c>
      <c r="K3888" s="10">
        <v>1418275702</v>
      </c>
      <c r="L3888" s="10">
        <v>1415683702</v>
      </c>
      <c r="M3888" t="b">
        <v>0</v>
      </c>
      <c r="N3888">
        <v>0</v>
      </c>
      <c r="O3888" t="b">
        <v>0</v>
      </c>
      <c r="P3888" t="s">
        <v>8305</v>
      </c>
      <c r="Q3888" s="13">
        <f t="shared" si="242"/>
        <v>0</v>
      </c>
      <c r="R3888" s="14" t="e">
        <f t="shared" si="243"/>
        <v>#DIV/0!</v>
      </c>
      <c r="S3888" t="s">
        <v>8317</v>
      </c>
      <c r="T3888" t="s">
        <v>8359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 s="8">
        <f t="shared" si="240"/>
        <v>42125.583333333336</v>
      </c>
      <c r="J3889" s="8">
        <f t="shared" si="241"/>
        <v>42079.524641203701</v>
      </c>
      <c r="K3889" s="10">
        <v>1430517600</v>
      </c>
      <c r="L3889" s="10">
        <v>1426538129</v>
      </c>
      <c r="M3889" t="b">
        <v>0</v>
      </c>
      <c r="N3889">
        <v>2</v>
      </c>
      <c r="O3889" t="b">
        <v>0</v>
      </c>
      <c r="P3889" t="s">
        <v>8305</v>
      </c>
      <c r="Q3889" s="13">
        <f t="shared" si="242"/>
        <v>1.7500000000000002</v>
      </c>
      <c r="R3889" s="14">
        <f t="shared" si="243"/>
        <v>17.5</v>
      </c>
      <c r="S3889" t="s">
        <v>8317</v>
      </c>
      <c r="T3889" t="s">
        <v>8359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 s="8">
        <f t="shared" si="240"/>
        <v>42792.212476851848</v>
      </c>
      <c r="J3890" s="8">
        <f t="shared" si="241"/>
        <v>42762.212476851848</v>
      </c>
      <c r="K3890" s="10">
        <v>1488114358</v>
      </c>
      <c r="L3890" s="10">
        <v>1485522358</v>
      </c>
      <c r="M3890" t="b">
        <v>0</v>
      </c>
      <c r="N3890">
        <v>14</v>
      </c>
      <c r="O3890" t="b">
        <v>0</v>
      </c>
      <c r="P3890" t="s">
        <v>8271</v>
      </c>
      <c r="Q3890" s="13">
        <f t="shared" si="242"/>
        <v>27.1</v>
      </c>
      <c r="R3890" s="14">
        <f t="shared" si="243"/>
        <v>38.714285714285715</v>
      </c>
      <c r="S3890" t="s">
        <v>8317</v>
      </c>
      <c r="T3890" t="s">
        <v>8318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 s="8">
        <f t="shared" si="240"/>
        <v>42008.643055555549</v>
      </c>
      <c r="J3891" s="8">
        <f t="shared" si="241"/>
        <v>41976.671643518515</v>
      </c>
      <c r="K3891" s="10">
        <v>1420413960</v>
      </c>
      <c r="L3891" s="10">
        <v>1417651630</v>
      </c>
      <c r="M3891" t="b">
        <v>0</v>
      </c>
      <c r="N3891">
        <v>9</v>
      </c>
      <c r="O3891" t="b">
        <v>0</v>
      </c>
      <c r="P3891" t="s">
        <v>8271</v>
      </c>
      <c r="Q3891" s="13">
        <f t="shared" si="242"/>
        <v>1.4749999999999999</v>
      </c>
      <c r="R3891" s="14">
        <f t="shared" si="243"/>
        <v>13.111111111111111</v>
      </c>
      <c r="S3891" t="s">
        <v>8317</v>
      </c>
      <c r="T3891" t="s">
        <v>8318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 s="8">
        <f t="shared" si="240"/>
        <v>42231.42527777778</v>
      </c>
      <c r="J3892" s="8">
        <f t="shared" si="241"/>
        <v>42171.42527777778</v>
      </c>
      <c r="K3892" s="10">
        <v>1439662344</v>
      </c>
      <c r="L3892" s="10">
        <v>1434478344</v>
      </c>
      <c r="M3892" t="b">
        <v>0</v>
      </c>
      <c r="N3892">
        <v>8</v>
      </c>
      <c r="O3892" t="b">
        <v>0</v>
      </c>
      <c r="P3892" t="s">
        <v>8271</v>
      </c>
      <c r="Q3892" s="13">
        <f t="shared" si="242"/>
        <v>16.826666666666668</v>
      </c>
      <c r="R3892" s="14">
        <f t="shared" si="243"/>
        <v>315.5</v>
      </c>
      <c r="S3892" t="s">
        <v>8317</v>
      </c>
      <c r="T3892" t="s">
        <v>8318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 s="8">
        <f t="shared" si="240"/>
        <v>42085.874305555553</v>
      </c>
      <c r="J3893" s="8">
        <f t="shared" si="241"/>
        <v>42055.799120370364</v>
      </c>
      <c r="K3893" s="10">
        <v>1427086740</v>
      </c>
      <c r="L3893" s="10">
        <v>1424488244</v>
      </c>
      <c r="M3893" t="b">
        <v>0</v>
      </c>
      <c r="N3893">
        <v>7</v>
      </c>
      <c r="O3893" t="b">
        <v>0</v>
      </c>
      <c r="P3893" t="s">
        <v>8271</v>
      </c>
      <c r="Q3893" s="13">
        <f t="shared" si="242"/>
        <v>32.5</v>
      </c>
      <c r="R3893" s="14">
        <f t="shared" si="243"/>
        <v>37.142857142857146</v>
      </c>
      <c r="S3893" t="s">
        <v>8317</v>
      </c>
      <c r="T3893" t="s">
        <v>8318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 s="8">
        <f t="shared" si="240"/>
        <v>41874.958333333328</v>
      </c>
      <c r="J3894" s="8">
        <f t="shared" si="241"/>
        <v>41867.31894675926</v>
      </c>
      <c r="K3894" s="10">
        <v>1408863600</v>
      </c>
      <c r="L3894" s="10">
        <v>1408203557</v>
      </c>
      <c r="M3894" t="b">
        <v>0</v>
      </c>
      <c r="N3894">
        <v>0</v>
      </c>
      <c r="O3894" t="b">
        <v>0</v>
      </c>
      <c r="P3894" t="s">
        <v>8271</v>
      </c>
      <c r="Q3894" s="13">
        <f t="shared" si="242"/>
        <v>0</v>
      </c>
      <c r="R3894" s="14" t="e">
        <f t="shared" si="243"/>
        <v>#DIV/0!</v>
      </c>
      <c r="S3894" t="s">
        <v>8317</v>
      </c>
      <c r="T3894" t="s">
        <v>8318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 s="8">
        <f t="shared" si="240"/>
        <v>41820.916666666664</v>
      </c>
      <c r="J3895" s="8">
        <f t="shared" si="241"/>
        <v>41779.324537037035</v>
      </c>
      <c r="K3895" s="10">
        <v>1404194400</v>
      </c>
      <c r="L3895" s="10">
        <v>1400600840</v>
      </c>
      <c r="M3895" t="b">
        <v>0</v>
      </c>
      <c r="N3895">
        <v>84</v>
      </c>
      <c r="O3895" t="b">
        <v>0</v>
      </c>
      <c r="P3895" t="s">
        <v>8271</v>
      </c>
      <c r="Q3895" s="13">
        <f t="shared" si="242"/>
        <v>21.55</v>
      </c>
      <c r="R3895" s="14">
        <f t="shared" si="243"/>
        <v>128.27380952380952</v>
      </c>
      <c r="S3895" t="s">
        <v>8317</v>
      </c>
      <c r="T3895" t="s">
        <v>8318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 s="8">
        <f t="shared" si="240"/>
        <v>42709.874305555553</v>
      </c>
      <c r="J3896" s="8">
        <f t="shared" si="241"/>
        <v>42679.625138888885</v>
      </c>
      <c r="K3896" s="10">
        <v>1481000340</v>
      </c>
      <c r="L3896" s="10">
        <v>1478386812</v>
      </c>
      <c r="M3896" t="b">
        <v>0</v>
      </c>
      <c r="N3896">
        <v>11</v>
      </c>
      <c r="O3896" t="b">
        <v>0</v>
      </c>
      <c r="P3896" t="s">
        <v>8271</v>
      </c>
      <c r="Q3896" s="13">
        <f t="shared" si="242"/>
        <v>3.4666666666666663</v>
      </c>
      <c r="R3896" s="14">
        <f t="shared" si="243"/>
        <v>47.272727272727273</v>
      </c>
      <c r="S3896" t="s">
        <v>8317</v>
      </c>
      <c r="T3896" t="s">
        <v>8318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 s="8">
        <f t="shared" si="240"/>
        <v>42062.916875000003</v>
      </c>
      <c r="J3897" s="8">
        <f t="shared" si="241"/>
        <v>42031.916875000003</v>
      </c>
      <c r="K3897" s="10">
        <v>1425103218</v>
      </c>
      <c r="L3897" s="10">
        <v>1422424818</v>
      </c>
      <c r="M3897" t="b">
        <v>0</v>
      </c>
      <c r="N3897">
        <v>1</v>
      </c>
      <c r="O3897" t="b">
        <v>0</v>
      </c>
      <c r="P3897" t="s">
        <v>8271</v>
      </c>
      <c r="Q3897" s="13">
        <f t="shared" si="242"/>
        <v>5</v>
      </c>
      <c r="R3897" s="14">
        <f t="shared" si="243"/>
        <v>50</v>
      </c>
      <c r="S3897" t="s">
        <v>8317</v>
      </c>
      <c r="T3897" t="s">
        <v>8318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 s="8">
        <f t="shared" si="240"/>
        <v>41806.858541666668</v>
      </c>
      <c r="J3898" s="8">
        <f t="shared" si="241"/>
        <v>41792.858541666668</v>
      </c>
      <c r="K3898" s="10">
        <v>1402979778</v>
      </c>
      <c r="L3898" s="10">
        <v>1401770178</v>
      </c>
      <c r="M3898" t="b">
        <v>0</v>
      </c>
      <c r="N3898">
        <v>4</v>
      </c>
      <c r="O3898" t="b">
        <v>0</v>
      </c>
      <c r="P3898" t="s">
        <v>8271</v>
      </c>
      <c r="Q3898" s="13">
        <f t="shared" si="242"/>
        <v>10.625</v>
      </c>
      <c r="R3898" s="14">
        <f t="shared" si="243"/>
        <v>42.5</v>
      </c>
      <c r="S3898" t="s">
        <v>8317</v>
      </c>
      <c r="T3898" t="s">
        <v>8318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 s="8">
        <f t="shared" si="240"/>
        <v>42012.540312499994</v>
      </c>
      <c r="J3899" s="8">
        <f t="shared" si="241"/>
        <v>41982.540312499994</v>
      </c>
      <c r="K3899" s="10">
        <v>1420750683</v>
      </c>
      <c r="L3899" s="10">
        <v>1418158683</v>
      </c>
      <c r="M3899" t="b">
        <v>0</v>
      </c>
      <c r="N3899">
        <v>10</v>
      </c>
      <c r="O3899" t="b">
        <v>0</v>
      </c>
      <c r="P3899" t="s">
        <v>8271</v>
      </c>
      <c r="Q3899" s="13">
        <f t="shared" si="242"/>
        <v>17.599999999999998</v>
      </c>
      <c r="R3899" s="14">
        <f t="shared" si="243"/>
        <v>44</v>
      </c>
      <c r="S3899" t="s">
        <v>8317</v>
      </c>
      <c r="T3899" t="s">
        <v>8318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 s="8">
        <f t="shared" si="240"/>
        <v>42233.333333333336</v>
      </c>
      <c r="J3900" s="8">
        <f t="shared" si="241"/>
        <v>42193.148958333331</v>
      </c>
      <c r="K3900" s="10">
        <v>1439827200</v>
      </c>
      <c r="L3900" s="10">
        <v>1436355270</v>
      </c>
      <c r="M3900" t="b">
        <v>0</v>
      </c>
      <c r="N3900">
        <v>16</v>
      </c>
      <c r="O3900" t="b">
        <v>0</v>
      </c>
      <c r="P3900" t="s">
        <v>8271</v>
      </c>
      <c r="Q3900" s="13">
        <f t="shared" si="242"/>
        <v>32.56</v>
      </c>
      <c r="R3900" s="14">
        <f t="shared" si="243"/>
        <v>50.875</v>
      </c>
      <c r="S3900" t="s">
        <v>8317</v>
      </c>
      <c r="T3900" t="s">
        <v>8318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 s="8">
        <f t="shared" si="240"/>
        <v>41863.441678240735</v>
      </c>
      <c r="J3901" s="8">
        <f t="shared" si="241"/>
        <v>41843.441678240735</v>
      </c>
      <c r="K3901" s="10">
        <v>1407868561</v>
      </c>
      <c r="L3901" s="10">
        <v>1406140561</v>
      </c>
      <c r="M3901" t="b">
        <v>0</v>
      </c>
      <c r="N3901">
        <v>2</v>
      </c>
      <c r="O3901" t="b">
        <v>0</v>
      </c>
      <c r="P3901" t="s">
        <v>8271</v>
      </c>
      <c r="Q3901" s="13">
        <f t="shared" si="242"/>
        <v>1.25</v>
      </c>
      <c r="R3901" s="14">
        <f t="shared" si="243"/>
        <v>62.5</v>
      </c>
      <c r="S3901" t="s">
        <v>8317</v>
      </c>
      <c r="T3901" t="s">
        <v>8318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 s="8">
        <f t="shared" si="240"/>
        <v>42165.759155092594</v>
      </c>
      <c r="J3902" s="8">
        <f t="shared" si="241"/>
        <v>42135.759155092594</v>
      </c>
      <c r="K3902" s="10">
        <v>1433988791</v>
      </c>
      <c r="L3902" s="10">
        <v>1431396791</v>
      </c>
      <c r="M3902" t="b">
        <v>0</v>
      </c>
      <c r="N3902">
        <v>5</v>
      </c>
      <c r="O3902" t="b">
        <v>0</v>
      </c>
      <c r="P3902" t="s">
        <v>8271</v>
      </c>
      <c r="Q3902" s="13">
        <f t="shared" si="242"/>
        <v>5.4</v>
      </c>
      <c r="R3902" s="14">
        <f t="shared" si="243"/>
        <v>27</v>
      </c>
      <c r="S3902" t="s">
        <v>8317</v>
      </c>
      <c r="T3902" t="s">
        <v>8318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 s="8">
        <f t="shared" si="240"/>
        <v>42357.493043981485</v>
      </c>
      <c r="J3903" s="8">
        <f t="shared" si="241"/>
        <v>42317.493043981485</v>
      </c>
      <c r="K3903" s="10">
        <v>1450554599</v>
      </c>
      <c r="L3903" s="10">
        <v>1447098599</v>
      </c>
      <c r="M3903" t="b">
        <v>0</v>
      </c>
      <c r="N3903">
        <v>1</v>
      </c>
      <c r="O3903" t="b">
        <v>0</v>
      </c>
      <c r="P3903" t="s">
        <v>8271</v>
      </c>
      <c r="Q3903" s="13">
        <f t="shared" si="242"/>
        <v>0.83333333333333337</v>
      </c>
      <c r="R3903" s="14">
        <f t="shared" si="243"/>
        <v>25</v>
      </c>
      <c r="S3903" t="s">
        <v>8317</v>
      </c>
      <c r="T3903" t="s">
        <v>8318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 s="8">
        <f t="shared" si="240"/>
        <v>42688.176412037035</v>
      </c>
      <c r="J3904" s="8">
        <f t="shared" si="241"/>
        <v>42663.134745370371</v>
      </c>
      <c r="K3904" s="10">
        <v>1479125642</v>
      </c>
      <c r="L3904" s="10">
        <v>1476962042</v>
      </c>
      <c r="M3904" t="b">
        <v>0</v>
      </c>
      <c r="N3904">
        <v>31</v>
      </c>
      <c r="O3904" t="b">
        <v>0</v>
      </c>
      <c r="P3904" t="s">
        <v>8271</v>
      </c>
      <c r="Q3904" s="13">
        <f t="shared" si="242"/>
        <v>48.833333333333336</v>
      </c>
      <c r="R3904" s="14">
        <f t="shared" si="243"/>
        <v>47.258064516129032</v>
      </c>
      <c r="S3904" t="s">
        <v>8317</v>
      </c>
      <c r="T3904" t="s">
        <v>8318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 s="8">
        <f t="shared" si="240"/>
        <v>42230.484722222223</v>
      </c>
      <c r="J3905" s="8">
        <f t="shared" si="241"/>
        <v>42185.677835648145</v>
      </c>
      <c r="K3905" s="10">
        <v>1439581080</v>
      </c>
      <c r="L3905" s="10">
        <v>1435709765</v>
      </c>
      <c r="M3905" t="b">
        <v>0</v>
      </c>
      <c r="N3905">
        <v>0</v>
      </c>
      <c r="O3905" t="b">
        <v>0</v>
      </c>
      <c r="P3905" t="s">
        <v>8271</v>
      </c>
      <c r="Q3905" s="13">
        <f t="shared" si="242"/>
        <v>0</v>
      </c>
      <c r="R3905" s="14" t="e">
        <f t="shared" si="243"/>
        <v>#DIV/0!</v>
      </c>
      <c r="S3905" t="s">
        <v>8317</v>
      </c>
      <c r="T3905" t="s">
        <v>8318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 s="8">
        <f t="shared" si="240"/>
        <v>42108.87777777778</v>
      </c>
      <c r="J3906" s="8">
        <f t="shared" si="241"/>
        <v>42094.895833333336</v>
      </c>
      <c r="K3906" s="10">
        <v>1429074240</v>
      </c>
      <c r="L3906" s="10">
        <v>1427866200</v>
      </c>
      <c r="M3906" t="b">
        <v>0</v>
      </c>
      <c r="N3906">
        <v>2</v>
      </c>
      <c r="O3906" t="b">
        <v>0</v>
      </c>
      <c r="P3906" t="s">
        <v>8271</v>
      </c>
      <c r="Q3906" s="13">
        <f t="shared" si="242"/>
        <v>0.03</v>
      </c>
      <c r="R3906" s="14">
        <f t="shared" si="243"/>
        <v>1.5</v>
      </c>
      <c r="S3906" t="s">
        <v>8317</v>
      </c>
      <c r="T3906" t="s">
        <v>8318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 s="8">
        <f t="shared" ref="I3907:I3970" si="244">(((K3907/60)/60)/24)+DATE(1970,1,1)+(-8/24)</f>
        <v>42166.624999999993</v>
      </c>
      <c r="J3907" s="8">
        <f t="shared" ref="J3907:J3970" si="245">(((L3907/60)/60)/24)+DATE(1970,1,1)+(-8/24)</f>
        <v>42124.290543981479</v>
      </c>
      <c r="K3907" s="10">
        <v>1434063600</v>
      </c>
      <c r="L3907" s="10">
        <v>1430405903</v>
      </c>
      <c r="M3907" t="b">
        <v>0</v>
      </c>
      <c r="N3907">
        <v>7</v>
      </c>
      <c r="O3907" t="b">
        <v>0</v>
      </c>
      <c r="P3907" t="s">
        <v>8271</v>
      </c>
      <c r="Q3907" s="13">
        <f t="shared" ref="Q3907:Q3970" si="246">(E3907/D3907)*100</f>
        <v>11.533333333333333</v>
      </c>
      <c r="R3907" s="14">
        <f t="shared" ref="R3907:R3970" si="247">E3907/N3907</f>
        <v>24.714285714285715</v>
      </c>
      <c r="S3907" t="s">
        <v>8317</v>
      </c>
      <c r="T3907" t="s">
        <v>8318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 s="8">
        <f t="shared" si="244"/>
        <v>42181.225694444445</v>
      </c>
      <c r="J3908" s="8">
        <f t="shared" si="245"/>
        <v>42143.584409722222</v>
      </c>
      <c r="K3908" s="10">
        <v>1435325100</v>
      </c>
      <c r="L3908" s="10">
        <v>1432072893</v>
      </c>
      <c r="M3908" t="b">
        <v>0</v>
      </c>
      <c r="N3908">
        <v>16</v>
      </c>
      <c r="O3908" t="b">
        <v>0</v>
      </c>
      <c r="P3908" t="s">
        <v>8271</v>
      </c>
      <c r="Q3908" s="13">
        <f t="shared" si="246"/>
        <v>67.333333333333329</v>
      </c>
      <c r="R3908" s="14">
        <f t="shared" si="247"/>
        <v>63.125</v>
      </c>
      <c r="S3908" t="s">
        <v>8317</v>
      </c>
      <c r="T3908" t="s">
        <v>8318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 s="8">
        <f t="shared" si="244"/>
        <v>41938.505555555552</v>
      </c>
      <c r="J3909" s="8">
        <f t="shared" si="245"/>
        <v>41906.486180555556</v>
      </c>
      <c r="K3909" s="10">
        <v>1414354080</v>
      </c>
      <c r="L3909" s="10">
        <v>1411587606</v>
      </c>
      <c r="M3909" t="b">
        <v>0</v>
      </c>
      <c r="N3909">
        <v>4</v>
      </c>
      <c r="O3909" t="b">
        <v>0</v>
      </c>
      <c r="P3909" t="s">
        <v>8271</v>
      </c>
      <c r="Q3909" s="13">
        <f t="shared" si="246"/>
        <v>15.299999999999999</v>
      </c>
      <c r="R3909" s="14">
        <f t="shared" si="247"/>
        <v>38.25</v>
      </c>
      <c r="S3909" t="s">
        <v>8317</v>
      </c>
      <c r="T3909" t="s">
        <v>8318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 s="8">
        <f t="shared" si="244"/>
        <v>41848.802037037036</v>
      </c>
      <c r="J3910" s="8">
        <f t="shared" si="245"/>
        <v>41833.802037037036</v>
      </c>
      <c r="K3910" s="10">
        <v>1406603696</v>
      </c>
      <c r="L3910" s="10">
        <v>1405307696</v>
      </c>
      <c r="M3910" t="b">
        <v>0</v>
      </c>
      <c r="N3910">
        <v>4</v>
      </c>
      <c r="O3910" t="b">
        <v>0</v>
      </c>
      <c r="P3910" t="s">
        <v>8271</v>
      </c>
      <c r="Q3910" s="13">
        <f t="shared" si="246"/>
        <v>8.6666666666666679</v>
      </c>
      <c r="R3910" s="14">
        <f t="shared" si="247"/>
        <v>16.25</v>
      </c>
      <c r="S3910" t="s">
        <v>8317</v>
      </c>
      <c r="T3910" t="s">
        <v>8318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 s="8">
        <f t="shared" si="244"/>
        <v>41893.025949074072</v>
      </c>
      <c r="J3911" s="8">
        <f t="shared" si="245"/>
        <v>41863.025949074072</v>
      </c>
      <c r="K3911" s="10">
        <v>1410424642</v>
      </c>
      <c r="L3911" s="10">
        <v>1407832642</v>
      </c>
      <c r="M3911" t="b">
        <v>0</v>
      </c>
      <c r="N3911">
        <v>4</v>
      </c>
      <c r="O3911" t="b">
        <v>0</v>
      </c>
      <c r="P3911" t="s">
        <v>8271</v>
      </c>
      <c r="Q3911" s="13">
        <f t="shared" si="246"/>
        <v>0.22499999999999998</v>
      </c>
      <c r="R3911" s="14">
        <f t="shared" si="247"/>
        <v>33.75</v>
      </c>
      <c r="S3911" t="s">
        <v>8317</v>
      </c>
      <c r="T3911" t="s">
        <v>8318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 s="8">
        <f t="shared" si="244"/>
        <v>42254.423576388886</v>
      </c>
      <c r="J3912" s="8">
        <f t="shared" si="245"/>
        <v>42224.423576388886</v>
      </c>
      <c r="K3912" s="10">
        <v>1441649397</v>
      </c>
      <c r="L3912" s="10">
        <v>1439057397</v>
      </c>
      <c r="M3912" t="b">
        <v>0</v>
      </c>
      <c r="N3912">
        <v>3</v>
      </c>
      <c r="O3912" t="b">
        <v>0</v>
      </c>
      <c r="P3912" t="s">
        <v>8271</v>
      </c>
      <c r="Q3912" s="13">
        <f t="shared" si="246"/>
        <v>3.0833333333333335</v>
      </c>
      <c r="R3912" s="14">
        <f t="shared" si="247"/>
        <v>61.666666666666664</v>
      </c>
      <c r="S3912" t="s">
        <v>8317</v>
      </c>
      <c r="T3912" t="s">
        <v>8318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 s="8">
        <f t="shared" si="244"/>
        <v>41969.520567129628</v>
      </c>
      <c r="J3913" s="8">
        <f t="shared" si="245"/>
        <v>41939.478900462964</v>
      </c>
      <c r="K3913" s="10">
        <v>1417033777</v>
      </c>
      <c r="L3913" s="10">
        <v>1414438177</v>
      </c>
      <c r="M3913" t="b">
        <v>0</v>
      </c>
      <c r="N3913">
        <v>36</v>
      </c>
      <c r="O3913" t="b">
        <v>0</v>
      </c>
      <c r="P3913" t="s">
        <v>8271</v>
      </c>
      <c r="Q3913" s="13">
        <f t="shared" si="246"/>
        <v>37.412500000000001</v>
      </c>
      <c r="R3913" s="14">
        <f t="shared" si="247"/>
        <v>83.138888888888886</v>
      </c>
      <c r="S3913" t="s">
        <v>8317</v>
      </c>
      <c r="T3913" t="s">
        <v>8318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 s="8">
        <f t="shared" si="244"/>
        <v>42118.857638888883</v>
      </c>
      <c r="J3914" s="8">
        <f t="shared" si="245"/>
        <v>42058.936689814807</v>
      </c>
      <c r="K3914" s="10">
        <v>1429936500</v>
      </c>
      <c r="L3914" s="10">
        <v>1424759330</v>
      </c>
      <c r="M3914" t="b">
        <v>0</v>
      </c>
      <c r="N3914">
        <v>1</v>
      </c>
      <c r="O3914" t="b">
        <v>0</v>
      </c>
      <c r="P3914" t="s">
        <v>8271</v>
      </c>
      <c r="Q3914" s="13">
        <f t="shared" si="246"/>
        <v>6.6666666666666671E-3</v>
      </c>
      <c r="R3914" s="14">
        <f t="shared" si="247"/>
        <v>1</v>
      </c>
      <c r="S3914" t="s">
        <v>8317</v>
      </c>
      <c r="T3914" t="s">
        <v>8318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 s="8">
        <f t="shared" si="244"/>
        <v>42337.919548611106</v>
      </c>
      <c r="J3915" s="8">
        <f t="shared" si="245"/>
        <v>42307.877881944441</v>
      </c>
      <c r="K3915" s="10">
        <v>1448863449</v>
      </c>
      <c r="L3915" s="10">
        <v>1446267849</v>
      </c>
      <c r="M3915" t="b">
        <v>0</v>
      </c>
      <c r="N3915">
        <v>7</v>
      </c>
      <c r="O3915" t="b">
        <v>0</v>
      </c>
      <c r="P3915" t="s">
        <v>8271</v>
      </c>
      <c r="Q3915" s="13">
        <f t="shared" si="246"/>
        <v>10</v>
      </c>
      <c r="R3915" s="14">
        <f t="shared" si="247"/>
        <v>142.85714285714286</v>
      </c>
      <c r="S3915" t="s">
        <v>8317</v>
      </c>
      <c r="T3915" t="s">
        <v>8318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 s="8">
        <f t="shared" si="244"/>
        <v>42134.624305555553</v>
      </c>
      <c r="J3916" s="8">
        <f t="shared" si="245"/>
        <v>42114.485601851848</v>
      </c>
      <c r="K3916" s="10">
        <v>1431298740</v>
      </c>
      <c r="L3916" s="10">
        <v>1429558756</v>
      </c>
      <c r="M3916" t="b">
        <v>0</v>
      </c>
      <c r="N3916">
        <v>27</v>
      </c>
      <c r="O3916" t="b">
        <v>0</v>
      </c>
      <c r="P3916" t="s">
        <v>8271</v>
      </c>
      <c r="Q3916" s="13">
        <f t="shared" si="246"/>
        <v>36.36</v>
      </c>
      <c r="R3916" s="14">
        <f t="shared" si="247"/>
        <v>33.666666666666664</v>
      </c>
      <c r="S3916" t="s">
        <v>8317</v>
      </c>
      <c r="T3916" t="s">
        <v>8318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 s="8">
        <f t="shared" si="244"/>
        <v>42522.651724537034</v>
      </c>
      <c r="J3917" s="8">
        <f t="shared" si="245"/>
        <v>42492.651724537034</v>
      </c>
      <c r="K3917" s="10">
        <v>1464824309</v>
      </c>
      <c r="L3917" s="10">
        <v>1462232309</v>
      </c>
      <c r="M3917" t="b">
        <v>0</v>
      </c>
      <c r="N3917">
        <v>1</v>
      </c>
      <c r="O3917" t="b">
        <v>0</v>
      </c>
      <c r="P3917" t="s">
        <v>8271</v>
      </c>
      <c r="Q3917" s="13">
        <f t="shared" si="246"/>
        <v>0.33333333333333337</v>
      </c>
      <c r="R3917" s="14">
        <f t="shared" si="247"/>
        <v>5</v>
      </c>
      <c r="S3917" t="s">
        <v>8317</v>
      </c>
      <c r="T3917" t="s">
        <v>8318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 s="8">
        <f t="shared" si="244"/>
        <v>42524.138333333329</v>
      </c>
      <c r="J3918" s="8">
        <f t="shared" si="245"/>
        <v>42494.138333333329</v>
      </c>
      <c r="K3918" s="10">
        <v>1464952752</v>
      </c>
      <c r="L3918" s="10">
        <v>1462360752</v>
      </c>
      <c r="M3918" t="b">
        <v>0</v>
      </c>
      <c r="N3918">
        <v>0</v>
      </c>
      <c r="O3918" t="b">
        <v>0</v>
      </c>
      <c r="P3918" t="s">
        <v>8271</v>
      </c>
      <c r="Q3918" s="13">
        <f t="shared" si="246"/>
        <v>0</v>
      </c>
      <c r="R3918" s="14" t="e">
        <f t="shared" si="247"/>
        <v>#DIV/0!</v>
      </c>
      <c r="S3918" t="s">
        <v>8317</v>
      </c>
      <c r="T3918" t="s">
        <v>8318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 s="8">
        <f t="shared" si="244"/>
        <v>41893.193993055553</v>
      </c>
      <c r="J3919" s="8">
        <f t="shared" si="245"/>
        <v>41863.193993055553</v>
      </c>
      <c r="K3919" s="10">
        <v>1410439161</v>
      </c>
      <c r="L3919" s="10">
        <v>1407847161</v>
      </c>
      <c r="M3919" t="b">
        <v>0</v>
      </c>
      <c r="N3919">
        <v>1</v>
      </c>
      <c r="O3919" t="b">
        <v>0</v>
      </c>
      <c r="P3919" t="s">
        <v>8271</v>
      </c>
      <c r="Q3919" s="13">
        <f t="shared" si="246"/>
        <v>0.2857142857142857</v>
      </c>
      <c r="R3919" s="14">
        <f t="shared" si="247"/>
        <v>10</v>
      </c>
      <c r="S3919" t="s">
        <v>8317</v>
      </c>
      <c r="T3919" t="s">
        <v>8318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 s="8">
        <f t="shared" si="244"/>
        <v>41855.333333333328</v>
      </c>
      <c r="J3920" s="8">
        <f t="shared" si="245"/>
        <v>41843.331284722219</v>
      </c>
      <c r="K3920" s="10">
        <v>1407168000</v>
      </c>
      <c r="L3920" s="10">
        <v>1406131023</v>
      </c>
      <c r="M3920" t="b">
        <v>0</v>
      </c>
      <c r="N3920">
        <v>3</v>
      </c>
      <c r="O3920" t="b">
        <v>0</v>
      </c>
      <c r="P3920" t="s">
        <v>8271</v>
      </c>
      <c r="Q3920" s="13">
        <f t="shared" si="246"/>
        <v>0.2</v>
      </c>
      <c r="R3920" s="14">
        <f t="shared" si="247"/>
        <v>40</v>
      </c>
      <c r="S3920" t="s">
        <v>8317</v>
      </c>
      <c r="T3920" t="s">
        <v>8318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 s="8">
        <f t="shared" si="244"/>
        <v>42386.666666666664</v>
      </c>
      <c r="J3921" s="8">
        <f t="shared" si="245"/>
        <v>42358.351539351854</v>
      </c>
      <c r="K3921" s="10">
        <v>1453075200</v>
      </c>
      <c r="L3921" s="10">
        <v>1450628773</v>
      </c>
      <c r="M3921" t="b">
        <v>0</v>
      </c>
      <c r="N3921">
        <v>3</v>
      </c>
      <c r="O3921" t="b">
        <v>0</v>
      </c>
      <c r="P3921" t="s">
        <v>8271</v>
      </c>
      <c r="Q3921" s="13">
        <f t="shared" si="246"/>
        <v>1.7999999999999998</v>
      </c>
      <c r="R3921" s="14">
        <f t="shared" si="247"/>
        <v>30</v>
      </c>
      <c r="S3921" t="s">
        <v>8317</v>
      </c>
      <c r="T3921" t="s">
        <v>8318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 s="8">
        <f t="shared" si="244"/>
        <v>42687.095601851855</v>
      </c>
      <c r="J3922" s="8">
        <f t="shared" si="245"/>
        <v>42657.053935185184</v>
      </c>
      <c r="K3922" s="10">
        <v>1479032260</v>
      </c>
      <c r="L3922" s="10">
        <v>1476436660</v>
      </c>
      <c r="M3922" t="b">
        <v>0</v>
      </c>
      <c r="N3922">
        <v>3</v>
      </c>
      <c r="O3922" t="b">
        <v>0</v>
      </c>
      <c r="P3922" t="s">
        <v>8271</v>
      </c>
      <c r="Q3922" s="13">
        <f t="shared" si="246"/>
        <v>5.4</v>
      </c>
      <c r="R3922" s="14">
        <f t="shared" si="247"/>
        <v>45</v>
      </c>
      <c r="S3922" t="s">
        <v>8317</v>
      </c>
      <c r="T3922" t="s">
        <v>8318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 s="8">
        <f t="shared" si="244"/>
        <v>41938.416666666664</v>
      </c>
      <c r="J3923" s="8">
        <f t="shared" si="245"/>
        <v>41926.208969907406</v>
      </c>
      <c r="K3923" s="10">
        <v>1414346400</v>
      </c>
      <c r="L3923" s="10">
        <v>1413291655</v>
      </c>
      <c r="M3923" t="b">
        <v>0</v>
      </c>
      <c r="N3923">
        <v>0</v>
      </c>
      <c r="O3923" t="b">
        <v>0</v>
      </c>
      <c r="P3923" t="s">
        <v>8271</v>
      </c>
      <c r="Q3923" s="13">
        <f t="shared" si="246"/>
        <v>0</v>
      </c>
      <c r="R3923" s="14" t="e">
        <f t="shared" si="247"/>
        <v>#DIV/0!</v>
      </c>
      <c r="S3923" t="s">
        <v>8317</v>
      </c>
      <c r="T3923" t="s">
        <v>8318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 s="8">
        <f t="shared" si="244"/>
        <v>42065.624999999993</v>
      </c>
      <c r="J3924" s="8">
        <f t="shared" si="245"/>
        <v>42020.435300925928</v>
      </c>
      <c r="K3924" s="10">
        <v>1425337200</v>
      </c>
      <c r="L3924" s="10">
        <v>1421432810</v>
      </c>
      <c r="M3924" t="b">
        <v>0</v>
      </c>
      <c r="N3924">
        <v>6</v>
      </c>
      <c r="O3924" t="b">
        <v>0</v>
      </c>
      <c r="P3924" t="s">
        <v>8271</v>
      </c>
      <c r="Q3924" s="13">
        <f t="shared" si="246"/>
        <v>8.1333333333333329</v>
      </c>
      <c r="R3924" s="14">
        <f t="shared" si="247"/>
        <v>10.166666666666666</v>
      </c>
      <c r="S3924" t="s">
        <v>8317</v>
      </c>
      <c r="T3924" t="s">
        <v>8318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 s="8">
        <f t="shared" si="244"/>
        <v>42103.646655092591</v>
      </c>
      <c r="J3925" s="8">
        <f t="shared" si="245"/>
        <v>42075.646655092591</v>
      </c>
      <c r="K3925" s="10">
        <v>1428622271</v>
      </c>
      <c r="L3925" s="10">
        <v>1426203071</v>
      </c>
      <c r="M3925" t="b">
        <v>0</v>
      </c>
      <c r="N3925">
        <v>17</v>
      </c>
      <c r="O3925" t="b">
        <v>0</v>
      </c>
      <c r="P3925" t="s">
        <v>8271</v>
      </c>
      <c r="Q3925" s="13">
        <f t="shared" si="246"/>
        <v>12.034782608695652</v>
      </c>
      <c r="R3925" s="14">
        <f t="shared" si="247"/>
        <v>81.411764705882348</v>
      </c>
      <c r="S3925" t="s">
        <v>8317</v>
      </c>
      <c r="T3925" t="s">
        <v>8318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 s="8">
        <f t="shared" si="244"/>
        <v>41816.626412037032</v>
      </c>
      <c r="J3926" s="8">
        <f t="shared" si="245"/>
        <v>41786.626412037032</v>
      </c>
      <c r="K3926" s="10">
        <v>1403823722</v>
      </c>
      <c r="L3926" s="10">
        <v>1401231722</v>
      </c>
      <c r="M3926" t="b">
        <v>0</v>
      </c>
      <c r="N3926">
        <v>40</v>
      </c>
      <c r="O3926" t="b">
        <v>0</v>
      </c>
      <c r="P3926" t="s">
        <v>8271</v>
      </c>
      <c r="Q3926" s="13">
        <f t="shared" si="246"/>
        <v>15.266666666666667</v>
      </c>
      <c r="R3926" s="14">
        <f t="shared" si="247"/>
        <v>57.25</v>
      </c>
      <c r="S3926" t="s">
        <v>8317</v>
      </c>
      <c r="T3926" t="s">
        <v>8318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 s="8">
        <f t="shared" si="244"/>
        <v>41850.537488425922</v>
      </c>
      <c r="J3927" s="8">
        <f t="shared" si="245"/>
        <v>41820.537488425922</v>
      </c>
      <c r="K3927" s="10">
        <v>1406753639</v>
      </c>
      <c r="L3927" s="10">
        <v>1404161639</v>
      </c>
      <c r="M3927" t="b">
        <v>0</v>
      </c>
      <c r="N3927">
        <v>3</v>
      </c>
      <c r="O3927" t="b">
        <v>0</v>
      </c>
      <c r="P3927" t="s">
        <v>8271</v>
      </c>
      <c r="Q3927" s="13">
        <f t="shared" si="246"/>
        <v>10</v>
      </c>
      <c r="R3927" s="14">
        <f t="shared" si="247"/>
        <v>5</v>
      </c>
      <c r="S3927" t="s">
        <v>8317</v>
      </c>
      <c r="T3927" t="s">
        <v>8318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 s="8">
        <f t="shared" si="244"/>
        <v>41999.751712962963</v>
      </c>
      <c r="J3928" s="8">
        <f t="shared" si="245"/>
        <v>41969.751712962963</v>
      </c>
      <c r="K3928" s="10">
        <v>1419645748</v>
      </c>
      <c r="L3928" s="10">
        <v>1417053748</v>
      </c>
      <c r="M3928" t="b">
        <v>0</v>
      </c>
      <c r="N3928">
        <v>1</v>
      </c>
      <c r="O3928" t="b">
        <v>0</v>
      </c>
      <c r="P3928" t="s">
        <v>8271</v>
      </c>
      <c r="Q3928" s="13">
        <f t="shared" si="246"/>
        <v>0.3</v>
      </c>
      <c r="R3928" s="14">
        <f t="shared" si="247"/>
        <v>15</v>
      </c>
      <c r="S3928" t="s">
        <v>8317</v>
      </c>
      <c r="T3928" t="s">
        <v>8318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 s="8">
        <f t="shared" si="244"/>
        <v>41859.934074074074</v>
      </c>
      <c r="J3929" s="8">
        <f t="shared" si="245"/>
        <v>41829.934074074074</v>
      </c>
      <c r="K3929" s="10">
        <v>1407565504</v>
      </c>
      <c r="L3929" s="10">
        <v>1404973504</v>
      </c>
      <c r="M3929" t="b">
        <v>0</v>
      </c>
      <c r="N3929">
        <v>2</v>
      </c>
      <c r="O3929" t="b">
        <v>0</v>
      </c>
      <c r="P3929" t="s">
        <v>8271</v>
      </c>
      <c r="Q3929" s="13">
        <f t="shared" si="246"/>
        <v>1</v>
      </c>
      <c r="R3929" s="14">
        <f t="shared" si="247"/>
        <v>12.5</v>
      </c>
      <c r="S3929" t="s">
        <v>8317</v>
      </c>
      <c r="T3929" t="s">
        <v>8318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 s="8">
        <f t="shared" si="244"/>
        <v>42292.874305555553</v>
      </c>
      <c r="J3930" s="8">
        <f t="shared" si="245"/>
        <v>42265.349849537037</v>
      </c>
      <c r="K3930" s="10">
        <v>1444971540</v>
      </c>
      <c r="L3930" s="10">
        <v>1442593427</v>
      </c>
      <c r="M3930" t="b">
        <v>0</v>
      </c>
      <c r="N3930">
        <v>7</v>
      </c>
      <c r="O3930" t="b">
        <v>0</v>
      </c>
      <c r="P3930" t="s">
        <v>8271</v>
      </c>
      <c r="Q3930" s="13">
        <f t="shared" si="246"/>
        <v>13.020000000000001</v>
      </c>
      <c r="R3930" s="14">
        <f t="shared" si="247"/>
        <v>93</v>
      </c>
      <c r="S3930" t="s">
        <v>8317</v>
      </c>
      <c r="T3930" t="s">
        <v>8318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 s="8">
        <f t="shared" si="244"/>
        <v>42631.493807870364</v>
      </c>
      <c r="J3931" s="8">
        <f t="shared" si="245"/>
        <v>42601.493807870364</v>
      </c>
      <c r="K3931" s="10">
        <v>1474228265</v>
      </c>
      <c r="L3931" s="10">
        <v>1471636265</v>
      </c>
      <c r="M3931" t="b">
        <v>0</v>
      </c>
      <c r="N3931">
        <v>14</v>
      </c>
      <c r="O3931" t="b">
        <v>0</v>
      </c>
      <c r="P3931" t="s">
        <v>8271</v>
      </c>
      <c r="Q3931" s="13">
        <f t="shared" si="246"/>
        <v>2.2650000000000001</v>
      </c>
      <c r="R3931" s="14">
        <f t="shared" si="247"/>
        <v>32.357142857142854</v>
      </c>
      <c r="S3931" t="s">
        <v>8317</v>
      </c>
      <c r="T3931" t="s">
        <v>8318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 s="8">
        <f t="shared" si="244"/>
        <v>42460.916666666664</v>
      </c>
      <c r="J3932" s="8">
        <f t="shared" si="245"/>
        <v>42433.00541666666</v>
      </c>
      <c r="K3932" s="10">
        <v>1459490400</v>
      </c>
      <c r="L3932" s="10">
        <v>1457078868</v>
      </c>
      <c r="M3932" t="b">
        <v>0</v>
      </c>
      <c r="N3932">
        <v>0</v>
      </c>
      <c r="O3932" t="b">
        <v>0</v>
      </c>
      <c r="P3932" t="s">
        <v>8271</v>
      </c>
      <c r="Q3932" s="13">
        <f t="shared" si="246"/>
        <v>0</v>
      </c>
      <c r="R3932" s="14" t="e">
        <f t="shared" si="247"/>
        <v>#DIV/0!</v>
      </c>
      <c r="S3932" t="s">
        <v>8317</v>
      </c>
      <c r="T3932" t="s">
        <v>8318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 s="8">
        <f t="shared" si="244"/>
        <v>42252.818368055552</v>
      </c>
      <c r="J3933" s="8">
        <f t="shared" si="245"/>
        <v>42227.818368055552</v>
      </c>
      <c r="K3933" s="10">
        <v>1441510707</v>
      </c>
      <c r="L3933" s="10">
        <v>1439350707</v>
      </c>
      <c r="M3933" t="b">
        <v>0</v>
      </c>
      <c r="N3933">
        <v>0</v>
      </c>
      <c r="O3933" t="b">
        <v>0</v>
      </c>
      <c r="P3933" t="s">
        <v>8271</v>
      </c>
      <c r="Q3933" s="13">
        <f t="shared" si="246"/>
        <v>0</v>
      </c>
      <c r="R3933" s="14" t="e">
        <f t="shared" si="247"/>
        <v>#DIV/0!</v>
      </c>
      <c r="S3933" t="s">
        <v>8317</v>
      </c>
      <c r="T3933" t="s">
        <v>8318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 s="8">
        <f t="shared" si="244"/>
        <v>42444.793564814812</v>
      </c>
      <c r="J3934" s="8">
        <f t="shared" si="245"/>
        <v>42414.835231481477</v>
      </c>
      <c r="K3934" s="10">
        <v>1458097364</v>
      </c>
      <c r="L3934" s="10">
        <v>1455508964</v>
      </c>
      <c r="M3934" t="b">
        <v>0</v>
      </c>
      <c r="N3934">
        <v>1</v>
      </c>
      <c r="O3934" t="b">
        <v>0</v>
      </c>
      <c r="P3934" t="s">
        <v>8271</v>
      </c>
      <c r="Q3934" s="13">
        <f t="shared" si="246"/>
        <v>8.3333333333333332E-3</v>
      </c>
      <c r="R3934" s="14">
        <f t="shared" si="247"/>
        <v>1</v>
      </c>
      <c r="S3934" t="s">
        <v>8317</v>
      </c>
      <c r="T3934" t="s">
        <v>8318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 s="8">
        <f t="shared" si="244"/>
        <v>42567.696527777771</v>
      </c>
      <c r="J3935" s="8">
        <f t="shared" si="245"/>
        <v>42538.634976851848</v>
      </c>
      <c r="K3935" s="10">
        <v>1468716180</v>
      </c>
      <c r="L3935" s="10">
        <v>1466205262</v>
      </c>
      <c r="M3935" t="b">
        <v>0</v>
      </c>
      <c r="N3935">
        <v>12</v>
      </c>
      <c r="O3935" t="b">
        <v>0</v>
      </c>
      <c r="P3935" t="s">
        <v>8271</v>
      </c>
      <c r="Q3935" s="13">
        <f t="shared" si="246"/>
        <v>15.742857142857142</v>
      </c>
      <c r="R3935" s="14">
        <f t="shared" si="247"/>
        <v>91.833333333333329</v>
      </c>
      <c r="S3935" t="s">
        <v>8317</v>
      </c>
      <c r="T3935" t="s">
        <v>8318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 s="8">
        <f t="shared" si="244"/>
        <v>42278.208333333336</v>
      </c>
      <c r="J3936" s="8">
        <f t="shared" si="245"/>
        <v>42233.338414351849</v>
      </c>
      <c r="K3936" s="10">
        <v>1443704400</v>
      </c>
      <c r="L3936" s="10">
        <v>1439827639</v>
      </c>
      <c r="M3936" t="b">
        <v>0</v>
      </c>
      <c r="N3936">
        <v>12</v>
      </c>
      <c r="O3936" t="b">
        <v>0</v>
      </c>
      <c r="P3936" t="s">
        <v>8271</v>
      </c>
      <c r="Q3936" s="13">
        <f t="shared" si="246"/>
        <v>11</v>
      </c>
      <c r="R3936" s="14">
        <f t="shared" si="247"/>
        <v>45.833333333333336</v>
      </c>
      <c r="S3936" t="s">
        <v>8317</v>
      </c>
      <c r="T3936" t="s">
        <v>8318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 s="8">
        <f t="shared" si="244"/>
        <v>42281.323449074065</v>
      </c>
      <c r="J3937" s="8">
        <f t="shared" si="245"/>
        <v>42221.323449074065</v>
      </c>
      <c r="K3937" s="10">
        <v>1443973546</v>
      </c>
      <c r="L3937" s="10">
        <v>1438789546</v>
      </c>
      <c r="M3937" t="b">
        <v>0</v>
      </c>
      <c r="N3937">
        <v>23</v>
      </c>
      <c r="O3937" t="b">
        <v>0</v>
      </c>
      <c r="P3937" t="s">
        <v>8271</v>
      </c>
      <c r="Q3937" s="13">
        <f t="shared" si="246"/>
        <v>43.833333333333336</v>
      </c>
      <c r="R3937" s="14">
        <f t="shared" si="247"/>
        <v>57.173913043478258</v>
      </c>
      <c r="S3937" t="s">
        <v>8317</v>
      </c>
      <c r="T3937" t="s">
        <v>8318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 s="8">
        <f t="shared" si="244"/>
        <v>42704.971296296295</v>
      </c>
      <c r="J3938" s="8">
        <f t="shared" si="245"/>
        <v>42674.929629629631</v>
      </c>
      <c r="K3938" s="10">
        <v>1480576720</v>
      </c>
      <c r="L3938" s="10">
        <v>1477981120</v>
      </c>
      <c r="M3938" t="b">
        <v>0</v>
      </c>
      <c r="N3938">
        <v>0</v>
      </c>
      <c r="O3938" t="b">
        <v>0</v>
      </c>
      <c r="P3938" t="s">
        <v>8271</v>
      </c>
      <c r="Q3938" s="13">
        <f t="shared" si="246"/>
        <v>0</v>
      </c>
      <c r="R3938" s="14" t="e">
        <f t="shared" si="247"/>
        <v>#DIV/0!</v>
      </c>
      <c r="S3938" t="s">
        <v>8317</v>
      </c>
      <c r="T3938" t="s">
        <v>8318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 s="8">
        <f t="shared" si="244"/>
        <v>42562.298148148147</v>
      </c>
      <c r="J3939" s="8">
        <f t="shared" si="245"/>
        <v>42534.298148148147</v>
      </c>
      <c r="K3939" s="10">
        <v>1468249760</v>
      </c>
      <c r="L3939" s="10">
        <v>1465830560</v>
      </c>
      <c r="M3939" t="b">
        <v>0</v>
      </c>
      <c r="N3939">
        <v>10</v>
      </c>
      <c r="O3939" t="b">
        <v>0</v>
      </c>
      <c r="P3939" t="s">
        <v>8271</v>
      </c>
      <c r="Q3939" s="13">
        <f t="shared" si="246"/>
        <v>86.135181975736558</v>
      </c>
      <c r="R3939" s="14">
        <f t="shared" si="247"/>
        <v>248.5</v>
      </c>
      <c r="S3939" t="s">
        <v>8317</v>
      </c>
      <c r="T3939" t="s">
        <v>8318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 s="8">
        <f t="shared" si="244"/>
        <v>42182.572384259263</v>
      </c>
      <c r="J3940" s="8">
        <f t="shared" si="245"/>
        <v>42151.572384259263</v>
      </c>
      <c r="K3940" s="10">
        <v>1435441454</v>
      </c>
      <c r="L3940" s="10">
        <v>1432763054</v>
      </c>
      <c r="M3940" t="b">
        <v>0</v>
      </c>
      <c r="N3940">
        <v>5</v>
      </c>
      <c r="O3940" t="b">
        <v>0</v>
      </c>
      <c r="P3940" t="s">
        <v>8271</v>
      </c>
      <c r="Q3940" s="13">
        <f t="shared" si="246"/>
        <v>12.196620583717358</v>
      </c>
      <c r="R3940" s="14">
        <f t="shared" si="247"/>
        <v>79.400000000000006</v>
      </c>
      <c r="S3940" t="s">
        <v>8317</v>
      </c>
      <c r="T3940" t="s">
        <v>8318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 s="8">
        <f t="shared" si="244"/>
        <v>41918.854166666664</v>
      </c>
      <c r="J3941" s="8">
        <f t="shared" si="245"/>
        <v>41915.066886574074</v>
      </c>
      <c r="K3941" s="10">
        <v>1412656200</v>
      </c>
      <c r="L3941" s="10">
        <v>1412328979</v>
      </c>
      <c r="M3941" t="b">
        <v>0</v>
      </c>
      <c r="N3941">
        <v>1</v>
      </c>
      <c r="O3941" t="b">
        <v>0</v>
      </c>
      <c r="P3941" t="s">
        <v>8271</v>
      </c>
      <c r="Q3941" s="13">
        <f t="shared" si="246"/>
        <v>0.1</v>
      </c>
      <c r="R3941" s="14">
        <f t="shared" si="247"/>
        <v>5</v>
      </c>
      <c r="S3941" t="s">
        <v>8317</v>
      </c>
      <c r="T3941" t="s">
        <v>8318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 s="8">
        <f t="shared" si="244"/>
        <v>42006.159155092588</v>
      </c>
      <c r="J3942" s="8">
        <f t="shared" si="245"/>
        <v>41961.159155092588</v>
      </c>
      <c r="K3942" s="10">
        <v>1420199351</v>
      </c>
      <c r="L3942" s="10">
        <v>1416311351</v>
      </c>
      <c r="M3942" t="b">
        <v>0</v>
      </c>
      <c r="N3942">
        <v>2</v>
      </c>
      <c r="O3942" t="b">
        <v>0</v>
      </c>
      <c r="P3942" t="s">
        <v>8271</v>
      </c>
      <c r="Q3942" s="13">
        <f t="shared" si="246"/>
        <v>0.22</v>
      </c>
      <c r="R3942" s="14">
        <f t="shared" si="247"/>
        <v>5.5</v>
      </c>
      <c r="S3942" t="s">
        <v>8317</v>
      </c>
      <c r="T3942" t="s">
        <v>8318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 s="8">
        <f t="shared" si="244"/>
        <v>41967.708333333336</v>
      </c>
      <c r="J3943" s="8">
        <f t="shared" si="245"/>
        <v>41940.253900462958</v>
      </c>
      <c r="K3943" s="10">
        <v>1416877200</v>
      </c>
      <c r="L3943" s="10">
        <v>1414505137</v>
      </c>
      <c r="M3943" t="b">
        <v>0</v>
      </c>
      <c r="N3943">
        <v>2</v>
      </c>
      <c r="O3943" t="b">
        <v>0</v>
      </c>
      <c r="P3943" t="s">
        <v>8271</v>
      </c>
      <c r="Q3943" s="13">
        <f t="shared" si="246"/>
        <v>0.90909090909090906</v>
      </c>
      <c r="R3943" s="14">
        <f t="shared" si="247"/>
        <v>25</v>
      </c>
      <c r="S3943" t="s">
        <v>8317</v>
      </c>
      <c r="T3943" t="s">
        <v>8318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 s="8">
        <f t="shared" si="244"/>
        <v>42171.570763888885</v>
      </c>
      <c r="J3944" s="8">
        <f t="shared" si="245"/>
        <v>42111.570763888885</v>
      </c>
      <c r="K3944" s="10">
        <v>1434490914</v>
      </c>
      <c r="L3944" s="10">
        <v>1429306914</v>
      </c>
      <c r="M3944" t="b">
        <v>0</v>
      </c>
      <c r="N3944">
        <v>0</v>
      </c>
      <c r="O3944" t="b">
        <v>0</v>
      </c>
      <c r="P3944" t="s">
        <v>8271</v>
      </c>
      <c r="Q3944" s="13">
        <f t="shared" si="246"/>
        <v>0</v>
      </c>
      <c r="R3944" s="14" t="e">
        <f t="shared" si="247"/>
        <v>#DIV/0!</v>
      </c>
      <c r="S3944" t="s">
        <v>8317</v>
      </c>
      <c r="T3944" t="s">
        <v>8318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 s="8">
        <f t="shared" si="244"/>
        <v>42310.368055555555</v>
      </c>
      <c r="J3945" s="8">
        <f t="shared" si="245"/>
        <v>42279.445231481477</v>
      </c>
      <c r="K3945" s="10">
        <v>1446483000</v>
      </c>
      <c r="L3945" s="10">
        <v>1443811268</v>
      </c>
      <c r="M3945" t="b">
        <v>0</v>
      </c>
      <c r="N3945">
        <v>13</v>
      </c>
      <c r="O3945" t="b">
        <v>0</v>
      </c>
      <c r="P3945" t="s">
        <v>8271</v>
      </c>
      <c r="Q3945" s="13">
        <f t="shared" si="246"/>
        <v>35.64</v>
      </c>
      <c r="R3945" s="14">
        <f t="shared" si="247"/>
        <v>137.07692307692307</v>
      </c>
      <c r="S3945" t="s">
        <v>8317</v>
      </c>
      <c r="T3945" t="s">
        <v>8318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 s="8">
        <f t="shared" si="244"/>
        <v>42243.329571759255</v>
      </c>
      <c r="J3946" s="8">
        <f t="shared" si="245"/>
        <v>42213.329571759255</v>
      </c>
      <c r="K3946" s="10">
        <v>1440690875</v>
      </c>
      <c r="L3946" s="10">
        <v>1438098875</v>
      </c>
      <c r="M3946" t="b">
        <v>0</v>
      </c>
      <c r="N3946">
        <v>0</v>
      </c>
      <c r="O3946" t="b">
        <v>0</v>
      </c>
      <c r="P3946" t="s">
        <v>8271</v>
      </c>
      <c r="Q3946" s="13">
        <f t="shared" si="246"/>
        <v>0</v>
      </c>
      <c r="R3946" s="14" t="e">
        <f t="shared" si="247"/>
        <v>#DIV/0!</v>
      </c>
      <c r="S3946" t="s">
        <v>8317</v>
      </c>
      <c r="T3946" t="s">
        <v>8318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 s="8">
        <f t="shared" si="244"/>
        <v>42139.468379629623</v>
      </c>
      <c r="J3947" s="8">
        <f t="shared" si="245"/>
        <v>42109.468379629623</v>
      </c>
      <c r="K3947" s="10">
        <v>1431717268</v>
      </c>
      <c r="L3947" s="10">
        <v>1429125268</v>
      </c>
      <c r="M3947" t="b">
        <v>0</v>
      </c>
      <c r="N3947">
        <v>1</v>
      </c>
      <c r="O3947" t="b">
        <v>0</v>
      </c>
      <c r="P3947" t="s">
        <v>8271</v>
      </c>
      <c r="Q3947" s="13">
        <f t="shared" si="246"/>
        <v>0.25</v>
      </c>
      <c r="R3947" s="14">
        <f t="shared" si="247"/>
        <v>5</v>
      </c>
      <c r="S3947" t="s">
        <v>8317</v>
      </c>
      <c r="T3947" t="s">
        <v>8318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 s="8">
        <f t="shared" si="244"/>
        <v>42062.999999999993</v>
      </c>
      <c r="J3948" s="8">
        <f t="shared" si="245"/>
        <v>42031.500254629624</v>
      </c>
      <c r="K3948" s="10">
        <v>1425110400</v>
      </c>
      <c r="L3948" s="10">
        <v>1422388822</v>
      </c>
      <c r="M3948" t="b">
        <v>0</v>
      </c>
      <c r="N3948">
        <v>5</v>
      </c>
      <c r="O3948" t="b">
        <v>0</v>
      </c>
      <c r="P3948" t="s">
        <v>8271</v>
      </c>
      <c r="Q3948" s="13">
        <f t="shared" si="246"/>
        <v>3.25</v>
      </c>
      <c r="R3948" s="14">
        <f t="shared" si="247"/>
        <v>39</v>
      </c>
      <c r="S3948" t="s">
        <v>8317</v>
      </c>
      <c r="T3948" t="s">
        <v>8318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 s="8">
        <f t="shared" si="244"/>
        <v>42644.809537037036</v>
      </c>
      <c r="J3949" s="8">
        <f t="shared" si="245"/>
        <v>42614.809537037036</v>
      </c>
      <c r="K3949" s="10">
        <v>1475378744</v>
      </c>
      <c r="L3949" s="10">
        <v>1472786744</v>
      </c>
      <c r="M3949" t="b">
        <v>0</v>
      </c>
      <c r="N3949">
        <v>2</v>
      </c>
      <c r="O3949" t="b">
        <v>0</v>
      </c>
      <c r="P3949" t="s">
        <v>8271</v>
      </c>
      <c r="Q3949" s="13">
        <f t="shared" si="246"/>
        <v>3.3666666666666663</v>
      </c>
      <c r="R3949" s="14">
        <f t="shared" si="247"/>
        <v>50.5</v>
      </c>
      <c r="S3949" t="s">
        <v>8317</v>
      </c>
      <c r="T3949" t="s">
        <v>8318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 s="8">
        <f t="shared" si="244"/>
        <v>41888.992164351846</v>
      </c>
      <c r="J3950" s="8">
        <f t="shared" si="245"/>
        <v>41828.992164351846</v>
      </c>
      <c r="K3950" s="10">
        <v>1410076123</v>
      </c>
      <c r="L3950" s="10">
        <v>1404892123</v>
      </c>
      <c r="M3950" t="b">
        <v>0</v>
      </c>
      <c r="N3950">
        <v>0</v>
      </c>
      <c r="O3950" t="b">
        <v>0</v>
      </c>
      <c r="P3950" t="s">
        <v>8271</v>
      </c>
      <c r="Q3950" s="13">
        <f t="shared" si="246"/>
        <v>0</v>
      </c>
      <c r="R3950" s="14" t="e">
        <f t="shared" si="247"/>
        <v>#DIV/0!</v>
      </c>
      <c r="S3950" t="s">
        <v>8317</v>
      </c>
      <c r="T3950" t="s">
        <v>8318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 s="8">
        <f t="shared" si="244"/>
        <v>42045.787280092591</v>
      </c>
      <c r="J3951" s="8">
        <f t="shared" si="245"/>
        <v>42015.787280092591</v>
      </c>
      <c r="K3951" s="10">
        <v>1423623221</v>
      </c>
      <c r="L3951" s="10">
        <v>1421031221</v>
      </c>
      <c r="M3951" t="b">
        <v>0</v>
      </c>
      <c r="N3951">
        <v>32</v>
      </c>
      <c r="O3951" t="b">
        <v>0</v>
      </c>
      <c r="P3951" t="s">
        <v>8271</v>
      </c>
      <c r="Q3951" s="13">
        <f t="shared" si="246"/>
        <v>15.770000000000001</v>
      </c>
      <c r="R3951" s="14">
        <f t="shared" si="247"/>
        <v>49.28125</v>
      </c>
      <c r="S3951" t="s">
        <v>8317</v>
      </c>
      <c r="T3951" t="s">
        <v>8318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 s="8">
        <f t="shared" si="244"/>
        <v>42468.440972222219</v>
      </c>
      <c r="J3952" s="8">
        <f t="shared" si="245"/>
        <v>42439.368981481479</v>
      </c>
      <c r="K3952" s="10">
        <v>1460140500</v>
      </c>
      <c r="L3952" s="10">
        <v>1457628680</v>
      </c>
      <c r="M3952" t="b">
        <v>0</v>
      </c>
      <c r="N3952">
        <v>1</v>
      </c>
      <c r="O3952" t="b">
        <v>0</v>
      </c>
      <c r="P3952" t="s">
        <v>8271</v>
      </c>
      <c r="Q3952" s="13">
        <f t="shared" si="246"/>
        <v>0.625</v>
      </c>
      <c r="R3952" s="14">
        <f t="shared" si="247"/>
        <v>25</v>
      </c>
      <c r="S3952" t="s">
        <v>8317</v>
      </c>
      <c r="T3952" t="s">
        <v>8318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 s="8">
        <f t="shared" si="244"/>
        <v>42493.45071759259</v>
      </c>
      <c r="J3953" s="8">
        <f t="shared" si="245"/>
        <v>42433.492384259262</v>
      </c>
      <c r="K3953" s="10">
        <v>1462301342</v>
      </c>
      <c r="L3953" s="10">
        <v>1457120942</v>
      </c>
      <c r="M3953" t="b">
        <v>0</v>
      </c>
      <c r="N3953">
        <v>1</v>
      </c>
      <c r="O3953" t="b">
        <v>0</v>
      </c>
      <c r="P3953" t="s">
        <v>8271</v>
      </c>
      <c r="Q3953" s="13">
        <f t="shared" si="246"/>
        <v>5.0000000000000001E-4</v>
      </c>
      <c r="R3953" s="14">
        <f t="shared" si="247"/>
        <v>1</v>
      </c>
      <c r="S3953" t="s">
        <v>8317</v>
      </c>
      <c r="T3953" t="s">
        <v>8318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 s="8">
        <f t="shared" si="244"/>
        <v>42303.457060185181</v>
      </c>
      <c r="J3954" s="8">
        <f t="shared" si="245"/>
        <v>42243.457060185181</v>
      </c>
      <c r="K3954" s="10">
        <v>1445885890</v>
      </c>
      <c r="L3954" s="10">
        <v>1440701890</v>
      </c>
      <c r="M3954" t="b">
        <v>0</v>
      </c>
      <c r="N3954">
        <v>1</v>
      </c>
      <c r="O3954" t="b">
        <v>0</v>
      </c>
      <c r="P3954" t="s">
        <v>8271</v>
      </c>
      <c r="Q3954" s="13">
        <f t="shared" si="246"/>
        <v>9.6153846153846159E-2</v>
      </c>
      <c r="R3954" s="14">
        <f t="shared" si="247"/>
        <v>25</v>
      </c>
      <c r="S3954" t="s">
        <v>8317</v>
      </c>
      <c r="T3954" t="s">
        <v>8318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 s="8">
        <f t="shared" si="244"/>
        <v>42580.645138888889</v>
      </c>
      <c r="J3955" s="8">
        <f t="shared" si="245"/>
        <v>42549.715115740742</v>
      </c>
      <c r="K3955" s="10">
        <v>1469834940</v>
      </c>
      <c r="L3955" s="10">
        <v>1467162586</v>
      </c>
      <c r="M3955" t="b">
        <v>0</v>
      </c>
      <c r="N3955">
        <v>0</v>
      </c>
      <c r="O3955" t="b">
        <v>0</v>
      </c>
      <c r="P3955" t="s">
        <v>8271</v>
      </c>
      <c r="Q3955" s="13">
        <f t="shared" si="246"/>
        <v>0</v>
      </c>
      <c r="R3955" s="14" t="e">
        <f t="shared" si="247"/>
        <v>#DIV/0!</v>
      </c>
      <c r="S3955" t="s">
        <v>8317</v>
      </c>
      <c r="T3955" t="s">
        <v>8318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 s="8">
        <f t="shared" si="244"/>
        <v>41834.317870370367</v>
      </c>
      <c r="J3956" s="8">
        <f t="shared" si="245"/>
        <v>41774.317870370367</v>
      </c>
      <c r="K3956" s="10">
        <v>1405352264</v>
      </c>
      <c r="L3956" s="10">
        <v>1400168264</v>
      </c>
      <c r="M3956" t="b">
        <v>0</v>
      </c>
      <c r="N3956">
        <v>0</v>
      </c>
      <c r="O3956" t="b">
        <v>0</v>
      </c>
      <c r="P3956" t="s">
        <v>8271</v>
      </c>
      <c r="Q3956" s="13">
        <f t="shared" si="246"/>
        <v>0</v>
      </c>
      <c r="R3956" s="14" t="e">
        <f t="shared" si="247"/>
        <v>#DIV/0!</v>
      </c>
      <c r="S3956" t="s">
        <v>8317</v>
      </c>
      <c r="T3956" t="s">
        <v>8318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 s="8">
        <f t="shared" si="244"/>
        <v>42336.557187499995</v>
      </c>
      <c r="J3957" s="8">
        <f t="shared" si="245"/>
        <v>42306.515520833331</v>
      </c>
      <c r="K3957" s="10">
        <v>1448745741</v>
      </c>
      <c r="L3957" s="10">
        <v>1446150141</v>
      </c>
      <c r="M3957" t="b">
        <v>0</v>
      </c>
      <c r="N3957">
        <v>8</v>
      </c>
      <c r="O3957" t="b">
        <v>0</v>
      </c>
      <c r="P3957" t="s">
        <v>8271</v>
      </c>
      <c r="Q3957" s="13">
        <f t="shared" si="246"/>
        <v>24.285714285714285</v>
      </c>
      <c r="R3957" s="14">
        <f t="shared" si="247"/>
        <v>53.125</v>
      </c>
      <c r="S3957" t="s">
        <v>8317</v>
      </c>
      <c r="T3957" t="s">
        <v>8318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 s="8">
        <f t="shared" si="244"/>
        <v>42484.680555555555</v>
      </c>
      <c r="J3958" s="8">
        <f t="shared" si="245"/>
        <v>42457.598692129628</v>
      </c>
      <c r="K3958" s="10">
        <v>1461543600</v>
      </c>
      <c r="L3958" s="10">
        <v>1459203727</v>
      </c>
      <c r="M3958" t="b">
        <v>0</v>
      </c>
      <c r="N3958">
        <v>0</v>
      </c>
      <c r="O3958" t="b">
        <v>0</v>
      </c>
      <c r="P3958" t="s">
        <v>8271</v>
      </c>
      <c r="Q3958" s="13">
        <f t="shared" si="246"/>
        <v>0</v>
      </c>
      <c r="R3958" s="14" t="e">
        <f t="shared" si="247"/>
        <v>#DIV/0!</v>
      </c>
      <c r="S3958" t="s">
        <v>8317</v>
      </c>
      <c r="T3958" t="s">
        <v>8318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 s="8">
        <f t="shared" si="244"/>
        <v>42559.642986111103</v>
      </c>
      <c r="J3959" s="8">
        <f t="shared" si="245"/>
        <v>42513.642986111103</v>
      </c>
      <c r="K3959" s="10">
        <v>1468020354</v>
      </c>
      <c r="L3959" s="10">
        <v>1464045954</v>
      </c>
      <c r="M3959" t="b">
        <v>0</v>
      </c>
      <c r="N3959">
        <v>1</v>
      </c>
      <c r="O3959" t="b">
        <v>0</v>
      </c>
      <c r="P3959" t="s">
        <v>8271</v>
      </c>
      <c r="Q3959" s="13">
        <f t="shared" si="246"/>
        <v>2.5000000000000001E-2</v>
      </c>
      <c r="R3959" s="14">
        <f t="shared" si="247"/>
        <v>7</v>
      </c>
      <c r="S3959" t="s">
        <v>8317</v>
      </c>
      <c r="T3959" t="s">
        <v>8318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 s="8">
        <f t="shared" si="244"/>
        <v>41853.25</v>
      </c>
      <c r="J3960" s="8">
        <f t="shared" si="245"/>
        <v>41816.617037037038</v>
      </c>
      <c r="K3960" s="10">
        <v>1406988000</v>
      </c>
      <c r="L3960" s="10">
        <v>1403822912</v>
      </c>
      <c r="M3960" t="b">
        <v>0</v>
      </c>
      <c r="N3960">
        <v>16</v>
      </c>
      <c r="O3960" t="b">
        <v>0</v>
      </c>
      <c r="P3960" t="s">
        <v>8271</v>
      </c>
      <c r="Q3960" s="13">
        <f t="shared" si="246"/>
        <v>32.049999999999997</v>
      </c>
      <c r="R3960" s="14">
        <f t="shared" si="247"/>
        <v>40.0625</v>
      </c>
      <c r="S3960" t="s">
        <v>8317</v>
      </c>
      <c r="T3960" t="s">
        <v>8318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 s="8">
        <f t="shared" si="244"/>
        <v>41910.455509259256</v>
      </c>
      <c r="J3961" s="8">
        <f t="shared" si="245"/>
        <v>41880.455509259256</v>
      </c>
      <c r="K3961" s="10">
        <v>1411930556</v>
      </c>
      <c r="L3961" s="10">
        <v>1409338556</v>
      </c>
      <c r="M3961" t="b">
        <v>0</v>
      </c>
      <c r="N3961">
        <v>12</v>
      </c>
      <c r="O3961" t="b">
        <v>0</v>
      </c>
      <c r="P3961" t="s">
        <v>8271</v>
      </c>
      <c r="Q3961" s="13">
        <f t="shared" si="246"/>
        <v>24.333333333333336</v>
      </c>
      <c r="R3961" s="14">
        <f t="shared" si="247"/>
        <v>24.333333333333332</v>
      </c>
      <c r="S3961" t="s">
        <v>8317</v>
      </c>
      <c r="T3961" t="s">
        <v>8318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 s="8">
        <f t="shared" si="244"/>
        <v>42372.51222222222</v>
      </c>
      <c r="J3962" s="8">
        <f t="shared" si="245"/>
        <v>42342.51222222222</v>
      </c>
      <c r="K3962" s="10">
        <v>1451852256</v>
      </c>
      <c r="L3962" s="10">
        <v>1449260256</v>
      </c>
      <c r="M3962" t="b">
        <v>0</v>
      </c>
      <c r="N3962">
        <v>4</v>
      </c>
      <c r="O3962" t="b">
        <v>0</v>
      </c>
      <c r="P3962" t="s">
        <v>8271</v>
      </c>
      <c r="Q3962" s="13">
        <f t="shared" si="246"/>
        <v>1.5</v>
      </c>
      <c r="R3962" s="14">
        <f t="shared" si="247"/>
        <v>11.25</v>
      </c>
      <c r="S3962" t="s">
        <v>8317</v>
      </c>
      <c r="T3962" t="s">
        <v>8318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 s="8">
        <f t="shared" si="244"/>
        <v>41767.557986111111</v>
      </c>
      <c r="J3963" s="8">
        <f t="shared" si="245"/>
        <v>41745.557986111111</v>
      </c>
      <c r="K3963" s="10">
        <v>1399584210</v>
      </c>
      <c r="L3963" s="10">
        <v>1397683410</v>
      </c>
      <c r="M3963" t="b">
        <v>0</v>
      </c>
      <c r="N3963">
        <v>2</v>
      </c>
      <c r="O3963" t="b">
        <v>0</v>
      </c>
      <c r="P3963" t="s">
        <v>8271</v>
      </c>
      <c r="Q3963" s="13">
        <f t="shared" si="246"/>
        <v>0.42</v>
      </c>
      <c r="R3963" s="14">
        <f t="shared" si="247"/>
        <v>10.5</v>
      </c>
      <c r="S3963" t="s">
        <v>8317</v>
      </c>
      <c r="T3963" t="s">
        <v>8318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 s="8">
        <f t="shared" si="244"/>
        <v>42336.288124999999</v>
      </c>
      <c r="J3964" s="8">
        <f t="shared" si="245"/>
        <v>42311.288124999999</v>
      </c>
      <c r="K3964" s="10">
        <v>1448722494</v>
      </c>
      <c r="L3964" s="10">
        <v>1446562494</v>
      </c>
      <c r="M3964" t="b">
        <v>0</v>
      </c>
      <c r="N3964">
        <v>3</v>
      </c>
      <c r="O3964" t="b">
        <v>0</v>
      </c>
      <c r="P3964" t="s">
        <v>8271</v>
      </c>
      <c r="Q3964" s="13">
        <f t="shared" si="246"/>
        <v>3.214285714285714</v>
      </c>
      <c r="R3964" s="14">
        <f t="shared" si="247"/>
        <v>15</v>
      </c>
      <c r="S3964" t="s">
        <v>8317</v>
      </c>
      <c r="T3964" t="s">
        <v>8318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 s="8">
        <f t="shared" si="244"/>
        <v>42325.862465277773</v>
      </c>
      <c r="J3965" s="8">
        <f t="shared" si="245"/>
        <v>42295.820798611108</v>
      </c>
      <c r="K3965" s="10">
        <v>1447821717</v>
      </c>
      <c r="L3965" s="10">
        <v>1445226117</v>
      </c>
      <c r="M3965" t="b">
        <v>0</v>
      </c>
      <c r="N3965">
        <v>0</v>
      </c>
      <c r="O3965" t="b">
        <v>0</v>
      </c>
      <c r="P3965" t="s">
        <v>8271</v>
      </c>
      <c r="Q3965" s="13">
        <f t="shared" si="246"/>
        <v>0</v>
      </c>
      <c r="R3965" s="14" t="e">
        <f t="shared" si="247"/>
        <v>#DIV/0!</v>
      </c>
      <c r="S3965" t="s">
        <v>8317</v>
      </c>
      <c r="T3965" t="s">
        <v>8318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 s="8">
        <f t="shared" si="244"/>
        <v>42113.34706018518</v>
      </c>
      <c r="J3966" s="8">
        <f t="shared" si="245"/>
        <v>42053.388726851852</v>
      </c>
      <c r="K3966" s="10">
        <v>1429460386</v>
      </c>
      <c r="L3966" s="10">
        <v>1424279986</v>
      </c>
      <c r="M3966" t="b">
        <v>0</v>
      </c>
      <c r="N3966">
        <v>3</v>
      </c>
      <c r="O3966" t="b">
        <v>0</v>
      </c>
      <c r="P3966" t="s">
        <v>8271</v>
      </c>
      <c r="Q3966" s="13">
        <f t="shared" si="246"/>
        <v>6.3</v>
      </c>
      <c r="R3966" s="14">
        <f t="shared" si="247"/>
        <v>42</v>
      </c>
      <c r="S3966" t="s">
        <v>8317</v>
      </c>
      <c r="T3966" t="s">
        <v>8318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 s="8">
        <f t="shared" si="244"/>
        <v>42473.860879629625</v>
      </c>
      <c r="J3967" s="8">
        <f t="shared" si="245"/>
        <v>42413.902546296296</v>
      </c>
      <c r="K3967" s="10">
        <v>1460608780</v>
      </c>
      <c r="L3967" s="10">
        <v>1455428380</v>
      </c>
      <c r="M3967" t="b">
        <v>0</v>
      </c>
      <c r="N3967">
        <v>4</v>
      </c>
      <c r="O3967" t="b">
        <v>0</v>
      </c>
      <c r="P3967" t="s">
        <v>8271</v>
      </c>
      <c r="Q3967" s="13">
        <f t="shared" si="246"/>
        <v>14.249999999999998</v>
      </c>
      <c r="R3967" s="14">
        <f t="shared" si="247"/>
        <v>71.25</v>
      </c>
      <c r="S3967" t="s">
        <v>8317</v>
      </c>
      <c r="T3967" t="s">
        <v>8318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 s="8">
        <f t="shared" si="244"/>
        <v>41843.790972222218</v>
      </c>
      <c r="J3968" s="8">
        <f t="shared" si="245"/>
        <v>41801.378217592588</v>
      </c>
      <c r="K3968" s="10">
        <v>1406170740</v>
      </c>
      <c r="L3968" s="10">
        <v>1402506278</v>
      </c>
      <c r="M3968" t="b">
        <v>0</v>
      </c>
      <c r="N3968">
        <v>2</v>
      </c>
      <c r="O3968" t="b">
        <v>0</v>
      </c>
      <c r="P3968" t="s">
        <v>8271</v>
      </c>
      <c r="Q3968" s="13">
        <f t="shared" si="246"/>
        <v>0.6</v>
      </c>
      <c r="R3968" s="14">
        <f t="shared" si="247"/>
        <v>22.5</v>
      </c>
      <c r="S3968" t="s">
        <v>8317</v>
      </c>
      <c r="T3968" t="s">
        <v>8318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 s="8">
        <f t="shared" si="244"/>
        <v>42799.957256944443</v>
      </c>
      <c r="J3969" s="8">
        <f t="shared" si="245"/>
        <v>42769.957256944443</v>
      </c>
      <c r="K3969" s="10">
        <v>1488783507</v>
      </c>
      <c r="L3969" s="10">
        <v>1486191507</v>
      </c>
      <c r="M3969" t="b">
        <v>0</v>
      </c>
      <c r="N3969">
        <v>10</v>
      </c>
      <c r="O3969" t="b">
        <v>0</v>
      </c>
      <c r="P3969" t="s">
        <v>8271</v>
      </c>
      <c r="Q3969" s="13">
        <f t="shared" si="246"/>
        <v>24.117647058823529</v>
      </c>
      <c r="R3969" s="14">
        <f t="shared" si="247"/>
        <v>41</v>
      </c>
      <c r="S3969" t="s">
        <v>8317</v>
      </c>
      <c r="T3969" t="s">
        <v>8318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 s="8">
        <f t="shared" si="244"/>
        <v>42512.48232638889</v>
      </c>
      <c r="J3970" s="8">
        <f t="shared" si="245"/>
        <v>42452.48232638889</v>
      </c>
      <c r="K3970" s="10">
        <v>1463945673</v>
      </c>
      <c r="L3970" s="10">
        <v>1458761673</v>
      </c>
      <c r="M3970" t="b">
        <v>0</v>
      </c>
      <c r="N3970">
        <v>11</v>
      </c>
      <c r="O3970" t="b">
        <v>0</v>
      </c>
      <c r="P3970" t="s">
        <v>8271</v>
      </c>
      <c r="Q3970" s="13">
        <f t="shared" si="246"/>
        <v>10.54</v>
      </c>
      <c r="R3970" s="14">
        <f t="shared" si="247"/>
        <v>47.909090909090907</v>
      </c>
      <c r="S3970" t="s">
        <v>8317</v>
      </c>
      <c r="T3970" t="s">
        <v>8318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 s="8">
        <f t="shared" ref="I3971:I4034" si="248">(((K3971/60)/60)/24)+DATE(1970,1,1)+(-8/24)</f>
        <v>42610.829861111109</v>
      </c>
      <c r="J3971" s="8">
        <f t="shared" ref="J3971:J4034" si="249">(((L3971/60)/60)/24)+DATE(1970,1,1)+(-8/24)</f>
        <v>42601.521365740737</v>
      </c>
      <c r="K3971" s="10">
        <v>1472442900</v>
      </c>
      <c r="L3971" s="10">
        <v>1471638646</v>
      </c>
      <c r="M3971" t="b">
        <v>0</v>
      </c>
      <c r="N3971">
        <v>6</v>
      </c>
      <c r="O3971" t="b">
        <v>0</v>
      </c>
      <c r="P3971" t="s">
        <v>8271</v>
      </c>
      <c r="Q3971" s="13">
        <f t="shared" ref="Q3971:Q4034" si="250">(E3971/D3971)*100</f>
        <v>7.4690265486725664</v>
      </c>
      <c r="R3971" s="14">
        <f t="shared" ref="R3971:R4034" si="251">E3971/N3971</f>
        <v>35.166666666666664</v>
      </c>
      <c r="S3971" t="s">
        <v>8317</v>
      </c>
      <c r="T3971" t="s">
        <v>8318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 s="8">
        <f t="shared" si="248"/>
        <v>42477.530219907399</v>
      </c>
      <c r="J3972" s="8">
        <f t="shared" si="249"/>
        <v>42447.530219907399</v>
      </c>
      <c r="K3972" s="10">
        <v>1460925811</v>
      </c>
      <c r="L3972" s="10">
        <v>1458333811</v>
      </c>
      <c r="M3972" t="b">
        <v>0</v>
      </c>
      <c r="N3972">
        <v>2</v>
      </c>
      <c r="O3972" t="b">
        <v>0</v>
      </c>
      <c r="P3972" t="s">
        <v>8271</v>
      </c>
      <c r="Q3972" s="13">
        <f t="shared" si="250"/>
        <v>7.3333333333333334E-2</v>
      </c>
      <c r="R3972" s="14">
        <f t="shared" si="251"/>
        <v>5.5</v>
      </c>
      <c r="S3972" t="s">
        <v>8317</v>
      </c>
      <c r="T3972" t="s">
        <v>8318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 s="8">
        <f t="shared" si="248"/>
        <v>41841.202847222223</v>
      </c>
      <c r="J3973" s="8">
        <f t="shared" si="249"/>
        <v>41811.202847222223</v>
      </c>
      <c r="K3973" s="10">
        <v>1405947126</v>
      </c>
      <c r="L3973" s="10">
        <v>1403355126</v>
      </c>
      <c r="M3973" t="b">
        <v>0</v>
      </c>
      <c r="N3973">
        <v>6</v>
      </c>
      <c r="O3973" t="b">
        <v>0</v>
      </c>
      <c r="P3973" t="s">
        <v>8271</v>
      </c>
      <c r="Q3973" s="13">
        <f t="shared" si="250"/>
        <v>0.97142857142857131</v>
      </c>
      <c r="R3973" s="14">
        <f t="shared" si="251"/>
        <v>22.666666666666668</v>
      </c>
      <c r="S3973" t="s">
        <v>8317</v>
      </c>
      <c r="T3973" t="s">
        <v>8318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 s="8">
        <f t="shared" si="248"/>
        <v>42040.734189814808</v>
      </c>
      <c r="J3974" s="8">
        <f t="shared" si="249"/>
        <v>41980.734189814808</v>
      </c>
      <c r="K3974" s="10">
        <v>1423186634</v>
      </c>
      <c r="L3974" s="10">
        <v>1418002634</v>
      </c>
      <c r="M3974" t="b">
        <v>0</v>
      </c>
      <c r="N3974">
        <v>8</v>
      </c>
      <c r="O3974" t="b">
        <v>0</v>
      </c>
      <c r="P3974" t="s">
        <v>8271</v>
      </c>
      <c r="Q3974" s="13">
        <f t="shared" si="250"/>
        <v>21.099999999999998</v>
      </c>
      <c r="R3974" s="14">
        <f t="shared" si="251"/>
        <v>26.375</v>
      </c>
      <c r="S3974" t="s">
        <v>8317</v>
      </c>
      <c r="T3974" t="s">
        <v>8318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 s="8">
        <f t="shared" si="248"/>
        <v>42498.833333333336</v>
      </c>
      <c r="J3975" s="8">
        <f t="shared" si="249"/>
        <v>42469.350810185184</v>
      </c>
      <c r="K3975" s="10">
        <v>1462766400</v>
      </c>
      <c r="L3975" s="10">
        <v>1460219110</v>
      </c>
      <c r="M3975" t="b">
        <v>0</v>
      </c>
      <c r="N3975">
        <v>37</v>
      </c>
      <c r="O3975" t="b">
        <v>0</v>
      </c>
      <c r="P3975" t="s">
        <v>8271</v>
      </c>
      <c r="Q3975" s="13">
        <f t="shared" si="250"/>
        <v>78.100000000000009</v>
      </c>
      <c r="R3975" s="14">
        <f t="shared" si="251"/>
        <v>105.54054054054055</v>
      </c>
      <c r="S3975" t="s">
        <v>8317</v>
      </c>
      <c r="T3975" t="s">
        <v>8318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 s="8">
        <f t="shared" si="248"/>
        <v>42523.213518518511</v>
      </c>
      <c r="J3976" s="8">
        <f t="shared" si="249"/>
        <v>42493.213518518511</v>
      </c>
      <c r="K3976" s="10">
        <v>1464872848</v>
      </c>
      <c r="L3976" s="10">
        <v>1462280848</v>
      </c>
      <c r="M3976" t="b">
        <v>0</v>
      </c>
      <c r="N3976">
        <v>11</v>
      </c>
      <c r="O3976" t="b">
        <v>0</v>
      </c>
      <c r="P3976" t="s">
        <v>8271</v>
      </c>
      <c r="Q3976" s="13">
        <f t="shared" si="250"/>
        <v>32</v>
      </c>
      <c r="R3976" s="14">
        <f t="shared" si="251"/>
        <v>29.09090909090909</v>
      </c>
      <c r="S3976" t="s">
        <v>8317</v>
      </c>
      <c r="T3976" t="s">
        <v>8318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 s="8">
        <f t="shared" si="248"/>
        <v>42564.533541666664</v>
      </c>
      <c r="J3977" s="8">
        <f t="shared" si="249"/>
        <v>42534.533541666664</v>
      </c>
      <c r="K3977" s="10">
        <v>1468442898</v>
      </c>
      <c r="L3977" s="10">
        <v>1465850898</v>
      </c>
      <c r="M3977" t="b">
        <v>0</v>
      </c>
      <c r="N3977">
        <v>0</v>
      </c>
      <c r="O3977" t="b">
        <v>0</v>
      </c>
      <c r="P3977" t="s">
        <v>8271</v>
      </c>
      <c r="Q3977" s="13">
        <f t="shared" si="250"/>
        <v>0</v>
      </c>
      <c r="R3977" s="14" t="e">
        <f t="shared" si="251"/>
        <v>#DIV/0!</v>
      </c>
      <c r="S3977" t="s">
        <v>8317</v>
      </c>
      <c r="T3977" t="s">
        <v>8318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 s="8">
        <f t="shared" si="248"/>
        <v>41851.958333333328</v>
      </c>
      <c r="J3978" s="8">
        <f t="shared" si="249"/>
        <v>41830.525011574071</v>
      </c>
      <c r="K3978" s="10">
        <v>1406876400</v>
      </c>
      <c r="L3978" s="10">
        <v>1405024561</v>
      </c>
      <c r="M3978" t="b">
        <v>0</v>
      </c>
      <c r="N3978">
        <v>10</v>
      </c>
      <c r="O3978" t="b">
        <v>0</v>
      </c>
      <c r="P3978" t="s">
        <v>8271</v>
      </c>
      <c r="Q3978" s="13">
        <f t="shared" si="250"/>
        <v>47.692307692307693</v>
      </c>
      <c r="R3978" s="14">
        <f t="shared" si="251"/>
        <v>62</v>
      </c>
      <c r="S3978" t="s">
        <v>8317</v>
      </c>
      <c r="T3978" t="s">
        <v>8318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 s="8">
        <f t="shared" si="248"/>
        <v>42573.455231481479</v>
      </c>
      <c r="J3979" s="8">
        <f t="shared" si="249"/>
        <v>42543.455231481479</v>
      </c>
      <c r="K3979" s="10">
        <v>1469213732</v>
      </c>
      <c r="L3979" s="10">
        <v>1466621732</v>
      </c>
      <c r="M3979" t="b">
        <v>0</v>
      </c>
      <c r="N3979">
        <v>6</v>
      </c>
      <c r="O3979" t="b">
        <v>0</v>
      </c>
      <c r="P3979" t="s">
        <v>8271</v>
      </c>
      <c r="Q3979" s="13">
        <f t="shared" si="250"/>
        <v>1.4500000000000002</v>
      </c>
      <c r="R3979" s="14">
        <f t="shared" si="251"/>
        <v>217.5</v>
      </c>
      <c r="S3979" t="s">
        <v>8317</v>
      </c>
      <c r="T3979" t="s">
        <v>8318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 s="8">
        <f t="shared" si="248"/>
        <v>42035.309641203705</v>
      </c>
      <c r="J3980" s="8">
        <f t="shared" si="249"/>
        <v>41975.309641203705</v>
      </c>
      <c r="K3980" s="10">
        <v>1422717953</v>
      </c>
      <c r="L3980" s="10">
        <v>1417533953</v>
      </c>
      <c r="M3980" t="b">
        <v>0</v>
      </c>
      <c r="N3980">
        <v>8</v>
      </c>
      <c r="O3980" t="b">
        <v>0</v>
      </c>
      <c r="P3980" t="s">
        <v>8271</v>
      </c>
      <c r="Q3980" s="13">
        <f t="shared" si="250"/>
        <v>10.7</v>
      </c>
      <c r="R3980" s="14">
        <f t="shared" si="251"/>
        <v>26.75</v>
      </c>
      <c r="S3980" t="s">
        <v>8317</v>
      </c>
      <c r="T3980" t="s">
        <v>8318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 s="8">
        <f t="shared" si="248"/>
        <v>42092.499999999993</v>
      </c>
      <c r="J3981" s="8">
        <f t="shared" si="249"/>
        <v>42069.570104166669</v>
      </c>
      <c r="K3981" s="10">
        <v>1427659200</v>
      </c>
      <c r="L3981" s="10">
        <v>1425678057</v>
      </c>
      <c r="M3981" t="b">
        <v>0</v>
      </c>
      <c r="N3981">
        <v>6</v>
      </c>
      <c r="O3981" t="b">
        <v>0</v>
      </c>
      <c r="P3981" t="s">
        <v>8271</v>
      </c>
      <c r="Q3981" s="13">
        <f t="shared" si="250"/>
        <v>1.8333333333333333</v>
      </c>
      <c r="R3981" s="14">
        <f t="shared" si="251"/>
        <v>18.333333333333332</v>
      </c>
      <c r="S3981" t="s">
        <v>8317</v>
      </c>
      <c r="T3981" t="s">
        <v>8318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 s="8">
        <f t="shared" si="248"/>
        <v>41825.265590277777</v>
      </c>
      <c r="J3982" s="8">
        <f t="shared" si="249"/>
        <v>41795.265590277777</v>
      </c>
      <c r="K3982" s="10">
        <v>1404570147</v>
      </c>
      <c r="L3982" s="10">
        <v>1401978147</v>
      </c>
      <c r="M3982" t="b">
        <v>0</v>
      </c>
      <c r="N3982">
        <v>7</v>
      </c>
      <c r="O3982" t="b">
        <v>0</v>
      </c>
      <c r="P3982" t="s">
        <v>8271</v>
      </c>
      <c r="Q3982" s="13">
        <f t="shared" si="250"/>
        <v>18</v>
      </c>
      <c r="R3982" s="14">
        <f t="shared" si="251"/>
        <v>64.285714285714292</v>
      </c>
      <c r="S3982" t="s">
        <v>8317</v>
      </c>
      <c r="T3982" t="s">
        <v>8318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 s="8">
        <f t="shared" si="248"/>
        <v>42567.846631944441</v>
      </c>
      <c r="J3983" s="8">
        <f t="shared" si="249"/>
        <v>42507.846631944441</v>
      </c>
      <c r="K3983" s="10">
        <v>1468729149</v>
      </c>
      <c r="L3983" s="10">
        <v>1463545149</v>
      </c>
      <c r="M3983" t="b">
        <v>0</v>
      </c>
      <c r="N3983">
        <v>7</v>
      </c>
      <c r="O3983" t="b">
        <v>0</v>
      </c>
      <c r="P3983" t="s">
        <v>8271</v>
      </c>
      <c r="Q3983" s="13">
        <f t="shared" si="250"/>
        <v>4.083333333333333</v>
      </c>
      <c r="R3983" s="14">
        <f t="shared" si="251"/>
        <v>175</v>
      </c>
      <c r="S3983" t="s">
        <v>8317</v>
      </c>
      <c r="T3983" t="s">
        <v>8318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 s="8">
        <f t="shared" si="248"/>
        <v>42192.476620370369</v>
      </c>
      <c r="J3984" s="8">
        <f t="shared" si="249"/>
        <v>42132.476620370369</v>
      </c>
      <c r="K3984" s="10">
        <v>1436297180</v>
      </c>
      <c r="L3984" s="10">
        <v>1431113180</v>
      </c>
      <c r="M3984" t="b">
        <v>0</v>
      </c>
      <c r="N3984">
        <v>5</v>
      </c>
      <c r="O3984" t="b">
        <v>0</v>
      </c>
      <c r="P3984" t="s">
        <v>8271</v>
      </c>
      <c r="Q3984" s="13">
        <f t="shared" si="250"/>
        <v>20</v>
      </c>
      <c r="R3984" s="14">
        <f t="shared" si="251"/>
        <v>34</v>
      </c>
      <c r="S3984" t="s">
        <v>8317</v>
      </c>
      <c r="T3984" t="s">
        <v>8318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 s="8">
        <f t="shared" si="248"/>
        <v>41778.957638888889</v>
      </c>
      <c r="J3985" s="8">
        <f t="shared" si="249"/>
        <v>41747.536527777775</v>
      </c>
      <c r="K3985" s="10">
        <v>1400569140</v>
      </c>
      <c r="L3985" s="10">
        <v>1397854356</v>
      </c>
      <c r="M3985" t="b">
        <v>0</v>
      </c>
      <c r="N3985">
        <v>46</v>
      </c>
      <c r="O3985" t="b">
        <v>0</v>
      </c>
      <c r="P3985" t="s">
        <v>8271</v>
      </c>
      <c r="Q3985" s="13">
        <f t="shared" si="250"/>
        <v>34.802513464991023</v>
      </c>
      <c r="R3985" s="14">
        <f t="shared" si="251"/>
        <v>84.282608695652172</v>
      </c>
      <c r="S3985" t="s">
        <v>8317</v>
      </c>
      <c r="T3985" t="s">
        <v>8318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 s="8">
        <f t="shared" si="248"/>
        <v>41950.666666666664</v>
      </c>
      <c r="J3986" s="8">
        <f t="shared" si="249"/>
        <v>41920.630138888882</v>
      </c>
      <c r="K3986" s="10">
        <v>1415404800</v>
      </c>
      <c r="L3986" s="10">
        <v>1412809644</v>
      </c>
      <c r="M3986" t="b">
        <v>0</v>
      </c>
      <c r="N3986">
        <v>10</v>
      </c>
      <c r="O3986" t="b">
        <v>0</v>
      </c>
      <c r="P3986" t="s">
        <v>8271</v>
      </c>
      <c r="Q3986" s="13">
        <f t="shared" si="250"/>
        <v>6.3333333333333339</v>
      </c>
      <c r="R3986" s="14">
        <f t="shared" si="251"/>
        <v>9.5</v>
      </c>
      <c r="S3986" t="s">
        <v>8317</v>
      </c>
      <c r="T3986" t="s">
        <v>8318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 s="8">
        <f t="shared" si="248"/>
        <v>42420.545138888883</v>
      </c>
      <c r="J3987" s="8">
        <f t="shared" si="249"/>
        <v>42399.374074074069</v>
      </c>
      <c r="K3987" s="10">
        <v>1456002300</v>
      </c>
      <c r="L3987" s="10">
        <v>1454173120</v>
      </c>
      <c r="M3987" t="b">
        <v>0</v>
      </c>
      <c r="N3987">
        <v>19</v>
      </c>
      <c r="O3987" t="b">
        <v>0</v>
      </c>
      <c r="P3987" t="s">
        <v>8271</v>
      </c>
      <c r="Q3987" s="13">
        <f t="shared" si="250"/>
        <v>32.049999999999997</v>
      </c>
      <c r="R3987" s="14">
        <f t="shared" si="251"/>
        <v>33.736842105263158</v>
      </c>
      <c r="S3987" t="s">
        <v>8317</v>
      </c>
      <c r="T3987" t="s">
        <v>8318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 s="8">
        <f t="shared" si="248"/>
        <v>42496.211111111108</v>
      </c>
      <c r="J3988" s="8">
        <f t="shared" si="249"/>
        <v>42467.215208333328</v>
      </c>
      <c r="K3988" s="10">
        <v>1462539840</v>
      </c>
      <c r="L3988" s="10">
        <v>1460034594</v>
      </c>
      <c r="M3988" t="b">
        <v>0</v>
      </c>
      <c r="N3988">
        <v>13</v>
      </c>
      <c r="O3988" t="b">
        <v>0</v>
      </c>
      <c r="P3988" t="s">
        <v>8271</v>
      </c>
      <c r="Q3988" s="13">
        <f t="shared" si="250"/>
        <v>9.76</v>
      </c>
      <c r="R3988" s="14">
        <f t="shared" si="251"/>
        <v>37.53846153846154</v>
      </c>
      <c r="S3988" t="s">
        <v>8317</v>
      </c>
      <c r="T3988" t="s">
        <v>8318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 s="8">
        <f t="shared" si="248"/>
        <v>41775.591319444444</v>
      </c>
      <c r="J3989" s="8">
        <f t="shared" si="249"/>
        <v>41765.591319444444</v>
      </c>
      <c r="K3989" s="10">
        <v>1400278290</v>
      </c>
      <c r="L3989" s="10">
        <v>1399414290</v>
      </c>
      <c r="M3989" t="b">
        <v>0</v>
      </c>
      <c r="N3989">
        <v>13</v>
      </c>
      <c r="O3989" t="b">
        <v>0</v>
      </c>
      <c r="P3989" t="s">
        <v>8271</v>
      </c>
      <c r="Q3989" s="13">
        <f t="shared" si="250"/>
        <v>37.75</v>
      </c>
      <c r="R3989" s="14">
        <f t="shared" si="251"/>
        <v>11.615384615384615</v>
      </c>
      <c r="S3989" t="s">
        <v>8317</v>
      </c>
      <c r="T3989" t="s">
        <v>8318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 s="8">
        <f t="shared" si="248"/>
        <v>42244.747835648144</v>
      </c>
      <c r="J3990" s="8">
        <f t="shared" si="249"/>
        <v>42229.747835648144</v>
      </c>
      <c r="K3990" s="10">
        <v>1440813413</v>
      </c>
      <c r="L3990" s="10">
        <v>1439517413</v>
      </c>
      <c r="M3990" t="b">
        <v>0</v>
      </c>
      <c r="N3990">
        <v>4</v>
      </c>
      <c r="O3990" t="b">
        <v>0</v>
      </c>
      <c r="P3990" t="s">
        <v>8271</v>
      </c>
      <c r="Q3990" s="13">
        <f t="shared" si="250"/>
        <v>2.1333333333333333</v>
      </c>
      <c r="R3990" s="14">
        <f t="shared" si="251"/>
        <v>8</v>
      </c>
      <c r="S3990" t="s">
        <v>8317</v>
      </c>
      <c r="T3990" t="s">
        <v>8318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 s="8">
        <f t="shared" si="248"/>
        <v>42316.458113425928</v>
      </c>
      <c r="J3991" s="8">
        <f t="shared" si="249"/>
        <v>42286.416446759256</v>
      </c>
      <c r="K3991" s="10">
        <v>1447009181</v>
      </c>
      <c r="L3991" s="10">
        <v>1444413581</v>
      </c>
      <c r="M3991" t="b">
        <v>0</v>
      </c>
      <c r="N3991">
        <v>0</v>
      </c>
      <c r="O3991" t="b">
        <v>0</v>
      </c>
      <c r="P3991" t="s">
        <v>8271</v>
      </c>
      <c r="Q3991" s="13">
        <f t="shared" si="250"/>
        <v>0</v>
      </c>
      <c r="R3991" s="14" t="e">
        <f t="shared" si="251"/>
        <v>#DIV/0!</v>
      </c>
      <c r="S3991" t="s">
        <v>8317</v>
      </c>
      <c r="T3991" t="s">
        <v>8318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 s="8">
        <f t="shared" si="248"/>
        <v>42431.339039351849</v>
      </c>
      <c r="J3992" s="8">
        <f t="shared" si="249"/>
        <v>42401.339039351849</v>
      </c>
      <c r="K3992" s="10">
        <v>1456934893</v>
      </c>
      <c r="L3992" s="10">
        <v>1454342893</v>
      </c>
      <c r="M3992" t="b">
        <v>0</v>
      </c>
      <c r="N3992">
        <v>3</v>
      </c>
      <c r="O3992" t="b">
        <v>0</v>
      </c>
      <c r="P3992" t="s">
        <v>8271</v>
      </c>
      <c r="Q3992" s="13">
        <f t="shared" si="250"/>
        <v>4.1818181818181817</v>
      </c>
      <c r="R3992" s="14">
        <f t="shared" si="251"/>
        <v>23</v>
      </c>
      <c r="S3992" t="s">
        <v>8317</v>
      </c>
      <c r="T3992" t="s">
        <v>8318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 s="8">
        <f t="shared" si="248"/>
        <v>42155.311134259253</v>
      </c>
      <c r="J3993" s="8">
        <f t="shared" si="249"/>
        <v>42125.311134259253</v>
      </c>
      <c r="K3993" s="10">
        <v>1433086082</v>
      </c>
      <c r="L3993" s="10">
        <v>1430494082</v>
      </c>
      <c r="M3993" t="b">
        <v>0</v>
      </c>
      <c r="N3993">
        <v>1</v>
      </c>
      <c r="O3993" t="b">
        <v>0</v>
      </c>
      <c r="P3993" t="s">
        <v>8271</v>
      </c>
      <c r="Q3993" s="13">
        <f t="shared" si="250"/>
        <v>20</v>
      </c>
      <c r="R3993" s="14">
        <f t="shared" si="251"/>
        <v>100</v>
      </c>
      <c r="S3993" t="s">
        <v>8317</v>
      </c>
      <c r="T3993" t="s">
        <v>8318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 s="8">
        <f t="shared" si="248"/>
        <v>42349.648831018516</v>
      </c>
      <c r="J3994" s="8">
        <f t="shared" si="249"/>
        <v>42289.607164351844</v>
      </c>
      <c r="K3994" s="10">
        <v>1449876859</v>
      </c>
      <c r="L3994" s="10">
        <v>1444689259</v>
      </c>
      <c r="M3994" t="b">
        <v>0</v>
      </c>
      <c r="N3994">
        <v>9</v>
      </c>
      <c r="O3994" t="b">
        <v>0</v>
      </c>
      <c r="P3994" t="s">
        <v>8271</v>
      </c>
      <c r="Q3994" s="13">
        <f t="shared" si="250"/>
        <v>5.41</v>
      </c>
      <c r="R3994" s="14">
        <f t="shared" si="251"/>
        <v>60.111111111111114</v>
      </c>
      <c r="S3994" t="s">
        <v>8317</v>
      </c>
      <c r="T3994" t="s">
        <v>8318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 s="8">
        <f t="shared" si="248"/>
        <v>42137.531388888885</v>
      </c>
      <c r="J3995" s="8">
        <f t="shared" si="249"/>
        <v>42107.531388888885</v>
      </c>
      <c r="K3995" s="10">
        <v>1431549912</v>
      </c>
      <c r="L3995" s="10">
        <v>1428957912</v>
      </c>
      <c r="M3995" t="b">
        <v>0</v>
      </c>
      <c r="N3995">
        <v>1</v>
      </c>
      <c r="O3995" t="b">
        <v>0</v>
      </c>
      <c r="P3995" t="s">
        <v>8271</v>
      </c>
      <c r="Q3995" s="13">
        <f t="shared" si="250"/>
        <v>6.0000000000000001E-3</v>
      </c>
      <c r="R3995" s="14">
        <f t="shared" si="251"/>
        <v>3</v>
      </c>
      <c r="S3995" t="s">
        <v>8317</v>
      </c>
      <c r="T3995" t="s">
        <v>8318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 s="8">
        <f t="shared" si="248"/>
        <v>41839.056597222218</v>
      </c>
      <c r="J3996" s="8">
        <f t="shared" si="249"/>
        <v>41809.056597222218</v>
      </c>
      <c r="K3996" s="10">
        <v>1405761690</v>
      </c>
      <c r="L3996" s="10">
        <v>1403169690</v>
      </c>
      <c r="M3996" t="b">
        <v>0</v>
      </c>
      <c r="N3996">
        <v>1</v>
      </c>
      <c r="O3996" t="b">
        <v>0</v>
      </c>
      <c r="P3996" t="s">
        <v>8271</v>
      </c>
      <c r="Q3996" s="13">
        <f t="shared" si="250"/>
        <v>0.25</v>
      </c>
      <c r="R3996" s="14">
        <f t="shared" si="251"/>
        <v>5</v>
      </c>
      <c r="S3996" t="s">
        <v>8317</v>
      </c>
      <c r="T3996" t="s">
        <v>8318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 s="8">
        <f t="shared" si="248"/>
        <v>42049.143749999996</v>
      </c>
      <c r="J3997" s="8">
        <f t="shared" si="249"/>
        <v>42019.350428240738</v>
      </c>
      <c r="K3997" s="10">
        <v>1423913220</v>
      </c>
      <c r="L3997" s="10">
        <v>1421339077</v>
      </c>
      <c r="M3997" t="b">
        <v>0</v>
      </c>
      <c r="N3997">
        <v>4</v>
      </c>
      <c r="O3997" t="b">
        <v>0</v>
      </c>
      <c r="P3997" t="s">
        <v>8271</v>
      </c>
      <c r="Q3997" s="13">
        <f t="shared" si="250"/>
        <v>35</v>
      </c>
      <c r="R3997" s="14">
        <f t="shared" si="251"/>
        <v>17.5</v>
      </c>
      <c r="S3997" t="s">
        <v>8317</v>
      </c>
      <c r="T3997" t="s">
        <v>8318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 s="8">
        <f t="shared" si="248"/>
        <v>41963.336111111108</v>
      </c>
      <c r="J3998" s="8">
        <f t="shared" si="249"/>
        <v>41949.933611111104</v>
      </c>
      <c r="K3998" s="10">
        <v>1416499440</v>
      </c>
      <c r="L3998" s="10">
        <v>1415341464</v>
      </c>
      <c r="M3998" t="b">
        <v>0</v>
      </c>
      <c r="N3998">
        <v>17</v>
      </c>
      <c r="O3998" t="b">
        <v>0</v>
      </c>
      <c r="P3998" t="s">
        <v>8271</v>
      </c>
      <c r="Q3998" s="13">
        <f t="shared" si="250"/>
        <v>16.566666666666666</v>
      </c>
      <c r="R3998" s="14">
        <f t="shared" si="251"/>
        <v>29.235294117647058</v>
      </c>
      <c r="S3998" t="s">
        <v>8317</v>
      </c>
      <c r="T3998" t="s">
        <v>8318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 s="8">
        <f t="shared" si="248"/>
        <v>42099.016446759262</v>
      </c>
      <c r="J3999" s="8">
        <f t="shared" si="249"/>
        <v>42069.058113425919</v>
      </c>
      <c r="K3999" s="10">
        <v>1428222221</v>
      </c>
      <c r="L3999" s="10">
        <v>1425633821</v>
      </c>
      <c r="M3999" t="b">
        <v>0</v>
      </c>
      <c r="N3999">
        <v>0</v>
      </c>
      <c r="O3999" t="b">
        <v>0</v>
      </c>
      <c r="P3999" t="s">
        <v>8271</v>
      </c>
      <c r="Q3999" s="13">
        <f t="shared" si="250"/>
        <v>0</v>
      </c>
      <c r="R3999" s="14" t="e">
        <f t="shared" si="251"/>
        <v>#DIV/0!</v>
      </c>
      <c r="S3999" t="s">
        <v>8317</v>
      </c>
      <c r="T3999" t="s">
        <v>8318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 s="8">
        <f t="shared" si="248"/>
        <v>42091.588263888887</v>
      </c>
      <c r="J4000" s="8">
        <f t="shared" si="249"/>
        <v>42061.629930555551</v>
      </c>
      <c r="K4000" s="10">
        <v>1427580426</v>
      </c>
      <c r="L4000" s="10">
        <v>1424992026</v>
      </c>
      <c r="M4000" t="b">
        <v>0</v>
      </c>
      <c r="N4000">
        <v>12</v>
      </c>
      <c r="O4000" t="b">
        <v>0</v>
      </c>
      <c r="P4000" t="s">
        <v>8271</v>
      </c>
      <c r="Q4000" s="13">
        <f t="shared" si="250"/>
        <v>57.199999999999996</v>
      </c>
      <c r="R4000" s="14">
        <f t="shared" si="251"/>
        <v>59.583333333333336</v>
      </c>
      <c r="S4000" t="s">
        <v>8317</v>
      </c>
      <c r="T4000" t="s">
        <v>8318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 s="8">
        <f t="shared" si="248"/>
        <v>41882.494317129625</v>
      </c>
      <c r="J4001" s="8">
        <f t="shared" si="249"/>
        <v>41842.495347222219</v>
      </c>
      <c r="K4001" s="10">
        <v>1409514709</v>
      </c>
      <c r="L4001" s="10">
        <v>1406058798</v>
      </c>
      <c r="M4001" t="b">
        <v>0</v>
      </c>
      <c r="N4001">
        <v>14</v>
      </c>
      <c r="O4001" t="b">
        <v>0</v>
      </c>
      <c r="P4001" t="s">
        <v>8271</v>
      </c>
      <c r="Q4001" s="13">
        <f t="shared" si="250"/>
        <v>16.514285714285716</v>
      </c>
      <c r="R4001" s="14">
        <f t="shared" si="251"/>
        <v>82.571428571428569</v>
      </c>
      <c r="S4001" t="s">
        <v>8317</v>
      </c>
      <c r="T4001" t="s">
        <v>8318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 s="8">
        <f t="shared" si="248"/>
        <v>42497.27034722222</v>
      </c>
      <c r="J4002" s="8">
        <f t="shared" si="249"/>
        <v>42437.312013888884</v>
      </c>
      <c r="K4002" s="10">
        <v>1462631358</v>
      </c>
      <c r="L4002" s="10">
        <v>1457450958</v>
      </c>
      <c r="M4002" t="b">
        <v>0</v>
      </c>
      <c r="N4002">
        <v>1</v>
      </c>
      <c r="O4002" t="b">
        <v>0</v>
      </c>
      <c r="P4002" t="s">
        <v>8271</v>
      </c>
      <c r="Q4002" s="13">
        <f t="shared" si="250"/>
        <v>0.125</v>
      </c>
      <c r="R4002" s="14">
        <f t="shared" si="251"/>
        <v>10</v>
      </c>
      <c r="S4002" t="s">
        <v>8317</v>
      </c>
      <c r="T4002" t="s">
        <v>8318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 s="8">
        <f t="shared" si="248"/>
        <v>42795.458333333336</v>
      </c>
      <c r="J4003" s="8">
        <f t="shared" si="249"/>
        <v>42775.630879629629</v>
      </c>
      <c r="K4003" s="10">
        <v>1488394800</v>
      </c>
      <c r="L4003" s="10">
        <v>1486681708</v>
      </c>
      <c r="M4003" t="b">
        <v>0</v>
      </c>
      <c r="N4003">
        <v>14</v>
      </c>
      <c r="O4003" t="b">
        <v>0</v>
      </c>
      <c r="P4003" t="s">
        <v>8271</v>
      </c>
      <c r="Q4003" s="13">
        <f t="shared" si="250"/>
        <v>37.75</v>
      </c>
      <c r="R4003" s="14">
        <f t="shared" si="251"/>
        <v>32.357142857142854</v>
      </c>
      <c r="S4003" t="s">
        <v>8317</v>
      </c>
      <c r="T4003" t="s">
        <v>8318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 s="8">
        <f t="shared" si="248"/>
        <v>41908.710196759253</v>
      </c>
      <c r="J4004" s="8">
        <f t="shared" si="249"/>
        <v>41878.710196759253</v>
      </c>
      <c r="K4004" s="10">
        <v>1411779761</v>
      </c>
      <c r="L4004" s="10">
        <v>1409187761</v>
      </c>
      <c r="M4004" t="b">
        <v>0</v>
      </c>
      <c r="N4004">
        <v>4</v>
      </c>
      <c r="O4004" t="b">
        <v>0</v>
      </c>
      <c r="P4004" t="s">
        <v>8271</v>
      </c>
      <c r="Q4004" s="13">
        <f t="shared" si="250"/>
        <v>1.8399999999999999</v>
      </c>
      <c r="R4004" s="14">
        <f t="shared" si="251"/>
        <v>5.75</v>
      </c>
      <c r="S4004" t="s">
        <v>8317</v>
      </c>
      <c r="T4004" t="s">
        <v>8318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 s="8">
        <f t="shared" si="248"/>
        <v>42050.254016203697</v>
      </c>
      <c r="J4005" s="8">
        <f t="shared" si="249"/>
        <v>42020.254016203697</v>
      </c>
      <c r="K4005" s="10">
        <v>1424009147</v>
      </c>
      <c r="L4005" s="10">
        <v>1421417147</v>
      </c>
      <c r="M4005" t="b">
        <v>0</v>
      </c>
      <c r="N4005">
        <v>2</v>
      </c>
      <c r="O4005" t="b">
        <v>0</v>
      </c>
      <c r="P4005" t="s">
        <v>8271</v>
      </c>
      <c r="Q4005" s="13">
        <f t="shared" si="250"/>
        <v>10.050000000000001</v>
      </c>
      <c r="R4005" s="14">
        <f t="shared" si="251"/>
        <v>100.5</v>
      </c>
      <c r="S4005" t="s">
        <v>8317</v>
      </c>
      <c r="T4005" t="s">
        <v>8318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 s="8">
        <f t="shared" si="248"/>
        <v>41919.829363425924</v>
      </c>
      <c r="J4006" s="8">
        <f t="shared" si="249"/>
        <v>41889.829363425924</v>
      </c>
      <c r="K4006" s="10">
        <v>1412740457</v>
      </c>
      <c r="L4006" s="10">
        <v>1410148457</v>
      </c>
      <c r="M4006" t="b">
        <v>0</v>
      </c>
      <c r="N4006">
        <v>1</v>
      </c>
      <c r="O4006" t="b">
        <v>0</v>
      </c>
      <c r="P4006" t="s">
        <v>8271</v>
      </c>
      <c r="Q4006" s="13">
        <f t="shared" si="250"/>
        <v>0.2</v>
      </c>
      <c r="R4006" s="14">
        <f t="shared" si="251"/>
        <v>1</v>
      </c>
      <c r="S4006" t="s">
        <v>8317</v>
      </c>
      <c r="T4006" t="s">
        <v>8318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 s="8">
        <f t="shared" si="248"/>
        <v>41932.474363425921</v>
      </c>
      <c r="J4007" s="8">
        <f t="shared" si="249"/>
        <v>41872.474363425921</v>
      </c>
      <c r="K4007" s="10">
        <v>1413832985</v>
      </c>
      <c r="L4007" s="10">
        <v>1408648985</v>
      </c>
      <c r="M4007" t="b">
        <v>0</v>
      </c>
      <c r="N4007">
        <v>2</v>
      </c>
      <c r="O4007" t="b">
        <v>0</v>
      </c>
      <c r="P4007" t="s">
        <v>8271</v>
      </c>
      <c r="Q4007" s="13">
        <f t="shared" si="250"/>
        <v>1.3333333333333335</v>
      </c>
      <c r="R4007" s="14">
        <f t="shared" si="251"/>
        <v>20</v>
      </c>
      <c r="S4007" t="s">
        <v>8317</v>
      </c>
      <c r="T4007" t="s">
        <v>8318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 s="8">
        <f t="shared" si="248"/>
        <v>42416.439664351848</v>
      </c>
      <c r="J4008" s="8">
        <f t="shared" si="249"/>
        <v>42391.439664351848</v>
      </c>
      <c r="K4008" s="10">
        <v>1455647587</v>
      </c>
      <c r="L4008" s="10">
        <v>1453487587</v>
      </c>
      <c r="M4008" t="b">
        <v>0</v>
      </c>
      <c r="N4008">
        <v>1</v>
      </c>
      <c r="O4008" t="b">
        <v>0</v>
      </c>
      <c r="P4008" t="s">
        <v>8271</v>
      </c>
      <c r="Q4008" s="13">
        <f t="shared" si="250"/>
        <v>6.6666666666666671E-3</v>
      </c>
      <c r="R4008" s="14">
        <f t="shared" si="251"/>
        <v>2</v>
      </c>
      <c r="S4008" t="s">
        <v>8317</v>
      </c>
      <c r="T4008" t="s">
        <v>8318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 s="8">
        <f t="shared" si="248"/>
        <v>41877.352777777778</v>
      </c>
      <c r="J4009" s="8">
        <f t="shared" si="249"/>
        <v>41848.439594907402</v>
      </c>
      <c r="K4009" s="10">
        <v>1409070480</v>
      </c>
      <c r="L4009" s="10">
        <v>1406572381</v>
      </c>
      <c r="M4009" t="b">
        <v>0</v>
      </c>
      <c r="N4009">
        <v>1</v>
      </c>
      <c r="O4009" t="b">
        <v>0</v>
      </c>
      <c r="P4009" t="s">
        <v>8271</v>
      </c>
      <c r="Q4009" s="13">
        <f t="shared" si="250"/>
        <v>0.25</v>
      </c>
      <c r="R4009" s="14">
        <f t="shared" si="251"/>
        <v>5</v>
      </c>
      <c r="S4009" t="s">
        <v>8317</v>
      </c>
      <c r="T4009" t="s">
        <v>8318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 s="8">
        <f t="shared" si="248"/>
        <v>42207.630868055552</v>
      </c>
      <c r="J4010" s="8">
        <f t="shared" si="249"/>
        <v>42177.630868055552</v>
      </c>
      <c r="K4010" s="10">
        <v>1437606507</v>
      </c>
      <c r="L4010" s="10">
        <v>1435014507</v>
      </c>
      <c r="M4010" t="b">
        <v>0</v>
      </c>
      <c r="N4010">
        <v>4</v>
      </c>
      <c r="O4010" t="b">
        <v>0</v>
      </c>
      <c r="P4010" t="s">
        <v>8271</v>
      </c>
      <c r="Q4010" s="13">
        <f t="shared" si="250"/>
        <v>6</v>
      </c>
      <c r="R4010" s="14">
        <f t="shared" si="251"/>
        <v>15</v>
      </c>
      <c r="S4010" t="s">
        <v>8317</v>
      </c>
      <c r="T4010" t="s">
        <v>8318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 s="8">
        <f t="shared" si="248"/>
        <v>41891.367592592593</v>
      </c>
      <c r="J4011" s="8">
        <f t="shared" si="249"/>
        <v>41851.367592592593</v>
      </c>
      <c r="K4011" s="10">
        <v>1410281360</v>
      </c>
      <c r="L4011" s="10">
        <v>1406825360</v>
      </c>
      <c r="M4011" t="b">
        <v>0</v>
      </c>
      <c r="N4011">
        <v>3</v>
      </c>
      <c r="O4011" t="b">
        <v>0</v>
      </c>
      <c r="P4011" t="s">
        <v>8271</v>
      </c>
      <c r="Q4011" s="13">
        <f t="shared" si="250"/>
        <v>3.8860103626943006</v>
      </c>
      <c r="R4011" s="14">
        <f t="shared" si="251"/>
        <v>25</v>
      </c>
      <c r="S4011" t="s">
        <v>8317</v>
      </c>
      <c r="T4011" t="s">
        <v>8318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 s="8">
        <f t="shared" si="248"/>
        <v>41938.437106481477</v>
      </c>
      <c r="J4012" s="8">
        <f t="shared" si="249"/>
        <v>41921.437106481477</v>
      </c>
      <c r="K4012" s="10">
        <v>1414348166</v>
      </c>
      <c r="L4012" s="10">
        <v>1412879366</v>
      </c>
      <c r="M4012" t="b">
        <v>0</v>
      </c>
      <c r="N4012">
        <v>38</v>
      </c>
      <c r="O4012" t="b">
        <v>0</v>
      </c>
      <c r="P4012" t="s">
        <v>8271</v>
      </c>
      <c r="Q4012" s="13">
        <f t="shared" si="250"/>
        <v>24.194444444444443</v>
      </c>
      <c r="R4012" s="14">
        <f t="shared" si="251"/>
        <v>45.842105263157897</v>
      </c>
      <c r="S4012" t="s">
        <v>8317</v>
      </c>
      <c r="T4012" t="s">
        <v>8318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 s="8">
        <f t="shared" si="248"/>
        <v>42032.211550925924</v>
      </c>
      <c r="J4013" s="8">
        <f t="shared" si="249"/>
        <v>42002.211550925924</v>
      </c>
      <c r="K4013" s="10">
        <v>1422450278</v>
      </c>
      <c r="L4013" s="10">
        <v>1419858278</v>
      </c>
      <c r="M4013" t="b">
        <v>0</v>
      </c>
      <c r="N4013">
        <v>4</v>
      </c>
      <c r="O4013" t="b">
        <v>0</v>
      </c>
      <c r="P4013" t="s">
        <v>8271</v>
      </c>
      <c r="Q4013" s="13">
        <f t="shared" si="250"/>
        <v>7.6</v>
      </c>
      <c r="R4013" s="14">
        <f t="shared" si="251"/>
        <v>4.75</v>
      </c>
      <c r="S4013" t="s">
        <v>8317</v>
      </c>
      <c r="T4013" t="s">
        <v>8318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 s="8">
        <f t="shared" si="248"/>
        <v>42126.211215277777</v>
      </c>
      <c r="J4014" s="8">
        <f t="shared" si="249"/>
        <v>42096.211215277777</v>
      </c>
      <c r="K4014" s="10">
        <v>1430571849</v>
      </c>
      <c r="L4014" s="10">
        <v>1427979849</v>
      </c>
      <c r="M4014" t="b">
        <v>0</v>
      </c>
      <c r="N4014">
        <v>0</v>
      </c>
      <c r="O4014" t="b">
        <v>0</v>
      </c>
      <c r="P4014" t="s">
        <v>8271</v>
      </c>
      <c r="Q4014" s="13">
        <f t="shared" si="250"/>
        <v>0</v>
      </c>
      <c r="R4014" s="14" t="e">
        <f t="shared" si="251"/>
        <v>#DIV/0!</v>
      </c>
      <c r="S4014" t="s">
        <v>8317</v>
      </c>
      <c r="T4014" t="s">
        <v>8318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 s="8">
        <f t="shared" si="248"/>
        <v>42050.967858796292</v>
      </c>
      <c r="J4015" s="8">
        <f t="shared" si="249"/>
        <v>42020.967858796292</v>
      </c>
      <c r="K4015" s="10">
        <v>1424070823</v>
      </c>
      <c r="L4015" s="10">
        <v>1421478823</v>
      </c>
      <c r="M4015" t="b">
        <v>0</v>
      </c>
      <c r="N4015">
        <v>2</v>
      </c>
      <c r="O4015" t="b">
        <v>0</v>
      </c>
      <c r="P4015" t="s">
        <v>8271</v>
      </c>
      <c r="Q4015" s="13">
        <f t="shared" si="250"/>
        <v>1.3</v>
      </c>
      <c r="R4015" s="14">
        <f t="shared" si="251"/>
        <v>13</v>
      </c>
      <c r="S4015" t="s">
        <v>8317</v>
      </c>
      <c r="T4015" t="s">
        <v>8318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 s="8">
        <f t="shared" si="248"/>
        <v>42433.912835648145</v>
      </c>
      <c r="J4016" s="8">
        <f t="shared" si="249"/>
        <v>42418.912835648145</v>
      </c>
      <c r="K4016" s="10">
        <v>1457157269</v>
      </c>
      <c r="L4016" s="10">
        <v>1455861269</v>
      </c>
      <c r="M4016" t="b">
        <v>0</v>
      </c>
      <c r="N4016">
        <v>0</v>
      </c>
      <c r="O4016" t="b">
        <v>0</v>
      </c>
      <c r="P4016" t="s">
        <v>8271</v>
      </c>
      <c r="Q4016" s="13">
        <f t="shared" si="250"/>
        <v>0</v>
      </c>
      <c r="R4016" s="14" t="e">
        <f t="shared" si="251"/>
        <v>#DIV/0!</v>
      </c>
      <c r="S4016" t="s">
        <v>8317</v>
      </c>
      <c r="T4016" t="s">
        <v>8318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 s="8">
        <f t="shared" si="248"/>
        <v>42204.447488425918</v>
      </c>
      <c r="J4017" s="8">
        <f t="shared" si="249"/>
        <v>42174.447488425918</v>
      </c>
      <c r="K4017" s="10">
        <v>1437331463</v>
      </c>
      <c r="L4017" s="10">
        <v>1434739463</v>
      </c>
      <c r="M4017" t="b">
        <v>0</v>
      </c>
      <c r="N4017">
        <v>1</v>
      </c>
      <c r="O4017" t="b">
        <v>0</v>
      </c>
      <c r="P4017" t="s">
        <v>8271</v>
      </c>
      <c r="Q4017" s="13">
        <f t="shared" si="250"/>
        <v>1.4285714285714287E-2</v>
      </c>
      <c r="R4017" s="14">
        <f t="shared" si="251"/>
        <v>1</v>
      </c>
      <c r="S4017" t="s">
        <v>8317</v>
      </c>
      <c r="T4017" t="s">
        <v>8318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 s="8">
        <f t="shared" si="248"/>
        <v>41899.539351851847</v>
      </c>
      <c r="J4018" s="8">
        <f t="shared" si="249"/>
        <v>41869.539351851847</v>
      </c>
      <c r="K4018" s="10">
        <v>1410987400</v>
      </c>
      <c r="L4018" s="10">
        <v>1408395400</v>
      </c>
      <c r="M4018" t="b">
        <v>0</v>
      </c>
      <c r="N4018">
        <v>7</v>
      </c>
      <c r="O4018" t="b">
        <v>0</v>
      </c>
      <c r="P4018" t="s">
        <v>8271</v>
      </c>
      <c r="Q4018" s="13">
        <f t="shared" si="250"/>
        <v>14.000000000000002</v>
      </c>
      <c r="R4018" s="14">
        <f t="shared" si="251"/>
        <v>10</v>
      </c>
      <c r="S4018" t="s">
        <v>8317</v>
      </c>
      <c r="T4018" t="s">
        <v>8318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 s="8">
        <f t="shared" si="248"/>
        <v>41886.338819444441</v>
      </c>
      <c r="J4019" s="8">
        <f t="shared" si="249"/>
        <v>41856.338819444441</v>
      </c>
      <c r="K4019" s="10">
        <v>1409846874</v>
      </c>
      <c r="L4019" s="10">
        <v>1407254874</v>
      </c>
      <c r="M4019" t="b">
        <v>0</v>
      </c>
      <c r="N4019">
        <v>2</v>
      </c>
      <c r="O4019" t="b">
        <v>0</v>
      </c>
      <c r="P4019" t="s">
        <v>8271</v>
      </c>
      <c r="Q4019" s="13">
        <f t="shared" si="250"/>
        <v>1.05</v>
      </c>
      <c r="R4019" s="14">
        <f t="shared" si="251"/>
        <v>52.5</v>
      </c>
      <c r="S4019" t="s">
        <v>8317</v>
      </c>
      <c r="T4019" t="s">
        <v>8318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 s="8">
        <f t="shared" si="248"/>
        <v>42650.577638888884</v>
      </c>
      <c r="J4020" s="8">
        <f t="shared" si="249"/>
        <v>42620.577638888884</v>
      </c>
      <c r="K4020" s="10">
        <v>1475877108</v>
      </c>
      <c r="L4020" s="10">
        <v>1473285108</v>
      </c>
      <c r="M4020" t="b">
        <v>0</v>
      </c>
      <c r="N4020">
        <v>4</v>
      </c>
      <c r="O4020" t="b">
        <v>0</v>
      </c>
      <c r="P4020" t="s">
        <v>8271</v>
      </c>
      <c r="Q4020" s="13">
        <f t="shared" si="250"/>
        <v>8.6666666666666679</v>
      </c>
      <c r="R4020" s="14">
        <f t="shared" si="251"/>
        <v>32.5</v>
      </c>
      <c r="S4020" t="s">
        <v>8317</v>
      </c>
      <c r="T4020" t="s">
        <v>8318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 s="8">
        <f t="shared" si="248"/>
        <v>42475.352777777771</v>
      </c>
      <c r="J4021" s="8">
        <f t="shared" si="249"/>
        <v>42417.342546296299</v>
      </c>
      <c r="K4021" s="10">
        <v>1460737680</v>
      </c>
      <c r="L4021" s="10">
        <v>1455725596</v>
      </c>
      <c r="M4021" t="b">
        <v>0</v>
      </c>
      <c r="N4021">
        <v>4</v>
      </c>
      <c r="O4021" t="b">
        <v>0</v>
      </c>
      <c r="P4021" t="s">
        <v>8271</v>
      </c>
      <c r="Q4021" s="13">
        <f t="shared" si="250"/>
        <v>0.82857142857142851</v>
      </c>
      <c r="R4021" s="14">
        <f t="shared" si="251"/>
        <v>7.25</v>
      </c>
      <c r="S4021" t="s">
        <v>8317</v>
      </c>
      <c r="T4021" t="s">
        <v>8318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 s="8">
        <f t="shared" si="248"/>
        <v>42086.815960648142</v>
      </c>
      <c r="J4022" s="8">
        <f t="shared" si="249"/>
        <v>42056.857627314814</v>
      </c>
      <c r="K4022" s="10">
        <v>1427168099</v>
      </c>
      <c r="L4022" s="10">
        <v>1424579699</v>
      </c>
      <c r="M4022" t="b">
        <v>0</v>
      </c>
      <c r="N4022">
        <v>3</v>
      </c>
      <c r="O4022" t="b">
        <v>0</v>
      </c>
      <c r="P4022" t="s">
        <v>8271</v>
      </c>
      <c r="Q4022" s="13">
        <f t="shared" si="250"/>
        <v>16.666666666666664</v>
      </c>
      <c r="R4022" s="14">
        <f t="shared" si="251"/>
        <v>33.333333333333336</v>
      </c>
      <c r="S4022" t="s">
        <v>8317</v>
      </c>
      <c r="T4022" t="s">
        <v>8318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 s="8">
        <f t="shared" si="248"/>
        <v>41938.578217592592</v>
      </c>
      <c r="J4023" s="8">
        <f t="shared" si="249"/>
        <v>41878.578217592592</v>
      </c>
      <c r="K4023" s="10">
        <v>1414360358</v>
      </c>
      <c r="L4023" s="10">
        <v>1409176358</v>
      </c>
      <c r="M4023" t="b">
        <v>0</v>
      </c>
      <c r="N4023">
        <v>2</v>
      </c>
      <c r="O4023" t="b">
        <v>0</v>
      </c>
      <c r="P4023" t="s">
        <v>8271</v>
      </c>
      <c r="Q4023" s="13">
        <f t="shared" si="250"/>
        <v>0.83333333333333337</v>
      </c>
      <c r="R4023" s="14">
        <f t="shared" si="251"/>
        <v>62.5</v>
      </c>
      <c r="S4023" t="s">
        <v>8317</v>
      </c>
      <c r="T4023" t="s">
        <v>8318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 s="8">
        <f t="shared" si="248"/>
        <v>42035.787499999999</v>
      </c>
      <c r="J4024" s="8">
        <f t="shared" si="249"/>
        <v>41990.250775462955</v>
      </c>
      <c r="K4024" s="10">
        <v>1422759240</v>
      </c>
      <c r="L4024" s="10">
        <v>1418824867</v>
      </c>
      <c r="M4024" t="b">
        <v>0</v>
      </c>
      <c r="N4024">
        <v>197</v>
      </c>
      <c r="O4024" t="b">
        <v>0</v>
      </c>
      <c r="P4024" t="s">
        <v>8271</v>
      </c>
      <c r="Q4024" s="13">
        <f t="shared" si="250"/>
        <v>69.561111111111103</v>
      </c>
      <c r="R4024" s="14">
        <f t="shared" si="251"/>
        <v>63.558375634517766</v>
      </c>
      <c r="S4024" t="s">
        <v>8317</v>
      </c>
      <c r="T4024" t="s">
        <v>8318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 s="8">
        <f t="shared" si="248"/>
        <v>42453.624571759261</v>
      </c>
      <c r="J4025" s="8">
        <f t="shared" si="249"/>
        <v>42408.666238425918</v>
      </c>
      <c r="K4025" s="10">
        <v>1458860363</v>
      </c>
      <c r="L4025" s="10">
        <v>1454975963</v>
      </c>
      <c r="M4025" t="b">
        <v>0</v>
      </c>
      <c r="N4025">
        <v>0</v>
      </c>
      <c r="O4025" t="b">
        <v>0</v>
      </c>
      <c r="P4025" t="s">
        <v>8271</v>
      </c>
      <c r="Q4025" s="13">
        <f t="shared" si="250"/>
        <v>0</v>
      </c>
      <c r="R4025" s="14" t="e">
        <f t="shared" si="251"/>
        <v>#DIV/0!</v>
      </c>
      <c r="S4025" t="s">
        <v>8317</v>
      </c>
      <c r="T4025" t="s">
        <v>8318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 s="8">
        <f t="shared" si="248"/>
        <v>42247.336770833332</v>
      </c>
      <c r="J4026" s="8">
        <f t="shared" si="249"/>
        <v>42217.336770833332</v>
      </c>
      <c r="K4026" s="10">
        <v>1441037097</v>
      </c>
      <c r="L4026" s="10">
        <v>1438445097</v>
      </c>
      <c r="M4026" t="b">
        <v>0</v>
      </c>
      <c r="N4026">
        <v>1</v>
      </c>
      <c r="O4026" t="b">
        <v>0</v>
      </c>
      <c r="P4026" t="s">
        <v>8271</v>
      </c>
      <c r="Q4026" s="13">
        <f t="shared" si="250"/>
        <v>1.25</v>
      </c>
      <c r="R4026" s="14">
        <f t="shared" si="251"/>
        <v>10</v>
      </c>
      <c r="S4026" t="s">
        <v>8317</v>
      </c>
      <c r="T4026" t="s">
        <v>8318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 s="8">
        <f t="shared" si="248"/>
        <v>42210.904351851852</v>
      </c>
      <c r="J4027" s="8">
        <f t="shared" si="249"/>
        <v>42150.904351851852</v>
      </c>
      <c r="K4027" s="10">
        <v>1437889336</v>
      </c>
      <c r="L4027" s="10">
        <v>1432705336</v>
      </c>
      <c r="M4027" t="b">
        <v>0</v>
      </c>
      <c r="N4027">
        <v>4</v>
      </c>
      <c r="O4027" t="b">
        <v>0</v>
      </c>
      <c r="P4027" t="s">
        <v>8271</v>
      </c>
      <c r="Q4027" s="13">
        <f t="shared" si="250"/>
        <v>5</v>
      </c>
      <c r="R4027" s="14">
        <f t="shared" si="251"/>
        <v>62.5</v>
      </c>
      <c r="S4027" t="s">
        <v>8317</v>
      </c>
      <c r="T4027" t="s">
        <v>8318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 s="8">
        <f t="shared" si="248"/>
        <v>42342.363877314812</v>
      </c>
      <c r="J4028" s="8">
        <f t="shared" si="249"/>
        <v>42282.322210648148</v>
      </c>
      <c r="K4028" s="10">
        <v>1449247439</v>
      </c>
      <c r="L4028" s="10">
        <v>1444059839</v>
      </c>
      <c r="M4028" t="b">
        <v>0</v>
      </c>
      <c r="N4028">
        <v>0</v>
      </c>
      <c r="O4028" t="b">
        <v>0</v>
      </c>
      <c r="P4028" t="s">
        <v>8271</v>
      </c>
      <c r="Q4028" s="13">
        <f t="shared" si="250"/>
        <v>0</v>
      </c>
      <c r="R4028" s="14" t="e">
        <f t="shared" si="251"/>
        <v>#DIV/0!</v>
      </c>
      <c r="S4028" t="s">
        <v>8317</v>
      </c>
      <c r="T4028" t="s">
        <v>8318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 s="8">
        <f t="shared" si="248"/>
        <v>42788.708333333336</v>
      </c>
      <c r="J4029" s="8">
        <f t="shared" si="249"/>
        <v>42768.637511574074</v>
      </c>
      <c r="K4029" s="10">
        <v>1487811600</v>
      </c>
      <c r="L4029" s="10">
        <v>1486077481</v>
      </c>
      <c r="M4029" t="b">
        <v>0</v>
      </c>
      <c r="N4029">
        <v>7</v>
      </c>
      <c r="O4029" t="b">
        <v>0</v>
      </c>
      <c r="P4029" t="s">
        <v>8271</v>
      </c>
      <c r="Q4029" s="13">
        <f t="shared" si="250"/>
        <v>7.166666666666667</v>
      </c>
      <c r="R4029" s="14">
        <f t="shared" si="251"/>
        <v>30.714285714285715</v>
      </c>
      <c r="S4029" t="s">
        <v>8317</v>
      </c>
      <c r="T4029" t="s">
        <v>8318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 s="8">
        <f t="shared" si="248"/>
        <v>41795.605324074073</v>
      </c>
      <c r="J4030" s="8">
        <f t="shared" si="249"/>
        <v>41765.605324074073</v>
      </c>
      <c r="K4030" s="10">
        <v>1402007500</v>
      </c>
      <c r="L4030" s="10">
        <v>1399415500</v>
      </c>
      <c r="M4030" t="b">
        <v>0</v>
      </c>
      <c r="N4030">
        <v>11</v>
      </c>
      <c r="O4030" t="b">
        <v>0</v>
      </c>
      <c r="P4030" t="s">
        <v>8271</v>
      </c>
      <c r="Q4030" s="13">
        <f t="shared" si="250"/>
        <v>28.050000000000004</v>
      </c>
      <c r="R4030" s="14">
        <f t="shared" si="251"/>
        <v>51</v>
      </c>
      <c r="S4030" t="s">
        <v>8317</v>
      </c>
      <c r="T4030" t="s">
        <v>8318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 s="8">
        <f t="shared" si="248"/>
        <v>42351.691782407412</v>
      </c>
      <c r="J4031" s="8">
        <f t="shared" si="249"/>
        <v>42321.691782407412</v>
      </c>
      <c r="K4031" s="10">
        <v>1450053370</v>
      </c>
      <c r="L4031" s="10">
        <v>1447461370</v>
      </c>
      <c r="M4031" t="b">
        <v>0</v>
      </c>
      <c r="N4031">
        <v>0</v>
      </c>
      <c r="O4031" t="b">
        <v>0</v>
      </c>
      <c r="P4031" t="s">
        <v>8271</v>
      </c>
      <c r="Q4031" s="13">
        <f t="shared" si="250"/>
        <v>0</v>
      </c>
      <c r="R4031" s="14" t="e">
        <f t="shared" si="251"/>
        <v>#DIV/0!</v>
      </c>
      <c r="S4031" t="s">
        <v>8317</v>
      </c>
      <c r="T4031" t="s">
        <v>8318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 s="8">
        <f t="shared" si="248"/>
        <v>42403.450694444437</v>
      </c>
      <c r="J4032" s="8">
        <f t="shared" si="249"/>
        <v>42374.321747685179</v>
      </c>
      <c r="K4032" s="10">
        <v>1454525340</v>
      </c>
      <c r="L4032" s="10">
        <v>1452008599</v>
      </c>
      <c r="M4032" t="b">
        <v>0</v>
      </c>
      <c r="N4032">
        <v>6</v>
      </c>
      <c r="O4032" t="b">
        <v>0</v>
      </c>
      <c r="P4032" t="s">
        <v>8271</v>
      </c>
      <c r="Q4032" s="13">
        <f t="shared" si="250"/>
        <v>16</v>
      </c>
      <c r="R4032" s="14">
        <f t="shared" si="251"/>
        <v>66.666666666666671</v>
      </c>
      <c r="S4032" t="s">
        <v>8317</v>
      </c>
      <c r="T4032" t="s">
        <v>8318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 s="8">
        <f t="shared" si="248"/>
        <v>41991.293564814812</v>
      </c>
      <c r="J4033" s="8">
        <f t="shared" si="249"/>
        <v>41941.251898148148</v>
      </c>
      <c r="K4033" s="10">
        <v>1418914964</v>
      </c>
      <c r="L4033" s="10">
        <v>1414591364</v>
      </c>
      <c r="M4033" t="b">
        <v>0</v>
      </c>
      <c r="N4033">
        <v>0</v>
      </c>
      <c r="O4033" t="b">
        <v>0</v>
      </c>
      <c r="P4033" t="s">
        <v>8271</v>
      </c>
      <c r="Q4033" s="13">
        <f t="shared" si="250"/>
        <v>0</v>
      </c>
      <c r="R4033" s="14" t="e">
        <f t="shared" si="251"/>
        <v>#DIV/0!</v>
      </c>
      <c r="S4033" t="s">
        <v>8317</v>
      </c>
      <c r="T4033" t="s">
        <v>8318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 s="8">
        <f t="shared" si="248"/>
        <v>42353.517546296294</v>
      </c>
      <c r="J4034" s="8">
        <f t="shared" si="249"/>
        <v>42293.47587962963</v>
      </c>
      <c r="K4034" s="10">
        <v>1450211116</v>
      </c>
      <c r="L4034" s="10">
        <v>1445023516</v>
      </c>
      <c r="M4034" t="b">
        <v>0</v>
      </c>
      <c r="N4034">
        <v>7</v>
      </c>
      <c r="O4034" t="b">
        <v>0</v>
      </c>
      <c r="P4034" t="s">
        <v>8271</v>
      </c>
      <c r="Q4034" s="13">
        <f t="shared" si="250"/>
        <v>6.8287037037037033</v>
      </c>
      <c r="R4034" s="14">
        <f t="shared" si="251"/>
        <v>59</v>
      </c>
      <c r="S4034" t="s">
        <v>8317</v>
      </c>
      <c r="T4034" t="s">
        <v>8318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 s="8">
        <f t="shared" ref="I4035:I4098" si="252">(((K4035/60)/60)/24)+DATE(1970,1,1)+(-8/24)</f>
        <v>42645.041666666664</v>
      </c>
      <c r="J4035" s="8">
        <f t="shared" ref="J4035:J4098" si="253">(((L4035/60)/60)/24)+DATE(1970,1,1)+(-8/24)</f>
        <v>42613.93546296296</v>
      </c>
      <c r="K4035" s="10">
        <v>1475398800</v>
      </c>
      <c r="L4035" s="10">
        <v>1472711224</v>
      </c>
      <c r="M4035" t="b">
        <v>0</v>
      </c>
      <c r="N4035">
        <v>94</v>
      </c>
      <c r="O4035" t="b">
        <v>0</v>
      </c>
      <c r="P4035" t="s">
        <v>8271</v>
      </c>
      <c r="Q4035" s="13">
        <f t="shared" ref="Q4035:Q4098" si="254">(E4035/D4035)*100</f>
        <v>25.698702928870294</v>
      </c>
      <c r="R4035" s="14">
        <f t="shared" ref="R4035:R4098" si="255">E4035/N4035</f>
        <v>65.340319148936175</v>
      </c>
      <c r="S4035" t="s">
        <v>8317</v>
      </c>
      <c r="T4035" t="s">
        <v>8318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 s="8">
        <f t="shared" si="252"/>
        <v>42097.572337962956</v>
      </c>
      <c r="J4036" s="8">
        <f t="shared" si="253"/>
        <v>42067.614004629628</v>
      </c>
      <c r="K4036" s="10">
        <v>1428097450</v>
      </c>
      <c r="L4036" s="10">
        <v>1425509050</v>
      </c>
      <c r="M4036" t="b">
        <v>0</v>
      </c>
      <c r="N4036">
        <v>2</v>
      </c>
      <c r="O4036" t="b">
        <v>0</v>
      </c>
      <c r="P4036" t="s">
        <v>8271</v>
      </c>
      <c r="Q4036" s="13">
        <f t="shared" si="254"/>
        <v>1.4814814814814816</v>
      </c>
      <c r="R4036" s="14">
        <f t="shared" si="255"/>
        <v>100</v>
      </c>
      <c r="S4036" t="s">
        <v>8317</v>
      </c>
      <c r="T4036" t="s">
        <v>8318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 s="8">
        <f t="shared" si="252"/>
        <v>41933.549618055549</v>
      </c>
      <c r="J4037" s="8">
        <f t="shared" si="253"/>
        <v>41903.549618055549</v>
      </c>
      <c r="K4037" s="10">
        <v>1413925887</v>
      </c>
      <c r="L4037" s="10">
        <v>1411333887</v>
      </c>
      <c r="M4037" t="b">
        <v>0</v>
      </c>
      <c r="N4037">
        <v>25</v>
      </c>
      <c r="O4037" t="b">
        <v>0</v>
      </c>
      <c r="P4037" t="s">
        <v>8271</v>
      </c>
      <c r="Q4037" s="13">
        <f t="shared" si="254"/>
        <v>36.85</v>
      </c>
      <c r="R4037" s="14">
        <f t="shared" si="255"/>
        <v>147.4</v>
      </c>
      <c r="S4037" t="s">
        <v>8317</v>
      </c>
      <c r="T4037" t="s">
        <v>8318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 s="8">
        <f t="shared" si="252"/>
        <v>41821.604166666664</v>
      </c>
      <c r="J4038" s="8">
        <f t="shared" si="253"/>
        <v>41804.603749999995</v>
      </c>
      <c r="K4038" s="10">
        <v>1404253800</v>
      </c>
      <c r="L4038" s="10">
        <v>1402784964</v>
      </c>
      <c r="M4038" t="b">
        <v>0</v>
      </c>
      <c r="N4038">
        <v>17</v>
      </c>
      <c r="O4038" t="b">
        <v>0</v>
      </c>
      <c r="P4038" t="s">
        <v>8271</v>
      </c>
      <c r="Q4038" s="13">
        <f t="shared" si="254"/>
        <v>47.05</v>
      </c>
      <c r="R4038" s="14">
        <f t="shared" si="255"/>
        <v>166.05882352941177</v>
      </c>
      <c r="S4038" t="s">
        <v>8317</v>
      </c>
      <c r="T4038" t="s">
        <v>8318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 s="8">
        <f t="shared" si="252"/>
        <v>42514.267361111109</v>
      </c>
      <c r="J4039" s="8">
        <f t="shared" si="253"/>
        <v>42496.737442129634</v>
      </c>
      <c r="K4039" s="10">
        <v>1464099900</v>
      </c>
      <c r="L4039" s="10">
        <v>1462585315</v>
      </c>
      <c r="M4039" t="b">
        <v>0</v>
      </c>
      <c r="N4039">
        <v>2</v>
      </c>
      <c r="O4039" t="b">
        <v>0</v>
      </c>
      <c r="P4039" t="s">
        <v>8271</v>
      </c>
      <c r="Q4039" s="13">
        <f t="shared" si="254"/>
        <v>11.428571428571429</v>
      </c>
      <c r="R4039" s="14">
        <f t="shared" si="255"/>
        <v>40</v>
      </c>
      <c r="S4039" t="s">
        <v>8317</v>
      </c>
      <c r="T4039" t="s">
        <v>8318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 s="8">
        <f t="shared" si="252"/>
        <v>41929.46539351852</v>
      </c>
      <c r="J4040" s="8">
        <f t="shared" si="253"/>
        <v>41869.46539351852</v>
      </c>
      <c r="K4040" s="10">
        <v>1413573010</v>
      </c>
      <c r="L4040" s="10">
        <v>1408389010</v>
      </c>
      <c r="M4040" t="b">
        <v>0</v>
      </c>
      <c r="N4040">
        <v>4</v>
      </c>
      <c r="O4040" t="b">
        <v>0</v>
      </c>
      <c r="P4040" t="s">
        <v>8271</v>
      </c>
      <c r="Q4040" s="13">
        <f t="shared" si="254"/>
        <v>12.04</v>
      </c>
      <c r="R4040" s="14">
        <f t="shared" si="255"/>
        <v>75.25</v>
      </c>
      <c r="S4040" t="s">
        <v>8317</v>
      </c>
      <c r="T4040" t="s">
        <v>8318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 s="8">
        <f t="shared" si="252"/>
        <v>42338.915972222218</v>
      </c>
      <c r="J4041" s="8">
        <f t="shared" si="253"/>
        <v>42305.337581018517</v>
      </c>
      <c r="K4041" s="10">
        <v>1448949540</v>
      </c>
      <c r="L4041" s="10">
        <v>1446048367</v>
      </c>
      <c r="M4041" t="b">
        <v>0</v>
      </c>
      <c r="N4041">
        <v>5</v>
      </c>
      <c r="O4041" t="b">
        <v>0</v>
      </c>
      <c r="P4041" t="s">
        <v>8271</v>
      </c>
      <c r="Q4041" s="13">
        <f t="shared" si="254"/>
        <v>60</v>
      </c>
      <c r="R4041" s="14">
        <f t="shared" si="255"/>
        <v>60</v>
      </c>
      <c r="S4041" t="s">
        <v>8317</v>
      </c>
      <c r="T4041" t="s">
        <v>8318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 s="8">
        <f t="shared" si="252"/>
        <v>42202.791666666664</v>
      </c>
      <c r="J4042" s="8">
        <f t="shared" si="253"/>
        <v>42143.898194444446</v>
      </c>
      <c r="K4042" s="10">
        <v>1437188400</v>
      </c>
      <c r="L4042" s="10">
        <v>1432100004</v>
      </c>
      <c r="M4042" t="b">
        <v>0</v>
      </c>
      <c r="N4042">
        <v>2</v>
      </c>
      <c r="O4042" t="b">
        <v>0</v>
      </c>
      <c r="P4042" t="s">
        <v>8271</v>
      </c>
      <c r="Q4042" s="13">
        <f t="shared" si="254"/>
        <v>31.25</v>
      </c>
      <c r="R4042" s="14">
        <f t="shared" si="255"/>
        <v>1250</v>
      </c>
      <c r="S4042" t="s">
        <v>8317</v>
      </c>
      <c r="T4042" t="s">
        <v>8318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 s="8">
        <f t="shared" si="252"/>
        <v>42619.140671296293</v>
      </c>
      <c r="J4043" s="8">
        <f t="shared" si="253"/>
        <v>42559.140671296293</v>
      </c>
      <c r="K4043" s="10">
        <v>1473160954</v>
      </c>
      <c r="L4043" s="10">
        <v>1467976954</v>
      </c>
      <c r="M4043" t="b">
        <v>0</v>
      </c>
      <c r="N4043">
        <v>2</v>
      </c>
      <c r="O4043" t="b">
        <v>0</v>
      </c>
      <c r="P4043" t="s">
        <v>8271</v>
      </c>
      <c r="Q4043" s="13">
        <f t="shared" si="254"/>
        <v>0.42</v>
      </c>
      <c r="R4043" s="14">
        <f t="shared" si="255"/>
        <v>10.5</v>
      </c>
      <c r="S4043" t="s">
        <v>8317</v>
      </c>
      <c r="T4043" t="s">
        <v>8318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 s="8">
        <f t="shared" si="252"/>
        <v>42024.469444444439</v>
      </c>
      <c r="J4044" s="8">
        <f t="shared" si="253"/>
        <v>41994.750740740739</v>
      </c>
      <c r="K4044" s="10">
        <v>1421781360</v>
      </c>
      <c r="L4044" s="10">
        <v>1419213664</v>
      </c>
      <c r="M4044" t="b">
        <v>0</v>
      </c>
      <c r="N4044">
        <v>3</v>
      </c>
      <c r="O4044" t="b">
        <v>0</v>
      </c>
      <c r="P4044" t="s">
        <v>8271</v>
      </c>
      <c r="Q4044" s="13">
        <f t="shared" si="254"/>
        <v>0.21</v>
      </c>
      <c r="R4044" s="14">
        <f t="shared" si="255"/>
        <v>7</v>
      </c>
      <c r="S4044" t="s">
        <v>8317</v>
      </c>
      <c r="T4044" t="s">
        <v>8318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 s="8">
        <f t="shared" si="252"/>
        <v>41963.624131944445</v>
      </c>
      <c r="J4045" s="8">
        <f t="shared" si="253"/>
        <v>41948.624131944445</v>
      </c>
      <c r="K4045" s="10">
        <v>1416524325</v>
      </c>
      <c r="L4045" s="10">
        <v>1415228325</v>
      </c>
      <c r="M4045" t="b">
        <v>0</v>
      </c>
      <c r="N4045">
        <v>0</v>
      </c>
      <c r="O4045" t="b">
        <v>0</v>
      </c>
      <c r="P4045" t="s">
        <v>8271</v>
      </c>
      <c r="Q4045" s="13">
        <f t="shared" si="254"/>
        <v>0</v>
      </c>
      <c r="R4045" s="14" t="e">
        <f t="shared" si="255"/>
        <v>#DIV/0!</v>
      </c>
      <c r="S4045" t="s">
        <v>8317</v>
      </c>
      <c r="T4045" t="s">
        <v>8318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 s="8">
        <f t="shared" si="252"/>
        <v>42103.874999999993</v>
      </c>
      <c r="J4046" s="8">
        <f t="shared" si="253"/>
        <v>42073.886365740742</v>
      </c>
      <c r="K4046" s="10">
        <v>1428642000</v>
      </c>
      <c r="L4046" s="10">
        <v>1426050982</v>
      </c>
      <c r="M4046" t="b">
        <v>0</v>
      </c>
      <c r="N4046">
        <v>4</v>
      </c>
      <c r="O4046" t="b">
        <v>0</v>
      </c>
      <c r="P4046" t="s">
        <v>8271</v>
      </c>
      <c r="Q4046" s="13">
        <f t="shared" si="254"/>
        <v>37.5</v>
      </c>
      <c r="R4046" s="14">
        <f t="shared" si="255"/>
        <v>56.25</v>
      </c>
      <c r="S4046" t="s">
        <v>8317</v>
      </c>
      <c r="T4046" t="s">
        <v>8318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 s="8">
        <f t="shared" si="252"/>
        <v>41871.867928240739</v>
      </c>
      <c r="J4047" s="8">
        <f t="shared" si="253"/>
        <v>41841.867928240739</v>
      </c>
      <c r="K4047" s="10">
        <v>1408596589</v>
      </c>
      <c r="L4047" s="10">
        <v>1406004589</v>
      </c>
      <c r="M4047" t="b">
        <v>0</v>
      </c>
      <c r="N4047">
        <v>1</v>
      </c>
      <c r="O4047" t="b">
        <v>0</v>
      </c>
      <c r="P4047" t="s">
        <v>8271</v>
      </c>
      <c r="Q4047" s="13">
        <f t="shared" si="254"/>
        <v>0.02</v>
      </c>
      <c r="R4047" s="14">
        <f t="shared" si="255"/>
        <v>1</v>
      </c>
      <c r="S4047" t="s">
        <v>8317</v>
      </c>
      <c r="T4047" t="s">
        <v>8318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 s="8">
        <f t="shared" si="252"/>
        <v>41934.317245370366</v>
      </c>
      <c r="J4048" s="8">
        <f t="shared" si="253"/>
        <v>41904.317245370366</v>
      </c>
      <c r="K4048" s="10">
        <v>1413992210</v>
      </c>
      <c r="L4048" s="10">
        <v>1411400210</v>
      </c>
      <c r="M4048" t="b">
        <v>0</v>
      </c>
      <c r="N4048">
        <v>12</v>
      </c>
      <c r="O4048" t="b">
        <v>0</v>
      </c>
      <c r="P4048" t="s">
        <v>8271</v>
      </c>
      <c r="Q4048" s="13">
        <f t="shared" si="254"/>
        <v>8.2142857142857135</v>
      </c>
      <c r="R4048" s="14">
        <f t="shared" si="255"/>
        <v>38.333333333333336</v>
      </c>
      <c r="S4048" t="s">
        <v>8317</v>
      </c>
      <c r="T4048" t="s">
        <v>8318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 s="8">
        <f t="shared" si="252"/>
        <v>42014.708333333336</v>
      </c>
      <c r="J4049" s="8">
        <f t="shared" si="253"/>
        <v>41990.689155092587</v>
      </c>
      <c r="K4049" s="10">
        <v>1420938000</v>
      </c>
      <c r="L4049" s="10">
        <v>1418862743</v>
      </c>
      <c r="M4049" t="b">
        <v>0</v>
      </c>
      <c r="N4049">
        <v>4</v>
      </c>
      <c r="O4049" t="b">
        <v>0</v>
      </c>
      <c r="P4049" t="s">
        <v>8271</v>
      </c>
      <c r="Q4049" s="13">
        <f t="shared" si="254"/>
        <v>2.1999999999999997</v>
      </c>
      <c r="R4049" s="14">
        <f t="shared" si="255"/>
        <v>27.5</v>
      </c>
      <c r="S4049" t="s">
        <v>8317</v>
      </c>
      <c r="T4049" t="s">
        <v>8318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 s="8">
        <f t="shared" si="252"/>
        <v>42471.134108796294</v>
      </c>
      <c r="J4050" s="8">
        <f t="shared" si="253"/>
        <v>42436.175775462958</v>
      </c>
      <c r="K4050" s="10">
        <v>1460373187</v>
      </c>
      <c r="L4050" s="10">
        <v>1457352787</v>
      </c>
      <c r="M4050" t="b">
        <v>0</v>
      </c>
      <c r="N4050">
        <v>91</v>
      </c>
      <c r="O4050" t="b">
        <v>0</v>
      </c>
      <c r="P4050" t="s">
        <v>8271</v>
      </c>
      <c r="Q4050" s="13">
        <f t="shared" si="254"/>
        <v>17.652941176470588</v>
      </c>
      <c r="R4050" s="14">
        <f t="shared" si="255"/>
        <v>32.978021978021978</v>
      </c>
      <c r="S4050" t="s">
        <v>8317</v>
      </c>
      <c r="T4050" t="s">
        <v>8318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 s="8">
        <f t="shared" si="252"/>
        <v>42199.625173611108</v>
      </c>
      <c r="J4051" s="8">
        <f t="shared" si="253"/>
        <v>42169.625173611108</v>
      </c>
      <c r="K4051" s="10">
        <v>1436914815</v>
      </c>
      <c r="L4051" s="10">
        <v>1434322815</v>
      </c>
      <c r="M4051" t="b">
        <v>0</v>
      </c>
      <c r="N4051">
        <v>1</v>
      </c>
      <c r="O4051" t="b">
        <v>0</v>
      </c>
      <c r="P4051" t="s">
        <v>8271</v>
      </c>
      <c r="Q4051" s="13">
        <f t="shared" si="254"/>
        <v>0.08</v>
      </c>
      <c r="R4051" s="14">
        <f t="shared" si="255"/>
        <v>16</v>
      </c>
      <c r="S4051" t="s">
        <v>8317</v>
      </c>
      <c r="T4051" t="s">
        <v>8318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 s="8">
        <f t="shared" si="252"/>
        <v>41935.303136574068</v>
      </c>
      <c r="J4052" s="8">
        <f t="shared" si="253"/>
        <v>41905.303136574068</v>
      </c>
      <c r="K4052" s="10">
        <v>1414077391</v>
      </c>
      <c r="L4052" s="10">
        <v>1411485391</v>
      </c>
      <c r="M4052" t="b">
        <v>0</v>
      </c>
      <c r="N4052">
        <v>1</v>
      </c>
      <c r="O4052" t="b">
        <v>0</v>
      </c>
      <c r="P4052" t="s">
        <v>8271</v>
      </c>
      <c r="Q4052" s="13">
        <f t="shared" si="254"/>
        <v>6.6666666666666666E-2</v>
      </c>
      <c r="R4052" s="14">
        <f t="shared" si="255"/>
        <v>1</v>
      </c>
      <c r="S4052" t="s">
        <v>8317</v>
      </c>
      <c r="T4052" t="s">
        <v>8318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 s="8">
        <f t="shared" si="252"/>
        <v>41767.953472222223</v>
      </c>
      <c r="J4053" s="8">
        <f t="shared" si="253"/>
        <v>41761.476817129631</v>
      </c>
      <c r="K4053" s="10">
        <v>1399618380</v>
      </c>
      <c r="L4053" s="10">
        <v>1399058797</v>
      </c>
      <c r="M4053" t="b">
        <v>0</v>
      </c>
      <c r="N4053">
        <v>0</v>
      </c>
      <c r="O4053" t="b">
        <v>0</v>
      </c>
      <c r="P4053" t="s">
        <v>8271</v>
      </c>
      <c r="Q4053" s="13">
        <f t="shared" si="254"/>
        <v>0</v>
      </c>
      <c r="R4053" s="14" t="e">
        <f t="shared" si="255"/>
        <v>#DIV/0!</v>
      </c>
      <c r="S4053" t="s">
        <v>8317</v>
      </c>
      <c r="T4053" t="s">
        <v>8318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 s="8">
        <f t="shared" si="252"/>
        <v>41925.545324074068</v>
      </c>
      <c r="J4054" s="8">
        <f t="shared" si="253"/>
        <v>41865.545324074068</v>
      </c>
      <c r="K4054" s="10">
        <v>1413234316</v>
      </c>
      <c r="L4054" s="10">
        <v>1408050316</v>
      </c>
      <c r="M4054" t="b">
        <v>0</v>
      </c>
      <c r="N4054">
        <v>13</v>
      </c>
      <c r="O4054" t="b">
        <v>0</v>
      </c>
      <c r="P4054" t="s">
        <v>8271</v>
      </c>
      <c r="Q4054" s="13">
        <f t="shared" si="254"/>
        <v>37.533333333333339</v>
      </c>
      <c r="R4054" s="14">
        <f t="shared" si="255"/>
        <v>86.615384615384613</v>
      </c>
      <c r="S4054" t="s">
        <v>8317</v>
      </c>
      <c r="T4054" t="s">
        <v>8318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 s="8">
        <f t="shared" si="252"/>
        <v>41958.499999999993</v>
      </c>
      <c r="J4055" s="8">
        <f t="shared" si="253"/>
        <v>41928.356805555552</v>
      </c>
      <c r="K4055" s="10">
        <v>1416081600</v>
      </c>
      <c r="L4055" s="10">
        <v>1413477228</v>
      </c>
      <c r="M4055" t="b">
        <v>0</v>
      </c>
      <c r="N4055">
        <v>2</v>
      </c>
      <c r="O4055" t="b">
        <v>0</v>
      </c>
      <c r="P4055" t="s">
        <v>8271</v>
      </c>
      <c r="Q4055" s="13">
        <f t="shared" si="254"/>
        <v>22</v>
      </c>
      <c r="R4055" s="14">
        <f t="shared" si="255"/>
        <v>55</v>
      </c>
      <c r="S4055" t="s">
        <v>8317</v>
      </c>
      <c r="T4055" t="s">
        <v>8318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 s="8">
        <f t="shared" si="252"/>
        <v>42643.833333333336</v>
      </c>
      <c r="J4056" s="8">
        <f t="shared" si="253"/>
        <v>42613.507928240739</v>
      </c>
      <c r="K4056" s="10">
        <v>1475294400</v>
      </c>
      <c r="L4056" s="10">
        <v>1472674285</v>
      </c>
      <c r="M4056" t="b">
        <v>0</v>
      </c>
      <c r="N4056">
        <v>0</v>
      </c>
      <c r="O4056" t="b">
        <v>0</v>
      </c>
      <c r="P4056" t="s">
        <v>8271</v>
      </c>
      <c r="Q4056" s="13">
        <f t="shared" si="254"/>
        <v>0</v>
      </c>
      <c r="R4056" s="14" t="e">
        <f t="shared" si="255"/>
        <v>#DIV/0!</v>
      </c>
      <c r="S4056" t="s">
        <v>8317</v>
      </c>
      <c r="T4056" t="s">
        <v>8318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 s="8">
        <f t="shared" si="252"/>
        <v>41809.31517361111</v>
      </c>
      <c r="J4057" s="8">
        <f t="shared" si="253"/>
        <v>41779.31517361111</v>
      </c>
      <c r="K4057" s="10">
        <v>1403192031</v>
      </c>
      <c r="L4057" s="10">
        <v>1400600031</v>
      </c>
      <c r="M4057" t="b">
        <v>0</v>
      </c>
      <c r="N4057">
        <v>21</v>
      </c>
      <c r="O4057" t="b">
        <v>0</v>
      </c>
      <c r="P4057" t="s">
        <v>8271</v>
      </c>
      <c r="Q4057" s="13">
        <f t="shared" si="254"/>
        <v>17.62</v>
      </c>
      <c r="R4057" s="14">
        <f t="shared" si="255"/>
        <v>41.952380952380949</v>
      </c>
      <c r="S4057" t="s">
        <v>8317</v>
      </c>
      <c r="T4057" t="s">
        <v>8318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 s="8">
        <f t="shared" si="252"/>
        <v>42554.499305555553</v>
      </c>
      <c r="J4058" s="8">
        <f t="shared" si="253"/>
        <v>42534.599988425929</v>
      </c>
      <c r="K4058" s="10">
        <v>1467575940</v>
      </c>
      <c r="L4058" s="10">
        <v>1465856639</v>
      </c>
      <c r="M4058" t="b">
        <v>0</v>
      </c>
      <c r="N4058">
        <v>9</v>
      </c>
      <c r="O4058" t="b">
        <v>0</v>
      </c>
      <c r="P4058" t="s">
        <v>8271</v>
      </c>
      <c r="Q4058" s="13">
        <f t="shared" si="254"/>
        <v>53</v>
      </c>
      <c r="R4058" s="14">
        <f t="shared" si="255"/>
        <v>88.333333333333329</v>
      </c>
      <c r="S4058" t="s">
        <v>8317</v>
      </c>
      <c r="T4058" t="s">
        <v>8318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 s="8">
        <f t="shared" si="252"/>
        <v>42333.624999999993</v>
      </c>
      <c r="J4059" s="8">
        <f t="shared" si="253"/>
        <v>42310.635185185187</v>
      </c>
      <c r="K4059" s="10">
        <v>1448492400</v>
      </c>
      <c r="L4059" s="10">
        <v>1446506080</v>
      </c>
      <c r="M4059" t="b">
        <v>0</v>
      </c>
      <c r="N4059">
        <v>6</v>
      </c>
      <c r="O4059" t="b">
        <v>0</v>
      </c>
      <c r="P4059" t="s">
        <v>8271</v>
      </c>
      <c r="Q4059" s="13">
        <f t="shared" si="254"/>
        <v>22.142857142857142</v>
      </c>
      <c r="R4059" s="14">
        <f t="shared" si="255"/>
        <v>129.16666666666666</v>
      </c>
      <c r="S4059" t="s">
        <v>8317</v>
      </c>
      <c r="T4059" t="s">
        <v>8318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 s="8">
        <f t="shared" si="252"/>
        <v>42460.832638888889</v>
      </c>
      <c r="J4060" s="8">
        <f t="shared" si="253"/>
        <v>42445.727361111109</v>
      </c>
      <c r="K4060" s="10">
        <v>1459483140</v>
      </c>
      <c r="L4060" s="10">
        <v>1458178044</v>
      </c>
      <c r="M4060" t="b">
        <v>0</v>
      </c>
      <c r="N4060">
        <v>4</v>
      </c>
      <c r="O4060" t="b">
        <v>0</v>
      </c>
      <c r="P4060" t="s">
        <v>8271</v>
      </c>
      <c r="Q4060" s="13">
        <f t="shared" si="254"/>
        <v>2.5333333333333332</v>
      </c>
      <c r="R4060" s="14">
        <f t="shared" si="255"/>
        <v>23.75</v>
      </c>
      <c r="S4060" t="s">
        <v>8317</v>
      </c>
      <c r="T4060" t="s">
        <v>8318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 s="8">
        <f t="shared" si="252"/>
        <v>41897.791666666664</v>
      </c>
      <c r="J4061" s="8">
        <f t="shared" si="253"/>
        <v>41866.307314814811</v>
      </c>
      <c r="K4061" s="10">
        <v>1410836400</v>
      </c>
      <c r="L4061" s="10">
        <v>1408116152</v>
      </c>
      <c r="M4061" t="b">
        <v>0</v>
      </c>
      <c r="N4061">
        <v>7</v>
      </c>
      <c r="O4061" t="b">
        <v>0</v>
      </c>
      <c r="P4061" t="s">
        <v>8271</v>
      </c>
      <c r="Q4061" s="13">
        <f t="shared" si="254"/>
        <v>2.5</v>
      </c>
      <c r="R4061" s="14">
        <f t="shared" si="255"/>
        <v>35.714285714285715</v>
      </c>
      <c r="S4061" t="s">
        <v>8317</v>
      </c>
      <c r="T4061" t="s">
        <v>8318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 s="8">
        <f t="shared" si="252"/>
        <v>41813.333333333328</v>
      </c>
      <c r="J4062" s="8">
        <f t="shared" si="253"/>
        <v>41779.361759259256</v>
      </c>
      <c r="K4062" s="10">
        <v>1403539200</v>
      </c>
      <c r="L4062" s="10">
        <v>1400604056</v>
      </c>
      <c r="M4062" t="b">
        <v>0</v>
      </c>
      <c r="N4062">
        <v>5</v>
      </c>
      <c r="O4062" t="b">
        <v>0</v>
      </c>
      <c r="P4062" t="s">
        <v>8271</v>
      </c>
      <c r="Q4062" s="13">
        <f t="shared" si="254"/>
        <v>2.85</v>
      </c>
      <c r="R4062" s="14">
        <f t="shared" si="255"/>
        <v>57</v>
      </c>
      <c r="S4062" t="s">
        <v>8317</v>
      </c>
      <c r="T4062" t="s">
        <v>8318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 s="8">
        <f t="shared" si="252"/>
        <v>42480.766469907401</v>
      </c>
      <c r="J4063" s="8">
        <f t="shared" si="253"/>
        <v>42420.808136574073</v>
      </c>
      <c r="K4063" s="10">
        <v>1461205423</v>
      </c>
      <c r="L4063" s="10">
        <v>1456025023</v>
      </c>
      <c r="M4063" t="b">
        <v>0</v>
      </c>
      <c r="N4063">
        <v>0</v>
      </c>
      <c r="O4063" t="b">
        <v>0</v>
      </c>
      <c r="P4063" t="s">
        <v>8271</v>
      </c>
      <c r="Q4063" s="13">
        <f t="shared" si="254"/>
        <v>0</v>
      </c>
      <c r="R4063" s="14" t="e">
        <f t="shared" si="255"/>
        <v>#DIV/0!</v>
      </c>
      <c r="S4063" t="s">
        <v>8317</v>
      </c>
      <c r="T4063" t="s">
        <v>8318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 s="8">
        <f t="shared" si="252"/>
        <v>42553.405879629623</v>
      </c>
      <c r="J4064" s="8">
        <f t="shared" si="253"/>
        <v>42523.405879629623</v>
      </c>
      <c r="K4064" s="10">
        <v>1467481468</v>
      </c>
      <c r="L4064" s="10">
        <v>1464889468</v>
      </c>
      <c r="M4064" t="b">
        <v>0</v>
      </c>
      <c r="N4064">
        <v>3</v>
      </c>
      <c r="O4064" t="b">
        <v>0</v>
      </c>
      <c r="P4064" t="s">
        <v>8271</v>
      </c>
      <c r="Q4064" s="13">
        <f t="shared" si="254"/>
        <v>2.4500000000000002</v>
      </c>
      <c r="R4064" s="14">
        <f t="shared" si="255"/>
        <v>163.33333333333334</v>
      </c>
      <c r="S4064" t="s">
        <v>8317</v>
      </c>
      <c r="T4064" t="s">
        <v>8318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 s="8">
        <f t="shared" si="252"/>
        <v>41817.348194444443</v>
      </c>
      <c r="J4065" s="8">
        <f t="shared" si="253"/>
        <v>41787.348194444443</v>
      </c>
      <c r="K4065" s="10">
        <v>1403886084</v>
      </c>
      <c r="L4065" s="10">
        <v>1401294084</v>
      </c>
      <c r="M4065" t="b">
        <v>0</v>
      </c>
      <c r="N4065">
        <v>9</v>
      </c>
      <c r="O4065" t="b">
        <v>0</v>
      </c>
      <c r="P4065" t="s">
        <v>8271</v>
      </c>
      <c r="Q4065" s="13">
        <f t="shared" si="254"/>
        <v>1.4210526315789473</v>
      </c>
      <c r="R4065" s="14">
        <f t="shared" si="255"/>
        <v>15</v>
      </c>
      <c r="S4065" t="s">
        <v>8317</v>
      </c>
      <c r="T4065" t="s">
        <v>8318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 s="8">
        <f t="shared" si="252"/>
        <v>42123.254930555551</v>
      </c>
      <c r="J4066" s="8">
        <f t="shared" si="253"/>
        <v>42093.254930555551</v>
      </c>
      <c r="K4066" s="10">
        <v>1430316426</v>
      </c>
      <c r="L4066" s="10">
        <v>1427724426</v>
      </c>
      <c r="M4066" t="b">
        <v>0</v>
      </c>
      <c r="N4066">
        <v>6</v>
      </c>
      <c r="O4066" t="b">
        <v>0</v>
      </c>
      <c r="P4066" t="s">
        <v>8271</v>
      </c>
      <c r="Q4066" s="13">
        <f t="shared" si="254"/>
        <v>19.25</v>
      </c>
      <c r="R4066" s="14">
        <f t="shared" si="255"/>
        <v>64.166666666666671</v>
      </c>
      <c r="S4066" t="s">
        <v>8317</v>
      </c>
      <c r="T4066" t="s">
        <v>8318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 s="8">
        <f t="shared" si="252"/>
        <v>41863.61818287037</v>
      </c>
      <c r="J4067" s="8">
        <f t="shared" si="253"/>
        <v>41833.61818287037</v>
      </c>
      <c r="K4067" s="10">
        <v>1407883811</v>
      </c>
      <c r="L4067" s="10">
        <v>1405291811</v>
      </c>
      <c r="M4067" t="b">
        <v>0</v>
      </c>
      <c r="N4067">
        <v>4</v>
      </c>
      <c r="O4067" t="b">
        <v>0</v>
      </c>
      <c r="P4067" t="s">
        <v>8271</v>
      </c>
      <c r="Q4067" s="13">
        <f t="shared" si="254"/>
        <v>0.67500000000000004</v>
      </c>
      <c r="R4067" s="14">
        <f t="shared" si="255"/>
        <v>6.75</v>
      </c>
      <c r="S4067" t="s">
        <v>8317</v>
      </c>
      <c r="T4067" t="s">
        <v>8318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 s="8">
        <f t="shared" si="252"/>
        <v>42508.705879629626</v>
      </c>
      <c r="J4068" s="8">
        <f t="shared" si="253"/>
        <v>42478.705879629626</v>
      </c>
      <c r="K4068" s="10">
        <v>1463619388</v>
      </c>
      <c r="L4068" s="10">
        <v>1461027388</v>
      </c>
      <c r="M4068" t="b">
        <v>0</v>
      </c>
      <c r="N4068">
        <v>1</v>
      </c>
      <c r="O4068" t="b">
        <v>0</v>
      </c>
      <c r="P4068" t="s">
        <v>8271</v>
      </c>
      <c r="Q4068" s="13">
        <f t="shared" si="254"/>
        <v>0.16666666666666669</v>
      </c>
      <c r="R4068" s="14">
        <f t="shared" si="255"/>
        <v>25</v>
      </c>
      <c r="S4068" t="s">
        <v>8317</v>
      </c>
      <c r="T4068" t="s">
        <v>8318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 s="8">
        <f t="shared" si="252"/>
        <v>42274.784143518518</v>
      </c>
      <c r="J4069" s="8">
        <f t="shared" si="253"/>
        <v>42234.784143518518</v>
      </c>
      <c r="K4069" s="10">
        <v>1443408550</v>
      </c>
      <c r="L4069" s="10">
        <v>1439952550</v>
      </c>
      <c r="M4069" t="b">
        <v>0</v>
      </c>
      <c r="N4069">
        <v>17</v>
      </c>
      <c r="O4069" t="b">
        <v>0</v>
      </c>
      <c r="P4069" t="s">
        <v>8271</v>
      </c>
      <c r="Q4069" s="13">
        <f t="shared" si="254"/>
        <v>60.9</v>
      </c>
      <c r="R4069" s="14">
        <f t="shared" si="255"/>
        <v>179.11764705882354</v>
      </c>
      <c r="S4069" t="s">
        <v>8317</v>
      </c>
      <c r="T4069" t="s">
        <v>8318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 s="8">
        <f t="shared" si="252"/>
        <v>42748.628472222219</v>
      </c>
      <c r="J4070" s="8">
        <f t="shared" si="253"/>
        <v>42718.630266203698</v>
      </c>
      <c r="K4070" s="10">
        <v>1484348700</v>
      </c>
      <c r="L4070" s="10">
        <v>1481756855</v>
      </c>
      <c r="M4070" t="b">
        <v>0</v>
      </c>
      <c r="N4070">
        <v>1</v>
      </c>
      <c r="O4070" t="b">
        <v>0</v>
      </c>
      <c r="P4070" t="s">
        <v>8271</v>
      </c>
      <c r="Q4070" s="13">
        <f t="shared" si="254"/>
        <v>1</v>
      </c>
      <c r="R4070" s="14">
        <f t="shared" si="255"/>
        <v>34.950000000000003</v>
      </c>
      <c r="S4070" t="s">
        <v>8317</v>
      </c>
      <c r="T4070" t="s">
        <v>8318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 s="8">
        <f t="shared" si="252"/>
        <v>42063.166666666664</v>
      </c>
      <c r="J4071" s="8">
        <f t="shared" si="253"/>
        <v>42022.328194444439</v>
      </c>
      <c r="K4071" s="10">
        <v>1425124800</v>
      </c>
      <c r="L4071" s="10">
        <v>1421596356</v>
      </c>
      <c r="M4071" t="b">
        <v>0</v>
      </c>
      <c r="N4071">
        <v>13</v>
      </c>
      <c r="O4071" t="b">
        <v>0</v>
      </c>
      <c r="P4071" t="s">
        <v>8271</v>
      </c>
      <c r="Q4071" s="13">
        <f t="shared" si="254"/>
        <v>34.4</v>
      </c>
      <c r="R4071" s="14">
        <f t="shared" si="255"/>
        <v>33.07692307692308</v>
      </c>
      <c r="S4071" t="s">
        <v>8317</v>
      </c>
      <c r="T4071" t="s">
        <v>8318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 s="8">
        <f t="shared" si="252"/>
        <v>42063.791666666664</v>
      </c>
      <c r="J4072" s="8">
        <f t="shared" si="253"/>
        <v>42031.333564814813</v>
      </c>
      <c r="K4072" s="10">
        <v>1425178800</v>
      </c>
      <c r="L4072" s="10">
        <v>1422374420</v>
      </c>
      <c r="M4072" t="b">
        <v>0</v>
      </c>
      <c r="N4072">
        <v>6</v>
      </c>
      <c r="O4072" t="b">
        <v>0</v>
      </c>
      <c r="P4072" t="s">
        <v>8271</v>
      </c>
      <c r="Q4072" s="13">
        <f t="shared" si="254"/>
        <v>16.5</v>
      </c>
      <c r="R4072" s="14">
        <f t="shared" si="255"/>
        <v>27.5</v>
      </c>
      <c r="S4072" t="s">
        <v>8317</v>
      </c>
      <c r="T4072" t="s">
        <v>8318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 s="8">
        <f t="shared" si="252"/>
        <v>42730.47142361111</v>
      </c>
      <c r="J4073" s="8">
        <f t="shared" si="253"/>
        <v>42700.47142361111</v>
      </c>
      <c r="K4073" s="10">
        <v>1482779931</v>
      </c>
      <c r="L4073" s="10">
        <v>1480187931</v>
      </c>
      <c r="M4073" t="b">
        <v>0</v>
      </c>
      <c r="N4073">
        <v>0</v>
      </c>
      <c r="O4073" t="b">
        <v>0</v>
      </c>
      <c r="P4073" t="s">
        <v>8271</v>
      </c>
      <c r="Q4073" s="13">
        <f t="shared" si="254"/>
        <v>0</v>
      </c>
      <c r="R4073" s="14" t="e">
        <f t="shared" si="255"/>
        <v>#DIV/0!</v>
      </c>
      <c r="S4073" t="s">
        <v>8317</v>
      </c>
      <c r="T4073" t="s">
        <v>8318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 s="8">
        <f t="shared" si="252"/>
        <v>41872.441099537034</v>
      </c>
      <c r="J4074" s="8">
        <f t="shared" si="253"/>
        <v>41812.441099537034</v>
      </c>
      <c r="K4074" s="10">
        <v>1408646111</v>
      </c>
      <c r="L4074" s="10">
        <v>1403462111</v>
      </c>
      <c r="M4074" t="b">
        <v>0</v>
      </c>
      <c r="N4074">
        <v>2</v>
      </c>
      <c r="O4074" t="b">
        <v>0</v>
      </c>
      <c r="P4074" t="s">
        <v>8271</v>
      </c>
      <c r="Q4074" s="13">
        <f t="shared" si="254"/>
        <v>0.4</v>
      </c>
      <c r="R4074" s="14">
        <f t="shared" si="255"/>
        <v>2</v>
      </c>
      <c r="S4074" t="s">
        <v>8317</v>
      </c>
      <c r="T4074" t="s">
        <v>8318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 s="8">
        <f t="shared" si="252"/>
        <v>42132.833333333336</v>
      </c>
      <c r="J4075" s="8">
        <f t="shared" si="253"/>
        <v>42078.011875000004</v>
      </c>
      <c r="K4075" s="10">
        <v>1431144000</v>
      </c>
      <c r="L4075" s="10">
        <v>1426407426</v>
      </c>
      <c r="M4075" t="b">
        <v>0</v>
      </c>
      <c r="N4075">
        <v>2</v>
      </c>
      <c r="O4075" t="b">
        <v>0</v>
      </c>
      <c r="P4075" t="s">
        <v>8271</v>
      </c>
      <c r="Q4075" s="13">
        <f t="shared" si="254"/>
        <v>1.0571428571428572</v>
      </c>
      <c r="R4075" s="14">
        <f t="shared" si="255"/>
        <v>18.5</v>
      </c>
      <c r="S4075" t="s">
        <v>8317</v>
      </c>
      <c r="T4075" t="s">
        <v>8318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 s="8">
        <f t="shared" si="252"/>
        <v>42313.261284722219</v>
      </c>
      <c r="J4076" s="8">
        <f t="shared" si="253"/>
        <v>42283.219618055555</v>
      </c>
      <c r="K4076" s="10">
        <v>1446732975</v>
      </c>
      <c r="L4076" s="10">
        <v>1444137375</v>
      </c>
      <c r="M4076" t="b">
        <v>0</v>
      </c>
      <c r="N4076">
        <v>21</v>
      </c>
      <c r="O4076" t="b">
        <v>0</v>
      </c>
      <c r="P4076" t="s">
        <v>8271</v>
      </c>
      <c r="Q4076" s="13">
        <f t="shared" si="254"/>
        <v>26.727272727272727</v>
      </c>
      <c r="R4076" s="14">
        <f t="shared" si="255"/>
        <v>35</v>
      </c>
      <c r="S4076" t="s">
        <v>8317</v>
      </c>
      <c r="T4076" t="s">
        <v>8318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 s="8">
        <f t="shared" si="252"/>
        <v>41820.394444444442</v>
      </c>
      <c r="J4077" s="8">
        <f t="shared" si="253"/>
        <v>41778.712604166663</v>
      </c>
      <c r="K4077" s="10">
        <v>1404149280</v>
      </c>
      <c r="L4077" s="10">
        <v>1400547969</v>
      </c>
      <c r="M4077" t="b">
        <v>0</v>
      </c>
      <c r="N4077">
        <v>13</v>
      </c>
      <c r="O4077" t="b">
        <v>0</v>
      </c>
      <c r="P4077" t="s">
        <v>8271</v>
      </c>
      <c r="Q4077" s="13">
        <f t="shared" si="254"/>
        <v>28.799999999999997</v>
      </c>
      <c r="R4077" s="14">
        <f t="shared" si="255"/>
        <v>44.307692307692307</v>
      </c>
      <c r="S4077" t="s">
        <v>8317</v>
      </c>
      <c r="T4077" t="s">
        <v>8318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 s="8">
        <f t="shared" si="252"/>
        <v>41933.493749999994</v>
      </c>
      <c r="J4078" s="8">
        <f t="shared" si="253"/>
        <v>41905.462372685186</v>
      </c>
      <c r="K4078" s="10">
        <v>1413921060</v>
      </c>
      <c r="L4078" s="10">
        <v>1411499149</v>
      </c>
      <c r="M4078" t="b">
        <v>0</v>
      </c>
      <c r="N4078">
        <v>0</v>
      </c>
      <c r="O4078" t="b">
        <v>0</v>
      </c>
      <c r="P4078" t="s">
        <v>8271</v>
      </c>
      <c r="Q4078" s="13">
        <f t="shared" si="254"/>
        <v>0</v>
      </c>
      <c r="R4078" s="14" t="e">
        <f t="shared" si="255"/>
        <v>#DIV/0!</v>
      </c>
      <c r="S4078" t="s">
        <v>8317</v>
      </c>
      <c r="T4078" t="s">
        <v>8318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 s="8">
        <f t="shared" si="252"/>
        <v>42725.377245370364</v>
      </c>
      <c r="J4079" s="8">
        <f t="shared" si="253"/>
        <v>42695.377245370364</v>
      </c>
      <c r="K4079" s="10">
        <v>1482339794</v>
      </c>
      <c r="L4079" s="10">
        <v>1479747794</v>
      </c>
      <c r="M4079" t="b">
        <v>0</v>
      </c>
      <c r="N4079">
        <v>6</v>
      </c>
      <c r="O4079" t="b">
        <v>0</v>
      </c>
      <c r="P4079" t="s">
        <v>8271</v>
      </c>
      <c r="Q4079" s="13">
        <f t="shared" si="254"/>
        <v>8.9</v>
      </c>
      <c r="R4079" s="14">
        <f t="shared" si="255"/>
        <v>222.5</v>
      </c>
      <c r="S4079" t="s">
        <v>8317</v>
      </c>
      <c r="T4079" t="s">
        <v>8318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 s="8">
        <f t="shared" si="252"/>
        <v>42762.454189814809</v>
      </c>
      <c r="J4080" s="8">
        <f t="shared" si="253"/>
        <v>42732.454189814809</v>
      </c>
      <c r="K4080" s="10">
        <v>1485543242</v>
      </c>
      <c r="L4080" s="10">
        <v>1482951242</v>
      </c>
      <c r="M4080" t="b">
        <v>0</v>
      </c>
      <c r="N4080">
        <v>0</v>
      </c>
      <c r="O4080" t="b">
        <v>0</v>
      </c>
      <c r="P4080" t="s">
        <v>8271</v>
      </c>
      <c r="Q4080" s="13">
        <f t="shared" si="254"/>
        <v>0</v>
      </c>
      <c r="R4080" s="14" t="e">
        <f t="shared" si="255"/>
        <v>#DIV/0!</v>
      </c>
      <c r="S4080" t="s">
        <v>8317</v>
      </c>
      <c r="T4080" t="s">
        <v>8318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 s="8">
        <f t="shared" si="252"/>
        <v>42540.605567129627</v>
      </c>
      <c r="J4081" s="8">
        <f t="shared" si="253"/>
        <v>42510.605567129627</v>
      </c>
      <c r="K4081" s="10">
        <v>1466375521</v>
      </c>
      <c r="L4081" s="10">
        <v>1463783521</v>
      </c>
      <c r="M4081" t="b">
        <v>0</v>
      </c>
      <c r="N4081">
        <v>1</v>
      </c>
      <c r="O4081" t="b">
        <v>0</v>
      </c>
      <c r="P4081" t="s">
        <v>8271</v>
      </c>
      <c r="Q4081" s="13">
        <f t="shared" si="254"/>
        <v>0.16666666666666669</v>
      </c>
      <c r="R4081" s="14">
        <f t="shared" si="255"/>
        <v>5</v>
      </c>
      <c r="S4081" t="s">
        <v>8317</v>
      </c>
      <c r="T4081" t="s">
        <v>8318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 s="8">
        <f t="shared" si="252"/>
        <v>42535.45416666667</v>
      </c>
      <c r="J4082" s="8">
        <f t="shared" si="253"/>
        <v>42511.364768518521</v>
      </c>
      <c r="K4082" s="10">
        <v>1465930440</v>
      </c>
      <c r="L4082" s="10">
        <v>1463849116</v>
      </c>
      <c r="M4082" t="b">
        <v>0</v>
      </c>
      <c r="N4082">
        <v>0</v>
      </c>
      <c r="O4082" t="b">
        <v>0</v>
      </c>
      <c r="P4082" t="s">
        <v>8271</v>
      </c>
      <c r="Q4082" s="13">
        <f t="shared" si="254"/>
        <v>0</v>
      </c>
      <c r="R4082" s="14" t="e">
        <f t="shared" si="255"/>
        <v>#DIV/0!</v>
      </c>
      <c r="S4082" t="s">
        <v>8317</v>
      </c>
      <c r="T4082" t="s">
        <v>8318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 s="8">
        <f t="shared" si="252"/>
        <v>42071.206307870372</v>
      </c>
      <c r="J4083" s="8">
        <f t="shared" si="253"/>
        <v>42041.247974537029</v>
      </c>
      <c r="K4083" s="10">
        <v>1425819425</v>
      </c>
      <c r="L4083" s="10">
        <v>1423231025</v>
      </c>
      <c r="M4083" t="b">
        <v>0</v>
      </c>
      <c r="N4083">
        <v>12</v>
      </c>
      <c r="O4083" t="b">
        <v>0</v>
      </c>
      <c r="P4083" t="s">
        <v>8271</v>
      </c>
      <c r="Q4083" s="13">
        <f t="shared" si="254"/>
        <v>15.737410071942445</v>
      </c>
      <c r="R4083" s="14">
        <f t="shared" si="255"/>
        <v>29.166666666666668</v>
      </c>
      <c r="S4083" t="s">
        <v>8317</v>
      </c>
      <c r="T4083" t="s">
        <v>8318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 s="8">
        <f t="shared" si="252"/>
        <v>42322.624999999993</v>
      </c>
      <c r="J4084" s="8">
        <f t="shared" si="253"/>
        <v>42306.855937499997</v>
      </c>
      <c r="K4084" s="10">
        <v>1447542000</v>
      </c>
      <c r="L4084" s="10">
        <v>1446179553</v>
      </c>
      <c r="M4084" t="b">
        <v>0</v>
      </c>
      <c r="N4084">
        <v>2</v>
      </c>
      <c r="O4084" t="b">
        <v>0</v>
      </c>
      <c r="P4084" t="s">
        <v>8271</v>
      </c>
      <c r="Q4084" s="13">
        <f t="shared" si="254"/>
        <v>2</v>
      </c>
      <c r="R4084" s="14">
        <f t="shared" si="255"/>
        <v>1.5</v>
      </c>
      <c r="S4084" t="s">
        <v>8317</v>
      </c>
      <c r="T4084" t="s">
        <v>8318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 s="8">
        <f t="shared" si="252"/>
        <v>42383.428425925922</v>
      </c>
      <c r="J4085" s="8">
        <f t="shared" si="253"/>
        <v>42353.428425925922</v>
      </c>
      <c r="K4085" s="10">
        <v>1452795416</v>
      </c>
      <c r="L4085" s="10">
        <v>1450203416</v>
      </c>
      <c r="M4085" t="b">
        <v>0</v>
      </c>
      <c r="N4085">
        <v>6</v>
      </c>
      <c r="O4085" t="b">
        <v>0</v>
      </c>
      <c r="P4085" t="s">
        <v>8271</v>
      </c>
      <c r="Q4085" s="13">
        <f t="shared" si="254"/>
        <v>21.685714285714287</v>
      </c>
      <c r="R4085" s="14">
        <f t="shared" si="255"/>
        <v>126.5</v>
      </c>
      <c r="S4085" t="s">
        <v>8317</v>
      </c>
      <c r="T4085" t="s">
        <v>8318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 s="8">
        <f t="shared" si="252"/>
        <v>42652.103078703702</v>
      </c>
      <c r="J4086" s="8">
        <f t="shared" si="253"/>
        <v>42622.103078703702</v>
      </c>
      <c r="K4086" s="10">
        <v>1476008906</v>
      </c>
      <c r="L4086" s="10">
        <v>1473416906</v>
      </c>
      <c r="M4086" t="b">
        <v>0</v>
      </c>
      <c r="N4086">
        <v>1</v>
      </c>
      <c r="O4086" t="b">
        <v>0</v>
      </c>
      <c r="P4086" t="s">
        <v>8271</v>
      </c>
      <c r="Q4086" s="13">
        <f t="shared" si="254"/>
        <v>0.33333333333333337</v>
      </c>
      <c r="R4086" s="14">
        <f t="shared" si="255"/>
        <v>10</v>
      </c>
      <c r="S4086" t="s">
        <v>8317</v>
      </c>
      <c r="T4086" t="s">
        <v>8318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 s="8">
        <f t="shared" si="252"/>
        <v>42086.832638888889</v>
      </c>
      <c r="J4087" s="8">
        <f t="shared" si="253"/>
        <v>42058.270543981482</v>
      </c>
      <c r="K4087" s="10">
        <v>1427169540</v>
      </c>
      <c r="L4087" s="10">
        <v>1424701775</v>
      </c>
      <c r="M4087" t="b">
        <v>0</v>
      </c>
      <c r="N4087">
        <v>1</v>
      </c>
      <c r="O4087" t="b">
        <v>0</v>
      </c>
      <c r="P4087" t="s">
        <v>8271</v>
      </c>
      <c r="Q4087" s="13">
        <f t="shared" si="254"/>
        <v>0.2857142857142857</v>
      </c>
      <c r="R4087" s="14">
        <f t="shared" si="255"/>
        <v>10</v>
      </c>
      <c r="S4087" t="s">
        <v>8317</v>
      </c>
      <c r="T4087" t="s">
        <v>8318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 s="8">
        <f t="shared" si="252"/>
        <v>42328.833333333336</v>
      </c>
      <c r="J4088" s="8">
        <f t="shared" si="253"/>
        <v>42304.607627314814</v>
      </c>
      <c r="K4088" s="10">
        <v>1448078400</v>
      </c>
      <c r="L4088" s="10">
        <v>1445985299</v>
      </c>
      <c r="M4088" t="b">
        <v>0</v>
      </c>
      <c r="N4088">
        <v>5</v>
      </c>
      <c r="O4088" t="b">
        <v>0</v>
      </c>
      <c r="P4088" t="s">
        <v>8271</v>
      </c>
      <c r="Q4088" s="13">
        <f t="shared" si="254"/>
        <v>4.7</v>
      </c>
      <c r="R4088" s="14">
        <f t="shared" si="255"/>
        <v>9.4</v>
      </c>
      <c r="S4088" t="s">
        <v>8317</v>
      </c>
      <c r="T4088" t="s">
        <v>8318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 s="8">
        <f t="shared" si="252"/>
        <v>42568.40956018518</v>
      </c>
      <c r="J4089" s="8">
        <f t="shared" si="253"/>
        <v>42538.40956018518</v>
      </c>
      <c r="K4089" s="10">
        <v>1468777786</v>
      </c>
      <c r="L4089" s="10">
        <v>1466185786</v>
      </c>
      <c r="M4089" t="b">
        <v>0</v>
      </c>
      <c r="N4089">
        <v>0</v>
      </c>
      <c r="O4089" t="b">
        <v>0</v>
      </c>
      <c r="P4089" t="s">
        <v>8271</v>
      </c>
      <c r="Q4089" s="13">
        <f t="shared" si="254"/>
        <v>0</v>
      </c>
      <c r="R4089" s="14" t="e">
        <f t="shared" si="255"/>
        <v>#DIV/0!</v>
      </c>
      <c r="S4089" t="s">
        <v>8317</v>
      </c>
      <c r="T4089" t="s">
        <v>8318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 s="8">
        <f t="shared" si="252"/>
        <v>42020.101388888892</v>
      </c>
      <c r="J4090" s="8">
        <f t="shared" si="253"/>
        <v>41990.27921296296</v>
      </c>
      <c r="K4090" s="10">
        <v>1421403960</v>
      </c>
      <c r="L4090" s="10">
        <v>1418827324</v>
      </c>
      <c r="M4090" t="b">
        <v>0</v>
      </c>
      <c r="N4090">
        <v>3</v>
      </c>
      <c r="O4090" t="b">
        <v>0</v>
      </c>
      <c r="P4090" t="s">
        <v>8271</v>
      </c>
      <c r="Q4090" s="13">
        <f t="shared" si="254"/>
        <v>10.8</v>
      </c>
      <c r="R4090" s="14">
        <f t="shared" si="255"/>
        <v>72</v>
      </c>
      <c r="S4090" t="s">
        <v>8317</v>
      </c>
      <c r="T4090" t="s">
        <v>8318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 s="8">
        <f t="shared" si="252"/>
        <v>42155.399305555555</v>
      </c>
      <c r="J4091" s="8">
        <f t="shared" si="253"/>
        <v>42122.399166666662</v>
      </c>
      <c r="K4091" s="10">
        <v>1433093700</v>
      </c>
      <c r="L4091" s="10">
        <v>1430242488</v>
      </c>
      <c r="M4091" t="b">
        <v>0</v>
      </c>
      <c r="N4091">
        <v>8</v>
      </c>
      <c r="O4091" t="b">
        <v>0</v>
      </c>
      <c r="P4091" t="s">
        <v>8271</v>
      </c>
      <c r="Q4091" s="13">
        <f t="shared" si="254"/>
        <v>4.8</v>
      </c>
      <c r="R4091" s="14">
        <f t="shared" si="255"/>
        <v>30</v>
      </c>
      <c r="S4091" t="s">
        <v>8317</v>
      </c>
      <c r="T4091" t="s">
        <v>8318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 s="8">
        <f t="shared" si="252"/>
        <v>42223.291666666664</v>
      </c>
      <c r="J4092" s="8">
        <f t="shared" si="253"/>
        <v>42209.339548611104</v>
      </c>
      <c r="K4092" s="10">
        <v>1438959600</v>
      </c>
      <c r="L4092" s="10">
        <v>1437754137</v>
      </c>
      <c r="M4092" t="b">
        <v>0</v>
      </c>
      <c r="N4092">
        <v>3</v>
      </c>
      <c r="O4092" t="b">
        <v>0</v>
      </c>
      <c r="P4092" t="s">
        <v>8271</v>
      </c>
      <c r="Q4092" s="13">
        <f t="shared" si="254"/>
        <v>3.2</v>
      </c>
      <c r="R4092" s="14">
        <f t="shared" si="255"/>
        <v>10.666666666666666</v>
      </c>
      <c r="S4092" t="s">
        <v>8317</v>
      </c>
      <c r="T4092" t="s">
        <v>8318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 s="8">
        <f t="shared" si="252"/>
        <v>42020.173043981478</v>
      </c>
      <c r="J4093" s="8">
        <f t="shared" si="253"/>
        <v>41990.173043981478</v>
      </c>
      <c r="K4093" s="10">
        <v>1421410151</v>
      </c>
      <c r="L4093" s="10">
        <v>1418818151</v>
      </c>
      <c r="M4093" t="b">
        <v>0</v>
      </c>
      <c r="N4093">
        <v>8</v>
      </c>
      <c r="O4093" t="b">
        <v>0</v>
      </c>
      <c r="P4093" t="s">
        <v>8271</v>
      </c>
      <c r="Q4093" s="13">
        <f t="shared" si="254"/>
        <v>12.75</v>
      </c>
      <c r="R4093" s="14">
        <f t="shared" si="255"/>
        <v>25.5</v>
      </c>
      <c r="S4093" t="s">
        <v>8317</v>
      </c>
      <c r="T4093" t="s">
        <v>8318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 s="8">
        <f t="shared" si="252"/>
        <v>42098.81998842593</v>
      </c>
      <c r="J4094" s="8">
        <f t="shared" si="253"/>
        <v>42038.861655092587</v>
      </c>
      <c r="K4094" s="10">
        <v>1428205247</v>
      </c>
      <c r="L4094" s="10">
        <v>1423024847</v>
      </c>
      <c r="M4094" t="b">
        <v>0</v>
      </c>
      <c r="N4094">
        <v>1</v>
      </c>
      <c r="O4094" t="b">
        <v>0</v>
      </c>
      <c r="P4094" t="s">
        <v>8271</v>
      </c>
      <c r="Q4094" s="13">
        <f t="shared" si="254"/>
        <v>1.8181818181818181E-2</v>
      </c>
      <c r="R4094" s="14">
        <f t="shared" si="255"/>
        <v>20</v>
      </c>
      <c r="S4094" t="s">
        <v>8317</v>
      </c>
      <c r="T4094" t="s">
        <v>8318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 s="8">
        <f t="shared" si="252"/>
        <v>42238.482557870368</v>
      </c>
      <c r="J4095" s="8">
        <f t="shared" si="253"/>
        <v>42178.482557870368</v>
      </c>
      <c r="K4095" s="10">
        <v>1440272093</v>
      </c>
      <c r="L4095" s="10">
        <v>1435088093</v>
      </c>
      <c r="M4095" t="b">
        <v>0</v>
      </c>
      <c r="N4095">
        <v>4</v>
      </c>
      <c r="O4095" t="b">
        <v>0</v>
      </c>
      <c r="P4095" t="s">
        <v>8271</v>
      </c>
      <c r="Q4095" s="13">
        <f t="shared" si="254"/>
        <v>2.4</v>
      </c>
      <c r="R4095" s="14">
        <f t="shared" si="255"/>
        <v>15</v>
      </c>
      <c r="S4095" t="s">
        <v>8317</v>
      </c>
      <c r="T4095" t="s">
        <v>8318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 s="8">
        <f t="shared" si="252"/>
        <v>41933.874305555553</v>
      </c>
      <c r="J4096" s="8">
        <f t="shared" si="253"/>
        <v>41889.753472222219</v>
      </c>
      <c r="K4096" s="10">
        <v>1413953940</v>
      </c>
      <c r="L4096" s="10">
        <v>1410141900</v>
      </c>
      <c r="M4096" t="b">
        <v>0</v>
      </c>
      <c r="N4096">
        <v>8</v>
      </c>
      <c r="O4096" t="b">
        <v>0</v>
      </c>
      <c r="P4096" t="s">
        <v>8271</v>
      </c>
      <c r="Q4096" s="13">
        <f t="shared" si="254"/>
        <v>36.5</v>
      </c>
      <c r="R4096" s="14">
        <f t="shared" si="255"/>
        <v>91.25</v>
      </c>
      <c r="S4096" t="s">
        <v>8317</v>
      </c>
      <c r="T4096" t="s">
        <v>8318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 s="8">
        <f t="shared" si="252"/>
        <v>42722.698495370372</v>
      </c>
      <c r="J4097" s="8">
        <f t="shared" si="253"/>
        <v>42692.698495370372</v>
      </c>
      <c r="K4097" s="10">
        <v>1482108350</v>
      </c>
      <c r="L4097" s="10">
        <v>1479516350</v>
      </c>
      <c r="M4097" t="b">
        <v>0</v>
      </c>
      <c r="N4097">
        <v>1</v>
      </c>
      <c r="O4097" t="b">
        <v>0</v>
      </c>
      <c r="P4097" t="s">
        <v>8271</v>
      </c>
      <c r="Q4097" s="13">
        <f t="shared" si="254"/>
        <v>2.666666666666667</v>
      </c>
      <c r="R4097" s="14">
        <f t="shared" si="255"/>
        <v>800</v>
      </c>
      <c r="S4097" t="s">
        <v>8317</v>
      </c>
      <c r="T4097" t="s">
        <v>8318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 s="8">
        <f t="shared" si="252"/>
        <v>42794.035416666658</v>
      </c>
      <c r="J4098" s="8">
        <f t="shared" si="253"/>
        <v>42750.196979166663</v>
      </c>
      <c r="K4098" s="10">
        <v>1488271860</v>
      </c>
      <c r="L4098" s="10">
        <v>1484484219</v>
      </c>
      <c r="M4098" t="b">
        <v>0</v>
      </c>
      <c r="N4098">
        <v>5</v>
      </c>
      <c r="O4098" t="b">
        <v>0</v>
      </c>
      <c r="P4098" t="s">
        <v>8271</v>
      </c>
      <c r="Q4098" s="13">
        <f t="shared" si="254"/>
        <v>11.428571428571429</v>
      </c>
      <c r="R4098" s="14">
        <f t="shared" si="255"/>
        <v>80</v>
      </c>
      <c r="S4098" t="s">
        <v>8317</v>
      </c>
      <c r="T4098" t="s">
        <v>8318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 s="8">
        <f t="shared" ref="I4099:I4115" si="256">(((K4099/60)/60)/24)+DATE(1970,1,1)+(-8/24)</f>
        <v>42400.663194444445</v>
      </c>
      <c r="J4099" s="8">
        <f t="shared" ref="J4099:J4115" si="257">(((L4099/60)/60)/24)+DATE(1970,1,1)+(-8/24)</f>
        <v>42344.491168981483</v>
      </c>
      <c r="K4099" s="10">
        <v>1454284500</v>
      </c>
      <c r="L4099" s="10">
        <v>1449431237</v>
      </c>
      <c r="M4099" t="b">
        <v>0</v>
      </c>
      <c r="N4099">
        <v>0</v>
      </c>
      <c r="O4099" t="b">
        <v>0</v>
      </c>
      <c r="P4099" t="s">
        <v>8271</v>
      </c>
      <c r="Q4099" s="13">
        <f t="shared" ref="Q4099:Q4115" si="258">(E4099/D4099)*100</f>
        <v>0</v>
      </c>
      <c r="R4099" s="14" t="e">
        <f t="shared" ref="R4099:R4115" si="259">E4099/N4099</f>
        <v>#DIV/0!</v>
      </c>
      <c r="S4099" t="s">
        <v>8317</v>
      </c>
      <c r="T4099" t="s">
        <v>8318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 s="8">
        <f t="shared" si="256"/>
        <v>42525.38885416666</v>
      </c>
      <c r="J4100" s="8">
        <f t="shared" si="257"/>
        <v>42495.38885416666</v>
      </c>
      <c r="K4100" s="10">
        <v>1465060797</v>
      </c>
      <c r="L4100" s="10">
        <v>1462468797</v>
      </c>
      <c r="M4100" t="b">
        <v>0</v>
      </c>
      <c r="N4100">
        <v>0</v>
      </c>
      <c r="O4100" t="b">
        <v>0</v>
      </c>
      <c r="P4100" t="s">
        <v>8271</v>
      </c>
      <c r="Q4100" s="13">
        <f t="shared" si="258"/>
        <v>0</v>
      </c>
      <c r="R4100" s="14" t="e">
        <f t="shared" si="259"/>
        <v>#DIV/0!</v>
      </c>
      <c r="S4100" t="s">
        <v>8317</v>
      </c>
      <c r="T4100" t="s">
        <v>8318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 s="8">
        <f t="shared" si="256"/>
        <v>42615.517048611109</v>
      </c>
      <c r="J4101" s="8">
        <f t="shared" si="257"/>
        <v>42570.517048611109</v>
      </c>
      <c r="K4101" s="10">
        <v>1472847873</v>
      </c>
      <c r="L4101" s="10">
        <v>1468959873</v>
      </c>
      <c r="M4101" t="b">
        <v>0</v>
      </c>
      <c r="N4101">
        <v>1</v>
      </c>
      <c r="O4101" t="b">
        <v>0</v>
      </c>
      <c r="P4101" t="s">
        <v>8271</v>
      </c>
      <c r="Q4101" s="13">
        <f t="shared" si="258"/>
        <v>1.1111111111111112</v>
      </c>
      <c r="R4101" s="14">
        <f t="shared" si="259"/>
        <v>50</v>
      </c>
      <c r="S4101" t="s">
        <v>8317</v>
      </c>
      <c r="T4101" t="s">
        <v>8318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 s="8">
        <f t="shared" si="256"/>
        <v>41936.791550925926</v>
      </c>
      <c r="J4102" s="8">
        <f t="shared" si="257"/>
        <v>41926.791550925926</v>
      </c>
      <c r="K4102" s="10">
        <v>1414205990</v>
      </c>
      <c r="L4102" s="10">
        <v>1413341990</v>
      </c>
      <c r="M4102" t="b">
        <v>0</v>
      </c>
      <c r="N4102">
        <v>0</v>
      </c>
      <c r="O4102" t="b">
        <v>0</v>
      </c>
      <c r="P4102" t="s">
        <v>8271</v>
      </c>
      <c r="Q4102" s="13">
        <f t="shared" si="258"/>
        <v>0</v>
      </c>
      <c r="R4102" s="14" t="e">
        <f t="shared" si="259"/>
        <v>#DIV/0!</v>
      </c>
      <c r="S4102" t="s">
        <v>8317</v>
      </c>
      <c r="T4102" t="s">
        <v>8318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 s="8">
        <f t="shared" si="256"/>
        <v>42760.570393518516</v>
      </c>
      <c r="J4103" s="8">
        <f t="shared" si="257"/>
        <v>42730.570393518516</v>
      </c>
      <c r="K4103" s="10">
        <v>1485380482</v>
      </c>
      <c r="L4103" s="10">
        <v>1482788482</v>
      </c>
      <c r="M4103" t="b">
        <v>0</v>
      </c>
      <c r="N4103">
        <v>0</v>
      </c>
      <c r="O4103" t="b">
        <v>0</v>
      </c>
      <c r="P4103" t="s">
        <v>8271</v>
      </c>
      <c r="Q4103" s="13">
        <f t="shared" si="258"/>
        <v>0</v>
      </c>
      <c r="R4103" s="14" t="e">
        <f t="shared" si="259"/>
        <v>#DIV/0!</v>
      </c>
      <c r="S4103" t="s">
        <v>8317</v>
      </c>
      <c r="T4103" t="s">
        <v>8318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 s="8">
        <f t="shared" si="256"/>
        <v>42505.514733796292</v>
      </c>
      <c r="J4104" s="8">
        <f t="shared" si="257"/>
        <v>42475.514733796292</v>
      </c>
      <c r="K4104" s="10">
        <v>1463343673</v>
      </c>
      <c r="L4104" s="10">
        <v>1460751673</v>
      </c>
      <c r="M4104" t="b">
        <v>0</v>
      </c>
      <c r="N4104">
        <v>6</v>
      </c>
      <c r="O4104" t="b">
        <v>0</v>
      </c>
      <c r="P4104" t="s">
        <v>8271</v>
      </c>
      <c r="Q4104" s="13">
        <f t="shared" si="258"/>
        <v>27.400000000000002</v>
      </c>
      <c r="R4104" s="14">
        <f t="shared" si="259"/>
        <v>22.833333333333332</v>
      </c>
      <c r="S4104" t="s">
        <v>8317</v>
      </c>
      <c r="T4104" t="s">
        <v>8318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 s="8">
        <f t="shared" si="256"/>
        <v>42242.438888888886</v>
      </c>
      <c r="J4105" s="8">
        <f t="shared" si="257"/>
        <v>42188.499606481484</v>
      </c>
      <c r="K4105" s="10">
        <v>1440613920</v>
      </c>
      <c r="L4105" s="10">
        <v>1435953566</v>
      </c>
      <c r="M4105" t="b">
        <v>0</v>
      </c>
      <c r="N4105">
        <v>6</v>
      </c>
      <c r="O4105" t="b">
        <v>0</v>
      </c>
      <c r="P4105" t="s">
        <v>8271</v>
      </c>
      <c r="Q4105" s="13">
        <f t="shared" si="258"/>
        <v>10</v>
      </c>
      <c r="R4105" s="14">
        <f t="shared" si="259"/>
        <v>16.666666666666668</v>
      </c>
      <c r="S4105" t="s">
        <v>8317</v>
      </c>
      <c r="T4105" t="s">
        <v>8318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 s="8">
        <f t="shared" si="256"/>
        <v>42669.944837962961</v>
      </c>
      <c r="J4106" s="8">
        <f t="shared" si="257"/>
        <v>42639.944837962961</v>
      </c>
      <c r="K4106" s="10">
        <v>1477550434</v>
      </c>
      <c r="L4106" s="10">
        <v>1474958434</v>
      </c>
      <c r="M4106" t="b">
        <v>0</v>
      </c>
      <c r="N4106">
        <v>14</v>
      </c>
      <c r="O4106" t="b">
        <v>0</v>
      </c>
      <c r="P4106" t="s">
        <v>8271</v>
      </c>
      <c r="Q4106" s="13">
        <f t="shared" si="258"/>
        <v>21.366666666666667</v>
      </c>
      <c r="R4106" s="14">
        <f t="shared" si="259"/>
        <v>45.785714285714285</v>
      </c>
      <c r="S4106" t="s">
        <v>8317</v>
      </c>
      <c r="T4106" t="s">
        <v>8318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 s="8">
        <f t="shared" si="256"/>
        <v>42729.677187499998</v>
      </c>
      <c r="J4107" s="8">
        <f t="shared" si="257"/>
        <v>42696.677187499998</v>
      </c>
      <c r="K4107" s="10">
        <v>1482711309</v>
      </c>
      <c r="L4107" s="10">
        <v>1479860109</v>
      </c>
      <c r="M4107" t="b">
        <v>0</v>
      </c>
      <c r="N4107">
        <v>6</v>
      </c>
      <c r="O4107" t="b">
        <v>0</v>
      </c>
      <c r="P4107" t="s">
        <v>8271</v>
      </c>
      <c r="Q4107" s="13">
        <f t="shared" si="258"/>
        <v>6.9696969696969706</v>
      </c>
      <c r="R4107" s="14">
        <f t="shared" si="259"/>
        <v>383.33333333333331</v>
      </c>
      <c r="S4107" t="s">
        <v>8317</v>
      </c>
      <c r="T4107" t="s">
        <v>8318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 s="8">
        <f t="shared" si="256"/>
        <v>42095.708333333336</v>
      </c>
      <c r="J4108" s="8">
        <f t="shared" si="257"/>
        <v>42052.716041666667</v>
      </c>
      <c r="K4108" s="10">
        <v>1427936400</v>
      </c>
      <c r="L4108" s="10">
        <v>1424221866</v>
      </c>
      <c r="M4108" t="b">
        <v>0</v>
      </c>
      <c r="N4108">
        <v>33</v>
      </c>
      <c r="O4108" t="b">
        <v>0</v>
      </c>
      <c r="P4108" t="s">
        <v>8271</v>
      </c>
      <c r="Q4108" s="13">
        <f t="shared" si="258"/>
        <v>70.599999999999994</v>
      </c>
      <c r="R4108" s="14">
        <f t="shared" si="259"/>
        <v>106.96969696969697</v>
      </c>
      <c r="S4108" t="s">
        <v>8317</v>
      </c>
      <c r="T4108" t="s">
        <v>8318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 s="8">
        <f t="shared" si="256"/>
        <v>41906.583344907405</v>
      </c>
      <c r="J4109" s="8">
        <f t="shared" si="257"/>
        <v>41883.583344907405</v>
      </c>
      <c r="K4109" s="10">
        <v>1411596001</v>
      </c>
      <c r="L4109" s="10">
        <v>1409608801</v>
      </c>
      <c r="M4109" t="b">
        <v>0</v>
      </c>
      <c r="N4109">
        <v>4</v>
      </c>
      <c r="O4109" t="b">
        <v>0</v>
      </c>
      <c r="P4109" t="s">
        <v>8271</v>
      </c>
      <c r="Q4109" s="13">
        <f t="shared" si="258"/>
        <v>2.0500000000000003</v>
      </c>
      <c r="R4109" s="14">
        <f t="shared" si="259"/>
        <v>10.25</v>
      </c>
      <c r="S4109" t="s">
        <v>8317</v>
      </c>
      <c r="T4109" t="s">
        <v>8318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 s="8">
        <f t="shared" si="256"/>
        <v>42796.874999999993</v>
      </c>
      <c r="J4110" s="8">
        <f t="shared" si="257"/>
        <v>42766.698344907411</v>
      </c>
      <c r="K4110" s="10">
        <v>1488517200</v>
      </c>
      <c r="L4110" s="10">
        <v>1485909937</v>
      </c>
      <c r="M4110" t="b">
        <v>0</v>
      </c>
      <c r="N4110">
        <v>1</v>
      </c>
      <c r="O4110" t="b">
        <v>0</v>
      </c>
      <c r="P4110" t="s">
        <v>8271</v>
      </c>
      <c r="Q4110" s="13">
        <f t="shared" si="258"/>
        <v>1.9666666666666666</v>
      </c>
      <c r="R4110" s="14">
        <f t="shared" si="259"/>
        <v>59</v>
      </c>
      <c r="S4110" t="s">
        <v>8317</v>
      </c>
      <c r="T4110" t="s">
        <v>8318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 s="8">
        <f t="shared" si="256"/>
        <v>42337.247731481482</v>
      </c>
      <c r="J4111" s="8">
        <f t="shared" si="257"/>
        <v>42307.206064814811</v>
      </c>
      <c r="K4111" s="10">
        <v>1448805404</v>
      </c>
      <c r="L4111" s="10">
        <v>1446209804</v>
      </c>
      <c r="M4111" t="b">
        <v>0</v>
      </c>
      <c r="N4111">
        <v>0</v>
      </c>
      <c r="O4111" t="b">
        <v>0</v>
      </c>
      <c r="P4111" t="s">
        <v>8271</v>
      </c>
      <c r="Q4111" s="13">
        <f t="shared" si="258"/>
        <v>0</v>
      </c>
      <c r="R4111" s="14" t="e">
        <f t="shared" si="259"/>
        <v>#DIV/0!</v>
      </c>
      <c r="S4111" t="s">
        <v>8317</v>
      </c>
      <c r="T4111" t="s">
        <v>8318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 s="8">
        <f t="shared" si="256"/>
        <v>42572.293414351843</v>
      </c>
      <c r="J4112" s="8">
        <f t="shared" si="257"/>
        <v>42512.293414351843</v>
      </c>
      <c r="K4112" s="10">
        <v>1469113351</v>
      </c>
      <c r="L4112" s="10">
        <v>1463929351</v>
      </c>
      <c r="M4112" t="b">
        <v>0</v>
      </c>
      <c r="N4112">
        <v>6</v>
      </c>
      <c r="O4112" t="b">
        <v>0</v>
      </c>
      <c r="P4112" t="s">
        <v>8271</v>
      </c>
      <c r="Q4112" s="13">
        <f t="shared" si="258"/>
        <v>28.666666666666668</v>
      </c>
      <c r="R4112" s="14">
        <f t="shared" si="259"/>
        <v>14.333333333333334</v>
      </c>
      <c r="S4112" t="s">
        <v>8317</v>
      </c>
      <c r="T4112" t="s">
        <v>8318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 s="8">
        <f t="shared" si="256"/>
        <v>42058.802546296291</v>
      </c>
      <c r="J4113" s="8">
        <f t="shared" si="257"/>
        <v>42028.802546296291</v>
      </c>
      <c r="K4113" s="10">
        <v>1424747740</v>
      </c>
      <c r="L4113" s="10">
        <v>1422155740</v>
      </c>
      <c r="M4113" t="b">
        <v>0</v>
      </c>
      <c r="N4113">
        <v>6</v>
      </c>
      <c r="O4113" t="b">
        <v>0</v>
      </c>
      <c r="P4113" t="s">
        <v>8271</v>
      </c>
      <c r="Q4113" s="13">
        <f t="shared" si="258"/>
        <v>3.1333333333333333</v>
      </c>
      <c r="R4113" s="14">
        <f t="shared" si="259"/>
        <v>15.666666666666666</v>
      </c>
      <c r="S4113" t="s">
        <v>8317</v>
      </c>
      <c r="T4113" t="s">
        <v>8318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 s="8">
        <f t="shared" si="256"/>
        <v>42427.666666666664</v>
      </c>
      <c r="J4114" s="8">
        <f t="shared" si="257"/>
        <v>42400.613263888888</v>
      </c>
      <c r="K4114" s="10">
        <v>1456617600</v>
      </c>
      <c r="L4114" s="10">
        <v>1454280186</v>
      </c>
      <c r="M4114" t="b">
        <v>0</v>
      </c>
      <c r="N4114">
        <v>1</v>
      </c>
      <c r="O4114" t="b">
        <v>0</v>
      </c>
      <c r="P4114" t="s">
        <v>8271</v>
      </c>
      <c r="Q4114" s="13">
        <f t="shared" si="258"/>
        <v>0.04</v>
      </c>
      <c r="R4114" s="14">
        <f t="shared" si="259"/>
        <v>1</v>
      </c>
      <c r="S4114" t="s">
        <v>8317</v>
      </c>
      <c r="T4114" t="s">
        <v>8318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 s="8">
        <f t="shared" si="256"/>
        <v>42376.94027777778</v>
      </c>
      <c r="J4115" s="8">
        <f t="shared" si="257"/>
        <v>42358.239849537036</v>
      </c>
      <c r="K4115" s="10">
        <v>1452234840</v>
      </c>
      <c r="L4115" s="10">
        <v>1450619123</v>
      </c>
      <c r="M4115" t="b">
        <v>0</v>
      </c>
      <c r="N4115">
        <v>3</v>
      </c>
      <c r="O4115" t="b">
        <v>0</v>
      </c>
      <c r="P4115" t="s">
        <v>8271</v>
      </c>
      <c r="Q4115" s="13">
        <f t="shared" si="258"/>
        <v>0.2</v>
      </c>
      <c r="R4115" s="14">
        <f t="shared" si="259"/>
        <v>1</v>
      </c>
      <c r="S4115" t="s">
        <v>8317</v>
      </c>
      <c r="T4115" t="s">
        <v>8318</v>
      </c>
    </row>
  </sheetData>
  <autoFilter ref="A1:T4115"/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successful">
      <formula>NOT(ISERROR(SEARCH("successful",F1)))</formula>
    </cfRule>
    <cfRule type="containsText" dxfId="1" priority="8" operator="containsText" text="canceled">
      <formula>NOT(ISERROR(SEARCH("canceled",F1)))</formula>
    </cfRule>
    <cfRule type="containsText" dxfId="0" priority="9" operator="containsText" text="failed">
      <formula>NOT(ISERROR(SEARCH("failed",F1)))</formula>
    </cfRule>
  </conditionalFormatting>
  <conditionalFormatting sqref="Q1:Q1048576">
    <cfRule type="colorScale" priority="2">
      <colorScale>
        <cfvo type="num" val="0"/>
        <cfvo type="num" val="100"/>
        <cfvo type="num" val="200"/>
        <color rgb="FFF8696B"/>
        <color rgb="FF92D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9.9978637043366805E-2"/>
  </sheetPr>
  <dimension ref="A1:N4115"/>
  <sheetViews>
    <sheetView topLeftCell="E1" zoomScale="115" zoomScaleNormal="115" workbookViewId="0">
      <selection activeCell="I9" sqref="I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</cols>
  <sheetData>
    <row r="1" spans="1:1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Outcome by Category</vt:lpstr>
      <vt:lpstr>Outcome by Launched Month</vt:lpstr>
      <vt:lpstr>Outcome by Goal</vt:lpstr>
      <vt:lpstr>Calculated Data</vt:lpstr>
      <vt:lpstr>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Hu, Connie</cp:lastModifiedBy>
  <dcterms:created xsi:type="dcterms:W3CDTF">2017-04-20T15:17:24Z</dcterms:created>
  <dcterms:modified xsi:type="dcterms:W3CDTF">2019-01-23T00:47:20Z</dcterms:modified>
</cp:coreProperties>
</file>