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boone/Desktop/"/>
    </mc:Choice>
  </mc:AlternateContent>
  <xr:revisionPtr revIDLastSave="0" documentId="8_{78E5CE13-C81E-AC4B-8BBD-A28D5A5DC6C8}" xr6:coauthVersionLast="38" xr6:coauthVersionMax="38" xr10:uidLastSave="{00000000-0000-0000-0000-000000000000}"/>
  <bookViews>
    <workbookView xWindow="5760" yWindow="440" windowWidth="19840" windowHeight="14340" xr2:uid="{00000000-000D-0000-FFFF-FFFF00000000}"/>
  </bookViews>
  <sheets>
    <sheet name="Sheet1" sheetId="1" r:id="rId1"/>
  </sheets>
  <calcPr calcId="179021"/>
  <fileRecoveryPr repairLoad="1"/>
</workbook>
</file>

<file path=xl/calcChain.xml><?xml version="1.0" encoding="utf-8"?>
<calcChain xmlns="http://schemas.openxmlformats.org/spreadsheetml/2006/main">
  <c r="D31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0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2" i="1"/>
  <c r="E29" i="1"/>
  <c r="E31" i="1"/>
  <c r="F31" i="1"/>
  <c r="G31" i="1"/>
  <c r="I31" i="1"/>
  <c r="J31" i="1"/>
  <c r="K31" i="1"/>
  <c r="L31" i="1"/>
  <c r="N31" i="1"/>
  <c r="O31" i="1"/>
  <c r="P31" i="1"/>
  <c r="Q31" i="1"/>
  <c r="C31" i="1"/>
  <c r="D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29" i="1"/>
</calcChain>
</file>

<file path=xl/sharedStrings.xml><?xml version="1.0" encoding="utf-8"?>
<sst xmlns="http://schemas.openxmlformats.org/spreadsheetml/2006/main" count="43" uniqueCount="39">
  <si>
    <t>Country</t>
  </si>
  <si>
    <t>Legal</t>
  </si>
  <si>
    <t>NASDAQ</t>
  </si>
  <si>
    <t>HHI</t>
  </si>
  <si>
    <t>GNIPC</t>
  </si>
  <si>
    <t>Guatemala</t>
  </si>
  <si>
    <t>Antigua and Barbuda</t>
  </si>
  <si>
    <t>Trinidad and Tobago</t>
  </si>
  <si>
    <t>United States</t>
  </si>
  <si>
    <t>Brazil</t>
  </si>
  <si>
    <t>Chile</t>
  </si>
  <si>
    <t>Bahamas, The</t>
  </si>
  <si>
    <t>Barbados</t>
  </si>
  <si>
    <t>Colombia</t>
  </si>
  <si>
    <t>Jamaica</t>
  </si>
  <si>
    <t>Peru</t>
  </si>
  <si>
    <t>Argentina</t>
  </si>
  <si>
    <t>Nicaragua</t>
  </si>
  <si>
    <t>Canada</t>
  </si>
  <si>
    <t>Costa Rica</t>
  </si>
  <si>
    <t>Mexico</t>
  </si>
  <si>
    <t>THRT</t>
  </si>
  <si>
    <t>AUCT</t>
  </si>
  <si>
    <t>DENSE</t>
  </si>
  <si>
    <t>LIB</t>
  </si>
  <si>
    <t>LIC</t>
  </si>
  <si>
    <t>LIC_VAL</t>
  </si>
  <si>
    <t>total_pop</t>
  </si>
  <si>
    <t>cnty_sq_mile</t>
  </si>
  <si>
    <t>AUCT_YR</t>
  </si>
  <si>
    <t>MP</t>
  </si>
  <si>
    <t>Panama</t>
  </si>
  <si>
    <t>For detailed source data, please visit: https://www.goo.gl/T8gKn2</t>
  </si>
  <si>
    <t>Mean</t>
  </si>
  <si>
    <t>SD</t>
  </si>
  <si>
    <t>Minimum</t>
  </si>
  <si>
    <t>Maximum</t>
  </si>
  <si>
    <t>AVG_P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</si>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</sst>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"/>
  </numFmts>
  <fonts count="6" x14ac:knownFonts="1">
    <font>
      <sz val="11"/>
      <color rgb="FF000000"/>
      <name val="Calibri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1" fontId="5" fillId="0" borderId="1" xfId="0" applyNumberFormat="1" applyFont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2" fillId="0" borderId="3" xfId="0" applyFont="1" applyBorder="1"/>
    <xf numFmtId="0" fontId="1" fillId="2" borderId="2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2" xfId="0" applyFont="1" applyBorder="1"/>
    <xf numFmtId="0" fontId="0" fillId="0" borderId="2" xfId="0" applyBorder="1"/>
    <xf numFmtId="0" fontId="0" fillId="0" borderId="2" xfId="0" applyFont="1" applyFill="1" applyBorder="1"/>
    <xf numFmtId="0" fontId="2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6" xfId="0" applyBorder="1"/>
    <xf numFmtId="0" fontId="2" fillId="0" borderId="6" xfId="0" applyFont="1" applyFill="1" applyBorder="1"/>
    <xf numFmtId="0" fontId="4" fillId="0" borderId="2" xfId="0" applyFont="1" applyBorder="1"/>
    <xf numFmtId="0" fontId="3" fillId="0" borderId="2" xfId="0" applyFont="1" applyBorder="1"/>
    <xf numFmtId="0" fontId="2" fillId="0" borderId="2" xfId="0" applyFont="1" applyBorder="1" applyAlignment="1">
      <alignment horizontal="center"/>
    </xf>
    <xf numFmtId="1" fontId="2" fillId="0" borderId="4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0" fontId="2" fillId="0" borderId="0" xfId="0" applyFont="1" applyFill="1" applyBorder="1"/>
    <xf numFmtId="0" fontId="2" fillId="0" borderId="2" xfId="0" applyFont="1" applyFill="1" applyBorder="1" applyAlignment="1"/>
    <xf numFmtId="0" fontId="0" fillId="0" borderId="2" xfId="0" applyFont="1" applyBorder="1" applyAlignment="1"/>
    <xf numFmtId="0" fontId="0" fillId="3" borderId="0" xfId="0" applyFont="1" applyFill="1" applyAlignment="1"/>
    <xf numFmtId="0" fontId="0" fillId="3" borderId="0" xfId="0" applyFont="1" applyFill="1"/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right"/>
    </xf>
    <xf numFmtId="0" fontId="0" fillId="3" borderId="2" xfId="0" applyFont="1" applyFill="1" applyBorder="1"/>
    <xf numFmtId="0" fontId="4" fillId="3" borderId="2" xfId="0" applyFont="1" applyFill="1" applyBorder="1"/>
    <xf numFmtId="0" fontId="0" fillId="3" borderId="2" xfId="0" applyFont="1" applyFill="1" applyBorder="1" applyAlignment="1"/>
    <xf numFmtId="0" fontId="0" fillId="0" borderId="0" xfId="0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I1" zoomScale="95" workbookViewId="0">
      <selection activeCell="G9" sqref="G9"/>
    </sheetView>
  </sheetViews>
  <sheetFormatPr baseColWidth="10" defaultColWidth="14.5" defaultRowHeight="15" customHeight="1" x14ac:dyDescent="0.2"/>
  <cols>
    <col min="1" max="1" width="20.5" customWidth="1"/>
    <col min="2" max="3" width="11" bestFit="1" customWidth="1"/>
    <col min="4" max="4" width="12.1640625" bestFit="1" customWidth="1"/>
    <col min="5" max="5" width="5.1640625" bestFit="1" customWidth="1"/>
    <col min="6" max="6" width="10.1640625" bestFit="1" customWidth="1"/>
    <col min="7" max="7" width="5.83203125" bestFit="1" customWidth="1"/>
    <col min="8" max="8" width="4.6640625" bestFit="1" customWidth="1"/>
    <col min="9" max="9" width="12.1640625" bestFit="1" customWidth="1"/>
    <col min="10" max="10" width="5.1640625" bestFit="1" customWidth="1"/>
    <col min="11" max="11" width="7.6640625" bestFit="1" customWidth="1"/>
    <col min="12" max="12" width="12.1640625" bestFit="1" customWidth="1"/>
    <col min="13" max="13" width="7" bestFit="1" customWidth="1"/>
    <col min="14" max="15" width="10.1640625" bestFit="1" customWidth="1"/>
    <col min="16" max="16" width="12.33203125" customWidth="1"/>
    <col min="17" max="17" width="12.1640625" bestFit="1" customWidth="1"/>
    <col min="18" max="18" width="6.83203125" bestFit="1" customWidth="1"/>
    <col min="19" max="26" width="8.6640625" customWidth="1"/>
  </cols>
  <sheetData>
    <row r="1" spans="1:26" ht="14.25" customHeight="1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3"/>
      <c r="T1" s="3"/>
      <c r="U1" s="3"/>
      <c r="V1" s="3"/>
      <c r="W1" s="3"/>
      <c r="X1" s="3"/>
      <c r="Y1" s="3"/>
      <c r="Z1" s="3"/>
    </row>
    <row r="2" spans="1:26" ht="14.25" customHeight="1" x14ac:dyDescent="0.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3"/>
      <c r="T2" s="3"/>
      <c r="U2" s="3"/>
      <c r="V2" s="3"/>
      <c r="W2" s="3"/>
      <c r="X2" s="3"/>
      <c r="Y2" s="3"/>
      <c r="Z2" s="3"/>
    </row>
    <row r="3" spans="1:26" ht="14.25" customHeight="1" x14ac:dyDescent="0.2">
      <c r="A3" s="32"/>
      <c r="B3" s="1" t="s">
        <v>0</v>
      </c>
      <c r="C3" s="1" t="s">
        <v>29</v>
      </c>
      <c r="D3" s="2" t="s">
        <v>37</v>
      </c>
      <c r="E3" s="1" t="s">
        <v>25</v>
      </c>
      <c r="F3" s="1" t="s">
        <v>26</v>
      </c>
      <c r="G3" s="1" t="s">
        <v>1</v>
      </c>
      <c r="H3" s="1" t="s">
        <v>24</v>
      </c>
      <c r="I3" s="1" t="s">
        <v>2</v>
      </c>
      <c r="J3" s="1" t="s">
        <v>3</v>
      </c>
      <c r="K3" s="1" t="s">
        <v>4</v>
      </c>
      <c r="L3" s="1" t="s">
        <v>23</v>
      </c>
      <c r="M3" s="1" t="s">
        <v>22</v>
      </c>
      <c r="N3" s="1" t="s">
        <v>38</v>
      </c>
      <c r="O3" s="1" t="s">
        <v>27</v>
      </c>
      <c r="P3" s="10" t="s">
        <v>28</v>
      </c>
      <c r="Q3" s="12" t="s">
        <v>30</v>
      </c>
      <c r="R3" s="12" t="s">
        <v>21</v>
      </c>
      <c r="S3" s="33"/>
      <c r="T3" s="3"/>
      <c r="U3" s="3"/>
      <c r="V3" s="3"/>
      <c r="W3" s="3"/>
      <c r="X3" s="3"/>
      <c r="Y3" s="3"/>
      <c r="Z3" s="3"/>
    </row>
    <row r="4" spans="1:26" ht="14.25" customHeight="1" x14ac:dyDescent="0.2">
      <c r="A4" s="32"/>
      <c r="B4" s="4" t="s">
        <v>5</v>
      </c>
      <c r="C4" s="5">
        <v>1998</v>
      </c>
      <c r="D4" s="6">
        <v>28150000</v>
      </c>
      <c r="E4" s="5">
        <v>784</v>
      </c>
      <c r="F4" s="5"/>
      <c r="G4" s="7">
        <v>3.94</v>
      </c>
      <c r="H4" s="5">
        <v>1</v>
      </c>
      <c r="I4" s="8">
        <v>215.63229200694445</v>
      </c>
      <c r="J4" s="5">
        <v>3600</v>
      </c>
      <c r="K4" s="8">
        <v>5855</v>
      </c>
      <c r="L4" s="8">
        <v>103.89605263157895</v>
      </c>
      <c r="M4" s="4">
        <v>0</v>
      </c>
      <c r="N4" s="8">
        <v>44.658999999999999</v>
      </c>
      <c r="O4" s="4">
        <v>11133501</v>
      </c>
      <c r="P4" s="11">
        <v>42043</v>
      </c>
      <c r="Q4" s="15">
        <v>1.00098791925379</v>
      </c>
      <c r="R4" s="13">
        <v>0</v>
      </c>
      <c r="S4" s="33"/>
      <c r="T4" s="3"/>
      <c r="U4" s="3"/>
      <c r="V4" s="3"/>
      <c r="W4" s="3"/>
      <c r="X4" s="3"/>
      <c r="Y4" s="3"/>
      <c r="Z4" s="3"/>
    </row>
    <row r="5" spans="1:26" ht="14.25" customHeight="1" x14ac:dyDescent="0.2">
      <c r="A5" s="32"/>
      <c r="B5" s="4" t="s">
        <v>6</v>
      </c>
      <c r="C5" s="5">
        <v>2007</v>
      </c>
      <c r="D5" s="6">
        <v>5310000</v>
      </c>
      <c r="E5" s="5">
        <v>6</v>
      </c>
      <c r="F5" s="5">
        <v>10</v>
      </c>
      <c r="G5" s="7"/>
      <c r="H5" s="5">
        <v>0</v>
      </c>
      <c r="I5" s="4">
        <v>2587.5875040833334</v>
      </c>
      <c r="J5" s="4"/>
      <c r="K5" s="8">
        <v>23421</v>
      </c>
      <c r="L5" s="8">
        <v>207.68409090909091</v>
      </c>
      <c r="M5" s="4">
        <v>0</v>
      </c>
      <c r="N5" s="8">
        <v>28.001999999999999</v>
      </c>
      <c r="O5" s="4">
        <v>91381</v>
      </c>
      <c r="P5" s="11">
        <v>170</v>
      </c>
      <c r="Q5" s="15">
        <v>122.980707149189</v>
      </c>
      <c r="R5" s="13">
        <v>1</v>
      </c>
      <c r="S5" s="33"/>
      <c r="T5" s="3"/>
      <c r="U5" s="3"/>
      <c r="V5" s="3"/>
      <c r="W5" s="3"/>
      <c r="X5" s="3"/>
      <c r="Y5" s="3"/>
      <c r="Z5" s="3"/>
    </row>
    <row r="6" spans="1:26" ht="14.25" customHeight="1" x14ac:dyDescent="0.2">
      <c r="A6" s="32"/>
      <c r="B6" s="8" t="s">
        <v>7</v>
      </c>
      <c r="C6" s="5">
        <v>2007</v>
      </c>
      <c r="D6" s="6">
        <v>5310000</v>
      </c>
      <c r="E6" s="5">
        <v>6</v>
      </c>
      <c r="F6" s="5">
        <v>10</v>
      </c>
      <c r="G6" s="7">
        <v>4.28</v>
      </c>
      <c r="H6" s="5">
        <v>0</v>
      </c>
      <c r="I6" s="4">
        <v>2587.5875040833334</v>
      </c>
      <c r="J6" s="4"/>
      <c r="K6" s="8">
        <v>29658</v>
      </c>
      <c r="L6" s="8">
        <v>255.21637426900585</v>
      </c>
      <c r="M6" s="4">
        <v>0</v>
      </c>
      <c r="N6" s="8">
        <v>54.59</v>
      </c>
      <c r="O6" s="4">
        <v>1309260</v>
      </c>
      <c r="P6" s="11">
        <v>1981</v>
      </c>
      <c r="Q6" s="15">
        <v>115.317049325573</v>
      </c>
      <c r="R6" s="13">
        <v>0</v>
      </c>
      <c r="S6" s="33"/>
      <c r="T6" s="3"/>
      <c r="U6" s="3"/>
      <c r="V6" s="3"/>
      <c r="W6" s="3"/>
      <c r="X6" s="3"/>
      <c r="Y6" s="3"/>
      <c r="Z6" s="3"/>
    </row>
    <row r="7" spans="1:26" ht="14.25" customHeight="1" x14ac:dyDescent="0.2">
      <c r="A7" s="32"/>
      <c r="B7" s="4" t="s">
        <v>8</v>
      </c>
      <c r="C7" s="5">
        <v>2008</v>
      </c>
      <c r="D7" s="6">
        <v>19120378000</v>
      </c>
      <c r="E7" s="5">
        <v>1090</v>
      </c>
      <c r="F7" s="5">
        <v>10</v>
      </c>
      <c r="G7" s="7">
        <v>7.41</v>
      </c>
      <c r="H7" s="5">
        <v>0</v>
      </c>
      <c r="I7" s="8">
        <v>2148.9483336666667</v>
      </c>
      <c r="J7" s="5">
        <v>2353</v>
      </c>
      <c r="K7" s="8">
        <v>51095</v>
      </c>
      <c r="L7" s="8">
        <v>33.243686853779536</v>
      </c>
      <c r="M7" s="4">
        <v>1</v>
      </c>
      <c r="N7" s="8">
        <v>80.438000000000002</v>
      </c>
      <c r="O7" s="8">
        <v>304093966</v>
      </c>
      <c r="P7" s="11">
        <v>3797000</v>
      </c>
      <c r="Q7" s="15">
        <v>86.131290846293695</v>
      </c>
      <c r="R7" s="13">
        <v>0</v>
      </c>
      <c r="S7" s="33"/>
      <c r="T7" s="3"/>
      <c r="U7" s="3"/>
      <c r="V7" s="3"/>
      <c r="W7" s="3"/>
      <c r="X7" s="3"/>
      <c r="Y7" s="3"/>
      <c r="Z7" s="3"/>
    </row>
    <row r="8" spans="1:26" ht="14.25" customHeight="1" x14ac:dyDescent="0.2">
      <c r="A8" s="32"/>
      <c r="B8" s="34" t="s">
        <v>31</v>
      </c>
      <c r="C8" s="35">
        <v>2008</v>
      </c>
      <c r="D8" s="36">
        <v>22570526</v>
      </c>
      <c r="E8" s="35">
        <v>5</v>
      </c>
      <c r="F8" s="37"/>
      <c r="G8" s="37">
        <v>5.18</v>
      </c>
      <c r="H8" s="35">
        <v>0</v>
      </c>
      <c r="I8" s="38">
        <v>2148.9483336666667</v>
      </c>
      <c r="J8" s="37"/>
      <c r="K8" s="40">
        <v>14170</v>
      </c>
      <c r="L8" s="40">
        <v>47.299811676082861</v>
      </c>
      <c r="M8" s="34">
        <v>0</v>
      </c>
      <c r="N8" s="40">
        <v>64.56</v>
      </c>
      <c r="O8" s="40">
        <v>3516268</v>
      </c>
      <c r="P8" s="40">
        <v>3516268</v>
      </c>
      <c r="Q8" s="16">
        <v>111.34699999999999</v>
      </c>
      <c r="R8" s="13">
        <v>0</v>
      </c>
      <c r="S8" s="33"/>
      <c r="T8" s="3"/>
      <c r="U8" s="3"/>
      <c r="V8" s="3"/>
      <c r="W8" s="3"/>
      <c r="X8" s="3"/>
      <c r="Y8" s="3"/>
      <c r="Z8" s="3"/>
    </row>
    <row r="9" spans="1:26" ht="14.25" customHeight="1" x14ac:dyDescent="0.2">
      <c r="A9" s="32"/>
      <c r="B9" s="4" t="s">
        <v>9</v>
      </c>
      <c r="C9" s="5">
        <v>2012</v>
      </c>
      <c r="D9" s="6">
        <v>508000000</v>
      </c>
      <c r="E9" s="5">
        <v>23</v>
      </c>
      <c r="F9" s="5">
        <v>10</v>
      </c>
      <c r="G9" s="7">
        <v>5.12</v>
      </c>
      <c r="H9" s="5">
        <v>0</v>
      </c>
      <c r="I9" s="8">
        <v>2984.2283528333337</v>
      </c>
      <c r="J9" s="5">
        <v>2534</v>
      </c>
      <c r="K9" s="8">
        <v>14797</v>
      </c>
      <c r="L9" s="8">
        <v>23.99588700356778</v>
      </c>
      <c r="M9" s="4">
        <v>1</v>
      </c>
      <c r="N9" s="8">
        <v>82.531999999999996</v>
      </c>
      <c r="O9" s="4">
        <v>200560983</v>
      </c>
      <c r="P9" s="11">
        <v>3288000</v>
      </c>
      <c r="Q9" s="15">
        <v>123.81456217733</v>
      </c>
      <c r="R9" s="13">
        <v>0</v>
      </c>
      <c r="S9" s="33"/>
      <c r="T9" s="3"/>
      <c r="U9" s="3"/>
      <c r="V9" s="3"/>
      <c r="W9" s="3"/>
      <c r="X9" s="3"/>
      <c r="Y9" s="3"/>
      <c r="Z9" s="3"/>
    </row>
    <row r="10" spans="1:26" ht="14.25" customHeight="1" x14ac:dyDescent="0.2">
      <c r="A10" s="32"/>
      <c r="B10" s="4" t="s">
        <v>10</v>
      </c>
      <c r="C10" s="5">
        <v>2012</v>
      </c>
      <c r="D10" s="6">
        <v>12225294</v>
      </c>
      <c r="E10" s="5">
        <v>6</v>
      </c>
      <c r="F10" s="5">
        <v>20</v>
      </c>
      <c r="G10" s="7">
        <v>6.73</v>
      </c>
      <c r="H10" s="5">
        <v>0</v>
      </c>
      <c r="I10" s="8">
        <v>2984.2283528333337</v>
      </c>
      <c r="J10" s="5">
        <v>5545</v>
      </c>
      <c r="K10" s="8">
        <v>20335</v>
      </c>
      <c r="L10" s="4">
        <v>23.280431776977991</v>
      </c>
      <c r="M10" s="4">
        <v>1</v>
      </c>
      <c r="N10" s="8">
        <v>84.923000000000002</v>
      </c>
      <c r="O10" s="4">
        <v>17309746</v>
      </c>
      <c r="P10" s="11">
        <v>291933</v>
      </c>
      <c r="Q10" s="15">
        <v>138.309210314236</v>
      </c>
      <c r="R10" s="13">
        <v>1</v>
      </c>
      <c r="S10" s="33"/>
      <c r="T10" s="3"/>
      <c r="U10" s="3"/>
      <c r="V10" s="3"/>
      <c r="W10" s="3"/>
      <c r="X10" s="3"/>
      <c r="Y10" s="3"/>
      <c r="Z10" s="3"/>
    </row>
    <row r="11" spans="1:26" ht="14.25" customHeight="1" x14ac:dyDescent="0.2">
      <c r="A11" s="32"/>
      <c r="B11" s="4" t="s">
        <v>11</v>
      </c>
      <c r="C11" s="5">
        <v>2012</v>
      </c>
      <c r="D11" s="6">
        <v>62500000</v>
      </c>
      <c r="E11" s="5">
        <v>1</v>
      </c>
      <c r="F11" s="5">
        <v>15</v>
      </c>
      <c r="G11" s="7">
        <v>6.48</v>
      </c>
      <c r="H11" s="5">
        <v>0</v>
      </c>
      <c r="I11" s="8">
        <v>2984.2283528333337</v>
      </c>
      <c r="J11" s="4"/>
      <c r="K11" s="8">
        <v>28845</v>
      </c>
      <c r="L11" s="4">
        <v>37.166733266733267</v>
      </c>
      <c r="M11" s="4">
        <v>0</v>
      </c>
      <c r="N11" s="8">
        <v>87.188999999999993</v>
      </c>
      <c r="O11" s="4">
        <v>372039</v>
      </c>
      <c r="P11" s="11">
        <v>5358</v>
      </c>
      <c r="Q11" s="15">
        <v>80.636707441961704</v>
      </c>
      <c r="R11" s="13">
        <v>0</v>
      </c>
      <c r="S11" s="33"/>
      <c r="T11" s="3"/>
      <c r="U11" s="3"/>
      <c r="V11" s="3"/>
      <c r="W11" s="3"/>
      <c r="X11" s="3"/>
      <c r="Y11" s="3"/>
      <c r="Z11" s="3"/>
    </row>
    <row r="12" spans="1:26" ht="14.25" customHeight="1" x14ac:dyDescent="0.2">
      <c r="A12" s="32"/>
      <c r="B12" s="4" t="s">
        <v>12</v>
      </c>
      <c r="C12" s="5">
        <v>2013</v>
      </c>
      <c r="D12" s="6">
        <v>25000000</v>
      </c>
      <c r="E12" s="5">
        <v>1</v>
      </c>
      <c r="F12" s="5">
        <v>15</v>
      </c>
      <c r="G12" s="7">
        <v>6.02</v>
      </c>
      <c r="H12" s="5">
        <v>0</v>
      </c>
      <c r="I12" s="8">
        <v>3575.1416422500001</v>
      </c>
      <c r="J12" s="4"/>
      <c r="K12" s="8">
        <v>15352</v>
      </c>
      <c r="L12" s="4">
        <v>656.99767441860467</v>
      </c>
      <c r="M12" s="4">
        <v>1</v>
      </c>
      <c r="N12" s="8">
        <v>31.428999999999998</v>
      </c>
      <c r="O12" s="4">
        <v>282509</v>
      </c>
      <c r="P12" s="11">
        <v>166</v>
      </c>
      <c r="Q12" s="15">
        <v>108.919715832062</v>
      </c>
      <c r="R12" s="13">
        <v>0</v>
      </c>
      <c r="S12" s="33"/>
      <c r="T12" s="3"/>
      <c r="U12" s="3"/>
      <c r="V12" s="3"/>
      <c r="W12" s="3"/>
      <c r="X12" s="3"/>
      <c r="Y12" s="3"/>
      <c r="Z12" s="3"/>
    </row>
    <row r="13" spans="1:26" ht="14.25" customHeight="1" x14ac:dyDescent="0.2">
      <c r="A13" s="32"/>
      <c r="B13" s="4" t="s">
        <v>9</v>
      </c>
      <c r="C13" s="5">
        <v>2013</v>
      </c>
      <c r="D13" s="9">
        <v>2176752848.6799998</v>
      </c>
      <c r="E13" s="5">
        <v>4</v>
      </c>
      <c r="F13" s="5">
        <v>10</v>
      </c>
      <c r="G13" s="7">
        <v>4.62</v>
      </c>
      <c r="H13" s="5">
        <v>0</v>
      </c>
      <c r="I13" s="8">
        <v>3575.1416422500001</v>
      </c>
      <c r="J13" s="5">
        <v>2534</v>
      </c>
      <c r="K13" s="8">
        <v>15244</v>
      </c>
      <c r="L13" s="4">
        <v>24.216946832668512</v>
      </c>
      <c r="M13" s="4">
        <v>1</v>
      </c>
      <c r="N13" s="8">
        <v>85.209000000000003</v>
      </c>
      <c r="O13" s="4">
        <v>202408632</v>
      </c>
      <c r="P13" s="11">
        <v>3288000</v>
      </c>
      <c r="Q13" s="15">
        <v>133.93687626919001</v>
      </c>
      <c r="R13" s="13">
        <v>0</v>
      </c>
      <c r="S13" s="33"/>
      <c r="T13" s="3"/>
      <c r="U13" s="3"/>
      <c r="V13" s="3"/>
      <c r="W13" s="3"/>
      <c r="X13" s="3"/>
      <c r="Y13" s="3"/>
      <c r="Z13" s="3"/>
    </row>
    <row r="14" spans="1:26" ht="14.25" customHeight="1" x14ac:dyDescent="0.2">
      <c r="A14" s="32"/>
      <c r="B14" s="4" t="s">
        <v>13</v>
      </c>
      <c r="C14" s="5">
        <v>2013</v>
      </c>
      <c r="D14" s="6">
        <v>462000000</v>
      </c>
      <c r="E14" s="5">
        <v>9</v>
      </c>
      <c r="F14" s="5"/>
      <c r="G14" s="7">
        <v>3.86</v>
      </c>
      <c r="H14" s="5">
        <v>0</v>
      </c>
      <c r="I14" s="8">
        <v>3575.1416422500001</v>
      </c>
      <c r="J14" s="5">
        <v>4306</v>
      </c>
      <c r="K14" s="8">
        <v>11847</v>
      </c>
      <c r="L14" s="4">
        <v>42.670555205047322</v>
      </c>
      <c r="M14" s="4">
        <v>1</v>
      </c>
      <c r="N14" s="8">
        <v>79.061000000000007</v>
      </c>
      <c r="O14" s="4">
        <v>47342981</v>
      </c>
      <c r="P14" s="11">
        <v>440800</v>
      </c>
      <c r="Q14" s="15">
        <v>106.235629733582</v>
      </c>
      <c r="R14" s="13">
        <v>0</v>
      </c>
      <c r="S14" s="33"/>
      <c r="T14" s="3"/>
      <c r="U14" s="3"/>
      <c r="V14" s="3"/>
      <c r="W14" s="3"/>
      <c r="X14" s="3"/>
      <c r="Y14" s="3"/>
      <c r="Z14" s="3"/>
    </row>
    <row r="15" spans="1:26" ht="14.25" customHeight="1" x14ac:dyDescent="0.2">
      <c r="A15" s="32"/>
      <c r="B15" s="4" t="s">
        <v>14</v>
      </c>
      <c r="C15" s="5">
        <v>2013</v>
      </c>
      <c r="D15" s="6">
        <v>25000000</v>
      </c>
      <c r="E15" s="5">
        <v>1</v>
      </c>
      <c r="F15" s="5">
        <v>20</v>
      </c>
      <c r="G15" s="7">
        <v>4.76</v>
      </c>
      <c r="H15" s="5">
        <v>0</v>
      </c>
      <c r="I15" s="8">
        <v>3575.1416422500001</v>
      </c>
      <c r="J15" s="4"/>
      <c r="K15" s="8">
        <v>7834</v>
      </c>
      <c r="L15" s="4">
        <v>263.32474607571561</v>
      </c>
      <c r="M15" s="4">
        <v>0</v>
      </c>
      <c r="N15" s="8">
        <v>54.35</v>
      </c>
      <c r="O15" s="4">
        <v>2851807</v>
      </c>
      <c r="P15" s="11">
        <v>4244</v>
      </c>
      <c r="Q15" s="15">
        <v>99.803247554971307</v>
      </c>
      <c r="R15" s="13">
        <v>0</v>
      </c>
      <c r="S15" s="33"/>
      <c r="T15" s="3"/>
      <c r="U15" s="3"/>
      <c r="V15" s="3"/>
      <c r="W15" s="3"/>
      <c r="X15" s="3"/>
      <c r="Y15" s="3"/>
      <c r="Z15" s="3"/>
    </row>
    <row r="16" spans="1:26" ht="14.25" customHeight="1" x14ac:dyDescent="0.2">
      <c r="A16" s="32"/>
      <c r="B16" s="4" t="s">
        <v>15</v>
      </c>
      <c r="C16" s="5">
        <v>2013</v>
      </c>
      <c r="D16" s="6">
        <v>257000000</v>
      </c>
      <c r="E16" s="5">
        <v>2</v>
      </c>
      <c r="F16" s="4"/>
      <c r="G16" s="7">
        <v>4.7</v>
      </c>
      <c r="H16" s="5">
        <v>0</v>
      </c>
      <c r="I16" s="8">
        <v>3575.1416422500001</v>
      </c>
      <c r="J16" s="4"/>
      <c r="K16" s="8">
        <v>10910</v>
      </c>
      <c r="L16" s="4">
        <v>23.879465625000002</v>
      </c>
      <c r="M16" s="4">
        <v>1</v>
      </c>
      <c r="N16" s="8">
        <v>76.989000000000004</v>
      </c>
      <c r="O16" s="4">
        <v>30565716</v>
      </c>
      <c r="P16" s="11">
        <v>496200</v>
      </c>
      <c r="Q16" s="15">
        <v>97.472923585366004</v>
      </c>
      <c r="R16" s="13">
        <v>1</v>
      </c>
      <c r="S16" s="33"/>
      <c r="T16" s="3"/>
      <c r="U16" s="3"/>
      <c r="V16" s="3"/>
      <c r="W16" s="3"/>
      <c r="X16" s="3"/>
      <c r="Y16" s="3"/>
      <c r="Z16" s="3"/>
    </row>
    <row r="17" spans="1:26" ht="14.25" customHeight="1" x14ac:dyDescent="0.2">
      <c r="A17" s="32"/>
      <c r="B17" s="4" t="s">
        <v>16</v>
      </c>
      <c r="C17" s="5">
        <v>2014</v>
      </c>
      <c r="D17" s="6">
        <v>2233000000</v>
      </c>
      <c r="E17" s="5">
        <v>4</v>
      </c>
      <c r="F17" s="5">
        <v>15</v>
      </c>
      <c r="G17" s="7">
        <v>3.73</v>
      </c>
      <c r="H17" s="5">
        <v>0</v>
      </c>
      <c r="I17" s="8">
        <v>4414.8500570833339</v>
      </c>
      <c r="J17" s="5">
        <v>5246</v>
      </c>
      <c r="K17" s="8">
        <v>18429</v>
      </c>
      <c r="L17" s="4">
        <v>15.705657199025099</v>
      </c>
      <c r="M17" s="4">
        <v>1</v>
      </c>
      <c r="N17" s="8">
        <v>91.376999999999995</v>
      </c>
      <c r="O17" s="4">
        <v>42981515</v>
      </c>
      <c r="P17" s="11">
        <v>1074000</v>
      </c>
      <c r="Q17" s="15">
        <v>142.46639747342601</v>
      </c>
      <c r="R17" s="13">
        <v>0</v>
      </c>
      <c r="S17" s="33"/>
      <c r="T17" s="3"/>
      <c r="U17" s="3"/>
      <c r="V17" s="3"/>
      <c r="W17" s="3"/>
      <c r="X17" s="3"/>
      <c r="Y17" s="3"/>
      <c r="Z17" s="3"/>
    </row>
    <row r="18" spans="1:26" ht="14.25" customHeight="1" x14ac:dyDescent="0.2">
      <c r="A18" s="32"/>
      <c r="B18" s="4" t="s">
        <v>10</v>
      </c>
      <c r="C18" s="5">
        <v>2014</v>
      </c>
      <c r="D18" s="6">
        <v>20623000</v>
      </c>
      <c r="E18" s="5">
        <v>7</v>
      </c>
      <c r="F18" s="5"/>
      <c r="G18" s="7">
        <v>6.58</v>
      </c>
      <c r="H18" s="5">
        <v>0</v>
      </c>
      <c r="I18" s="8">
        <v>4414.8500570833339</v>
      </c>
      <c r="J18" s="5">
        <v>5545</v>
      </c>
      <c r="K18" s="8">
        <v>21507</v>
      </c>
      <c r="L18" s="4">
        <v>23.689361049692547</v>
      </c>
      <c r="M18" s="4">
        <v>1</v>
      </c>
      <c r="N18" s="8">
        <v>87.302999999999997</v>
      </c>
      <c r="O18" s="4">
        <v>17613798</v>
      </c>
      <c r="P18" s="11">
        <v>291933</v>
      </c>
      <c r="Q18" s="15">
        <v>134.444132946228</v>
      </c>
      <c r="R18" s="13">
        <v>1</v>
      </c>
      <c r="S18" s="33"/>
      <c r="T18" s="3"/>
      <c r="U18" s="3"/>
      <c r="V18" s="3"/>
      <c r="W18" s="3"/>
      <c r="X18" s="3"/>
      <c r="Y18" s="3"/>
      <c r="Z18" s="3"/>
    </row>
    <row r="19" spans="1:26" ht="14.25" customHeight="1" x14ac:dyDescent="0.2">
      <c r="A19" s="32"/>
      <c r="B19" s="4" t="s">
        <v>17</v>
      </c>
      <c r="C19" s="5">
        <v>2014</v>
      </c>
      <c r="D19" s="6"/>
      <c r="E19" s="5">
        <v>7</v>
      </c>
      <c r="F19" s="4"/>
      <c r="G19" s="7">
        <v>4.3</v>
      </c>
      <c r="H19" s="5">
        <v>0</v>
      </c>
      <c r="I19" s="8">
        <v>4414.8500570833339</v>
      </c>
      <c r="J19" s="4">
        <v>4950</v>
      </c>
      <c r="K19" s="8">
        <v>4780</v>
      </c>
      <c r="L19" s="4">
        <v>49.975045703839122</v>
      </c>
      <c r="M19" s="4">
        <v>0</v>
      </c>
      <c r="N19" s="8">
        <v>57.7</v>
      </c>
      <c r="O19" s="4">
        <v>6013997</v>
      </c>
      <c r="P19" s="11">
        <v>50338</v>
      </c>
      <c r="Q19" s="15">
        <v>117.52350391927401</v>
      </c>
      <c r="R19" s="13">
        <v>0</v>
      </c>
      <c r="S19" s="33"/>
      <c r="T19" s="3"/>
      <c r="U19" s="3"/>
      <c r="V19" s="3"/>
      <c r="W19" s="3"/>
      <c r="X19" s="3"/>
      <c r="Y19" s="3"/>
      <c r="Z19" s="3"/>
    </row>
    <row r="20" spans="1:26" ht="14.25" customHeight="1" x14ac:dyDescent="0.2">
      <c r="A20" s="32"/>
      <c r="B20" s="4" t="s">
        <v>18</v>
      </c>
      <c r="C20" s="5">
        <v>2015</v>
      </c>
      <c r="D20" s="6">
        <v>2109147421</v>
      </c>
      <c r="E20" s="5">
        <v>39</v>
      </c>
      <c r="F20" s="5">
        <v>10</v>
      </c>
      <c r="G20" s="7">
        <v>7.85</v>
      </c>
      <c r="H20" s="5">
        <v>0</v>
      </c>
      <c r="I20" s="8">
        <v>4935.7458088333324</v>
      </c>
      <c r="J20" s="5">
        <v>2921</v>
      </c>
      <c r="K20" s="8">
        <v>42512</v>
      </c>
      <c r="L20" s="4">
        <v>3.940449067521782</v>
      </c>
      <c r="M20" s="4">
        <v>1</v>
      </c>
      <c r="N20" s="8">
        <v>81.259</v>
      </c>
      <c r="O20" s="4">
        <v>35832513</v>
      </c>
      <c r="P20" s="11">
        <v>3855</v>
      </c>
      <c r="Q20" s="15">
        <v>82.796219574405995</v>
      </c>
      <c r="R20" s="13">
        <v>0</v>
      </c>
      <c r="S20" s="33"/>
      <c r="T20" s="3"/>
      <c r="U20" s="3"/>
      <c r="V20" s="3"/>
      <c r="W20" s="3"/>
      <c r="X20" s="3"/>
      <c r="Y20" s="3"/>
      <c r="Z20" s="3"/>
    </row>
    <row r="21" spans="1:26" ht="14.25" customHeight="1" x14ac:dyDescent="0.2">
      <c r="A21" s="32"/>
      <c r="B21" s="4" t="s">
        <v>8</v>
      </c>
      <c r="C21" s="5">
        <v>2015</v>
      </c>
      <c r="D21" s="6">
        <v>44899451600</v>
      </c>
      <c r="E21" s="5">
        <v>1611</v>
      </c>
      <c r="F21" s="5">
        <v>10</v>
      </c>
      <c r="G21" s="7">
        <v>7.23</v>
      </c>
      <c r="H21" s="5">
        <v>0</v>
      </c>
      <c r="I21" s="8">
        <v>4935.7458088333324</v>
      </c>
      <c r="J21" s="5">
        <v>2637</v>
      </c>
      <c r="K21" s="8">
        <v>53741</v>
      </c>
      <c r="L21" s="4">
        <v>35.09621718473624</v>
      </c>
      <c r="M21" s="4">
        <v>1</v>
      </c>
      <c r="N21" s="8">
        <v>81.671000000000006</v>
      </c>
      <c r="O21" s="4">
        <v>321039839</v>
      </c>
      <c r="P21" s="11">
        <v>3797000</v>
      </c>
      <c r="Q21" s="15">
        <v>119.497390487961</v>
      </c>
      <c r="R21" s="13">
        <v>0</v>
      </c>
      <c r="S21" s="33"/>
      <c r="T21" s="3"/>
      <c r="U21" s="3"/>
      <c r="V21" s="3"/>
      <c r="W21" s="3"/>
      <c r="X21" s="3"/>
      <c r="Y21" s="3"/>
      <c r="Z21" s="3"/>
    </row>
    <row r="22" spans="1:26" ht="14.25" customHeight="1" x14ac:dyDescent="0.2">
      <c r="A22" s="32"/>
      <c r="B22" s="4" t="s">
        <v>19</v>
      </c>
      <c r="C22" s="5">
        <v>2016</v>
      </c>
      <c r="D22" s="6">
        <v>43000000</v>
      </c>
      <c r="E22" s="5">
        <v>6</v>
      </c>
      <c r="F22" s="4"/>
      <c r="G22" s="7">
        <v>5.89</v>
      </c>
      <c r="H22" s="5">
        <v>0</v>
      </c>
      <c r="I22" s="8">
        <v>5021.0417074166671</v>
      </c>
      <c r="J22" s="4"/>
      <c r="K22" s="8">
        <v>14490</v>
      </c>
      <c r="L22" s="4">
        <v>95.12875048962006</v>
      </c>
      <c r="M22" s="4">
        <v>1</v>
      </c>
      <c r="N22" s="8">
        <v>77.734999999999999</v>
      </c>
      <c r="O22" s="4">
        <v>4807852</v>
      </c>
      <c r="P22" s="11">
        <v>19730</v>
      </c>
      <c r="Q22" s="15">
        <v>171.50903984415999</v>
      </c>
      <c r="R22" s="13">
        <v>0</v>
      </c>
      <c r="S22" s="33"/>
      <c r="T22" s="3"/>
      <c r="U22" s="3"/>
      <c r="V22" s="3"/>
      <c r="W22" s="3"/>
      <c r="X22" s="3"/>
      <c r="Y22" s="3"/>
      <c r="Z22" s="3"/>
    </row>
    <row r="23" spans="1:26" ht="14.25" customHeight="1" x14ac:dyDescent="0.2">
      <c r="A23" s="32"/>
      <c r="B23" s="20" t="s">
        <v>20</v>
      </c>
      <c r="C23" s="17">
        <v>2016</v>
      </c>
      <c r="D23" s="27">
        <v>173010000</v>
      </c>
      <c r="E23" s="17">
        <v>11</v>
      </c>
      <c r="F23" s="17">
        <v>15</v>
      </c>
      <c r="G23" s="18">
        <v>4.13</v>
      </c>
      <c r="H23" s="17">
        <v>0</v>
      </c>
      <c r="I23" s="19">
        <v>5021.0417074166671</v>
      </c>
      <c r="J23" s="17">
        <v>4900</v>
      </c>
      <c r="K23" s="19">
        <v>16623</v>
      </c>
      <c r="L23" s="20">
        <v>65.608900949098484</v>
      </c>
      <c r="M23" s="20">
        <v>0</v>
      </c>
      <c r="N23" s="19">
        <v>79.576999999999998</v>
      </c>
      <c r="O23" s="20">
        <v>125890949</v>
      </c>
      <c r="P23" s="21">
        <v>761600</v>
      </c>
      <c r="Q23" s="22">
        <v>88.513426989882205</v>
      </c>
      <c r="R23" s="23">
        <v>0</v>
      </c>
      <c r="S23" s="33"/>
      <c r="T23" s="3"/>
      <c r="U23" s="3"/>
      <c r="V23" s="3"/>
      <c r="W23" s="3"/>
      <c r="X23" s="3"/>
      <c r="Y23" s="3"/>
      <c r="Z23" s="3"/>
    </row>
    <row r="24" spans="1:26" ht="14.25" customHeight="1" x14ac:dyDescent="0.2">
      <c r="A24" s="32"/>
      <c r="B24" s="14" t="s">
        <v>15</v>
      </c>
      <c r="C24" s="26">
        <v>2016</v>
      </c>
      <c r="D24" s="28">
        <v>911200000</v>
      </c>
      <c r="E24" s="26">
        <v>6</v>
      </c>
      <c r="F24" s="26"/>
      <c r="G24" s="25">
        <v>4.7699999999999996</v>
      </c>
      <c r="H24" s="26">
        <v>0</v>
      </c>
      <c r="I24" s="24">
        <v>5021.0417074166671</v>
      </c>
      <c r="J24" s="14"/>
      <c r="K24" s="24">
        <v>11635</v>
      </c>
      <c r="L24" s="14">
        <v>24.823311718749999</v>
      </c>
      <c r="M24" s="14">
        <v>1</v>
      </c>
      <c r="N24" s="24">
        <v>77.539000000000001</v>
      </c>
      <c r="O24" s="14">
        <v>31376671</v>
      </c>
      <c r="P24" s="14">
        <v>496200</v>
      </c>
      <c r="Q24" s="15">
        <v>120.984919083297</v>
      </c>
      <c r="R24" s="13">
        <v>1</v>
      </c>
      <c r="S24" s="33"/>
      <c r="T24" s="3"/>
      <c r="U24" s="3"/>
      <c r="V24" s="3"/>
      <c r="W24" s="3"/>
      <c r="X24" s="3"/>
      <c r="Y24" s="3"/>
      <c r="Z24" s="3"/>
    </row>
    <row r="25" spans="1:26" ht="14.25" customHeight="1" x14ac:dyDescent="0.2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3"/>
      <c r="T25" s="3"/>
      <c r="U25" s="3"/>
      <c r="V25" s="3"/>
      <c r="W25" s="3"/>
      <c r="X25" s="3"/>
      <c r="Y25" s="3"/>
      <c r="Z25" s="3"/>
    </row>
    <row r="26" spans="1:26" ht="14.25" customHeight="1" x14ac:dyDescent="0.2">
      <c r="A26" s="33"/>
      <c r="B26" s="30" t="s">
        <v>32</v>
      </c>
      <c r="C26" s="31"/>
      <c r="D26" s="31"/>
      <c r="E26" s="31"/>
      <c r="F26" s="39"/>
      <c r="G26" s="39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3"/>
      <c r="T26" s="3"/>
      <c r="U26" s="3"/>
      <c r="V26" s="3"/>
      <c r="W26" s="3"/>
      <c r="X26" s="3"/>
      <c r="Y26" s="3"/>
      <c r="Z26" s="3"/>
    </row>
    <row r="27" spans="1:26" ht="14.25" customHeight="1" x14ac:dyDescent="0.2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"/>
      <c r="U27" s="3"/>
      <c r="V27" s="3"/>
      <c r="W27" s="3"/>
      <c r="X27" s="3"/>
      <c r="Y27" s="3"/>
      <c r="Z27" s="3"/>
    </row>
    <row r="28" spans="1:26" ht="14.2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">
      <c r="A29" s="3"/>
      <c r="B29" s="41" t="s">
        <v>33</v>
      </c>
      <c r="C29" s="41">
        <f>AVERAGE(C4:C24)</f>
        <v>2011.8571428571429</v>
      </c>
      <c r="D29" s="41">
        <f t="shared" ref="D29:R29" si="0">AVERAGE(D4:D24)</f>
        <v>3654981434.4839997</v>
      </c>
      <c r="E29" s="41">
        <f>AVERAGE(E4:E24)</f>
        <v>172.8095238095238</v>
      </c>
      <c r="F29" s="41">
        <f t="shared" si="0"/>
        <v>13.076923076923077</v>
      </c>
      <c r="G29" s="41">
        <f t="shared" si="0"/>
        <v>5.3789999999999996</v>
      </c>
      <c r="H29" s="41">
        <f t="shared" si="0"/>
        <v>4.7619047619047616E-2</v>
      </c>
      <c r="I29" s="41">
        <f t="shared" si="0"/>
        <v>3556.9649594487432</v>
      </c>
      <c r="J29" s="41">
        <f t="shared" si="0"/>
        <v>3922.5833333333335</v>
      </c>
      <c r="K29" s="41">
        <f t="shared" si="0"/>
        <v>20622.857142857141</v>
      </c>
      <c r="L29" s="41">
        <f t="shared" si="0"/>
        <v>97.944769043149364</v>
      </c>
      <c r="M29" s="41">
        <f t="shared" si="0"/>
        <v>0.61904761904761907</v>
      </c>
      <c r="N29" s="41">
        <f t="shared" si="0"/>
        <v>70.861523809523803</v>
      </c>
      <c r="O29" s="41">
        <f t="shared" si="0"/>
        <v>67018853.476190478</v>
      </c>
      <c r="P29" s="41">
        <f t="shared" si="0"/>
        <v>1031753.2857142857</v>
      </c>
      <c r="Q29" s="41">
        <f t="shared" si="0"/>
        <v>109.69718754607823</v>
      </c>
      <c r="R29" s="41">
        <f t="shared" si="0"/>
        <v>0.23809523809523808</v>
      </c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">
      <c r="A30" s="3"/>
      <c r="B30" s="41" t="s">
        <v>34</v>
      </c>
      <c r="C30" s="41">
        <f>STDEVA(C4:C24)</f>
        <v>4.2460065271465881</v>
      </c>
      <c r="D30" s="41">
        <f t="shared" ref="D30:R30" si="1">STDEVA(D4:D24)</f>
        <v>10587856950.006718</v>
      </c>
      <c r="E30" s="41">
        <f t="shared" si="1"/>
        <v>434.36995971724599</v>
      </c>
      <c r="F30" s="41">
        <f t="shared" si="1"/>
        <v>3.8397382389415244</v>
      </c>
      <c r="G30" s="41">
        <f t="shared" si="1"/>
        <v>1.2924065679352272</v>
      </c>
      <c r="H30" s="41">
        <f t="shared" si="1"/>
        <v>0.21821789023599236</v>
      </c>
      <c r="I30" s="41">
        <f t="shared" si="1"/>
        <v>1233.595973351566</v>
      </c>
      <c r="J30" s="41">
        <f t="shared" si="1"/>
        <v>1288.1880479843369</v>
      </c>
      <c r="K30" s="41">
        <f t="shared" si="1"/>
        <v>13670.999079385947</v>
      </c>
      <c r="L30" s="41">
        <f t="shared" si="1"/>
        <v>149.32070579606719</v>
      </c>
      <c r="M30" s="41">
        <f t="shared" si="1"/>
        <v>0.49761335152811931</v>
      </c>
      <c r="N30" s="41">
        <f t="shared" si="1"/>
        <v>18.5951106654923</v>
      </c>
      <c r="O30" s="41">
        <f t="shared" si="1"/>
        <v>101579327.55876975</v>
      </c>
      <c r="P30" s="41">
        <f t="shared" si="1"/>
        <v>1467328.9533896325</v>
      </c>
      <c r="Q30" s="41">
        <f t="shared" si="1"/>
        <v>33.357879847924046</v>
      </c>
      <c r="R30" s="41">
        <f t="shared" si="1"/>
        <v>0.43643578047198472</v>
      </c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">
      <c r="A31" s="3"/>
      <c r="B31" s="29" t="s">
        <v>35</v>
      </c>
      <c r="C31" s="41">
        <f>MIN(C4:C24)</f>
        <v>1998</v>
      </c>
      <c r="D31" s="42">
        <f>MIN(D4:D24)</f>
        <v>5310000</v>
      </c>
      <c r="E31" s="41">
        <f t="shared" ref="E31:Q31" si="2">MIN(E4:E24)</f>
        <v>1</v>
      </c>
      <c r="F31" s="41">
        <f t="shared" si="2"/>
        <v>10</v>
      </c>
      <c r="G31" s="41">
        <f t="shared" si="2"/>
        <v>3.73</v>
      </c>
      <c r="H31" s="41">
        <v>1</v>
      </c>
      <c r="I31" s="41">
        <f t="shared" si="2"/>
        <v>215.63229200694445</v>
      </c>
      <c r="J31" s="41">
        <f t="shared" si="2"/>
        <v>2353</v>
      </c>
      <c r="K31" s="41">
        <f t="shared" si="2"/>
        <v>4780</v>
      </c>
      <c r="L31" s="41">
        <f t="shared" si="2"/>
        <v>3.940449067521782</v>
      </c>
      <c r="M31" s="41">
        <v>1</v>
      </c>
      <c r="N31" s="41">
        <f t="shared" si="2"/>
        <v>28.001999999999999</v>
      </c>
      <c r="O31" s="41">
        <f t="shared" si="2"/>
        <v>91381</v>
      </c>
      <c r="P31" s="41">
        <f t="shared" si="2"/>
        <v>166</v>
      </c>
      <c r="Q31" s="41">
        <f t="shared" si="2"/>
        <v>1.00098791925379</v>
      </c>
      <c r="R31" s="41">
        <v>1</v>
      </c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">
      <c r="A32" s="3"/>
      <c r="B32" s="29" t="s">
        <v>36</v>
      </c>
      <c r="C32" s="41">
        <f>MAX(C4:C24)</f>
        <v>2016</v>
      </c>
      <c r="D32" s="41">
        <f t="shared" ref="D32:R32" si="3">MAX(D4:D24)</f>
        <v>44899451600</v>
      </c>
      <c r="E32" s="41">
        <f t="shared" si="3"/>
        <v>1611</v>
      </c>
      <c r="F32" s="41">
        <f t="shared" si="3"/>
        <v>20</v>
      </c>
      <c r="G32" s="41">
        <f t="shared" si="3"/>
        <v>7.85</v>
      </c>
      <c r="H32" s="41">
        <f t="shared" si="3"/>
        <v>1</v>
      </c>
      <c r="I32" s="41">
        <f t="shared" si="3"/>
        <v>5021.0417074166671</v>
      </c>
      <c r="J32" s="41">
        <f t="shared" si="3"/>
        <v>5545</v>
      </c>
      <c r="K32" s="41">
        <f t="shared" si="3"/>
        <v>53741</v>
      </c>
      <c r="L32" s="41">
        <f t="shared" si="3"/>
        <v>656.99767441860467</v>
      </c>
      <c r="M32" s="41">
        <f t="shared" si="3"/>
        <v>1</v>
      </c>
      <c r="N32" s="41">
        <f t="shared" si="3"/>
        <v>91.376999999999995</v>
      </c>
      <c r="O32" s="41">
        <f t="shared" si="3"/>
        <v>321039839</v>
      </c>
      <c r="P32" s="41">
        <f t="shared" si="3"/>
        <v>3797000</v>
      </c>
      <c r="Q32" s="41">
        <f t="shared" si="3"/>
        <v>171.50903984415999</v>
      </c>
      <c r="R32" s="41">
        <f t="shared" si="3"/>
        <v>1</v>
      </c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Boone</cp:lastModifiedBy>
  <dcterms:created xsi:type="dcterms:W3CDTF">2018-12-11T22:16:04Z</dcterms:created>
  <dcterms:modified xsi:type="dcterms:W3CDTF">2018-12-13T22:33:12Z</dcterms:modified>
</cp:coreProperties>
</file>