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Grad School\Urban &amp; Regional (ECON 8080)\Regional Inequality\Data\"/>
    </mc:Choice>
  </mc:AlternateContent>
  <xr:revisionPtr revIDLastSave="0" documentId="8_{7AEB25E6-441B-4830-B62C-E14C48202D9C}" xr6:coauthVersionLast="40" xr6:coauthVersionMax="40" xr10:uidLastSave="{00000000-0000-0000-0000-000000000000}"/>
  <bookViews>
    <workbookView xWindow="-108" yWindow="-108" windowWidth="23256" windowHeight="12576" xr2:uid="{611C265D-CABF-4C3E-A783-B0B1D0227AE7}"/>
  </bookViews>
  <sheets>
    <sheet name="Descriptive Stat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3" i="1" l="1"/>
  <c r="A30" i="1"/>
  <c r="A27" i="1"/>
  <c r="A24" i="1"/>
  <c r="A21" i="1"/>
  <c r="A18" i="1"/>
  <c r="A15" i="1"/>
  <c r="A12" i="1"/>
  <c r="A9" i="1"/>
  <c r="A6" i="1"/>
  <c r="A3" i="1"/>
  <c r="I8" i="1"/>
  <c r="H8" i="1"/>
  <c r="G8" i="1"/>
  <c r="F8" i="1"/>
  <c r="I7" i="1"/>
  <c r="H7" i="1"/>
  <c r="G7" i="1"/>
  <c r="F7" i="1"/>
  <c r="I6" i="1"/>
  <c r="H6" i="1"/>
  <c r="G6" i="1"/>
  <c r="F6" i="1"/>
  <c r="E7" i="1"/>
  <c r="E8" i="1"/>
  <c r="E6" i="1"/>
  <c r="E18" i="1" a="1"/>
  <c r="E18" i="1" s="1"/>
  <c r="E15" i="1" a="1"/>
  <c r="E15" i="1" s="1"/>
  <c r="E12" i="1" a="1"/>
  <c r="E12" i="1" s="1"/>
  <c r="D28" i="1"/>
  <c r="D31" i="1" s="1"/>
  <c r="D34" i="1" s="1"/>
  <c r="D26" i="1"/>
  <c r="D29" i="1" s="1"/>
  <c r="D32" i="1" s="1"/>
  <c r="D35" i="1" s="1"/>
  <c r="D25" i="1"/>
  <c r="D24" i="1"/>
  <c r="D27" i="1" s="1"/>
  <c r="D30" i="1" s="1"/>
  <c r="D33" i="1" s="1"/>
  <c r="D23" i="1"/>
  <c r="D22" i="1"/>
  <c r="D21" i="1"/>
  <c r="D14" i="1"/>
  <c r="D13" i="1"/>
  <c r="D12" i="1"/>
  <c r="E9" i="1" a="1"/>
  <c r="F9" i="1" s="1"/>
  <c r="M6" i="1" a="1"/>
  <c r="M6" i="1" s="1"/>
  <c r="D11" i="1"/>
  <c r="D8" i="1" s="1"/>
  <c r="D17" i="1" s="1"/>
  <c r="D20" i="1" s="1"/>
  <c r="D10" i="1"/>
  <c r="D7" i="1" s="1"/>
  <c r="D16" i="1" s="1"/>
  <c r="D19" i="1" s="1"/>
  <c r="D9" i="1"/>
  <c r="D6" i="1" s="1"/>
  <c r="D15" i="1" s="1"/>
  <c r="D18" i="1" s="1"/>
  <c r="F20" i="1" l="1"/>
  <c r="G19" i="1"/>
  <c r="I20" i="1"/>
  <c r="E20" i="1"/>
  <c r="G18" i="1"/>
  <c r="H20" i="1"/>
  <c r="I19" i="1"/>
  <c r="E19" i="1"/>
  <c r="F18" i="1"/>
  <c r="H18" i="1"/>
  <c r="F19" i="1"/>
  <c r="G20" i="1"/>
  <c r="H19" i="1"/>
  <c r="I18" i="1"/>
  <c r="F17" i="1"/>
  <c r="H15" i="1"/>
  <c r="E17" i="1"/>
  <c r="F16" i="1"/>
  <c r="H17" i="1"/>
  <c r="I16" i="1"/>
  <c r="E16" i="1"/>
  <c r="F15" i="1"/>
  <c r="G16" i="1"/>
  <c r="I17" i="1"/>
  <c r="G15" i="1"/>
  <c r="G17" i="1"/>
  <c r="H16" i="1"/>
  <c r="I15" i="1"/>
  <c r="G13" i="1"/>
  <c r="E14" i="1"/>
  <c r="G12" i="1"/>
  <c r="H14" i="1"/>
  <c r="I13" i="1"/>
  <c r="E13" i="1"/>
  <c r="F12" i="1"/>
  <c r="F14" i="1"/>
  <c r="H12" i="1"/>
  <c r="I14" i="1"/>
  <c r="F13" i="1"/>
  <c r="G14" i="1"/>
  <c r="H13" i="1"/>
  <c r="I12" i="1"/>
  <c r="G11" i="1"/>
  <c r="H10" i="1"/>
  <c r="I9" i="1"/>
  <c r="E9" i="1"/>
  <c r="F11" i="1"/>
  <c r="G10" i="1"/>
  <c r="H9" i="1"/>
  <c r="I11" i="1"/>
  <c r="E11" i="1"/>
  <c r="F10" i="1"/>
  <c r="G9" i="1"/>
  <c r="H11" i="1"/>
  <c r="I10" i="1"/>
  <c r="E10" i="1"/>
  <c r="Q8" i="1"/>
  <c r="M8" i="1"/>
  <c r="N7" i="1"/>
  <c r="O6" i="1"/>
  <c r="N8" i="1"/>
  <c r="O7" i="1"/>
  <c r="P6" i="1"/>
  <c r="P8" i="1"/>
  <c r="Q7" i="1"/>
  <c r="M7" i="1"/>
  <c r="N6" i="1"/>
  <c r="O8" i="1"/>
  <c r="P7" i="1"/>
  <c r="Q6" i="1"/>
  <c r="E3" i="1" a="1"/>
  <c r="E3" i="1" s="1"/>
  <c r="H5" i="1" l="1"/>
  <c r="G5" i="1"/>
  <c r="H3" i="1"/>
  <c r="F4" i="1"/>
  <c r="F3" i="1"/>
  <c r="F5" i="1"/>
  <c r="I3" i="1"/>
  <c r="E4" i="1"/>
  <c r="E5" i="1"/>
  <c r="G3" i="1"/>
  <c r="H4" i="1"/>
  <c r="I4" i="1"/>
  <c r="I5" i="1"/>
  <c r="G4" i="1"/>
</calcChain>
</file>

<file path=xl/sharedStrings.xml><?xml version="1.0" encoding="utf-8"?>
<sst xmlns="http://schemas.openxmlformats.org/spreadsheetml/2006/main" count="44" uniqueCount="35">
  <si>
    <t>Variable Name</t>
  </si>
  <si>
    <t>Name in R</t>
  </si>
  <si>
    <t>Units</t>
  </si>
  <si>
    <t>Year</t>
  </si>
  <si>
    <t>Observations</t>
  </si>
  <si>
    <t>Mean</t>
  </si>
  <si>
    <t>Min</t>
  </si>
  <si>
    <t>Max</t>
  </si>
  <si>
    <t>Std Dev</t>
  </si>
  <si>
    <t>GINI</t>
  </si>
  <si>
    <t>Index: 0 to 1</t>
  </si>
  <si>
    <t>Income</t>
  </si>
  <si>
    <t>Unemployment</t>
  </si>
  <si>
    <t>Educational Attainment</t>
  </si>
  <si>
    <t>Poverty Rate</t>
  </si>
  <si>
    <t>pctHSgrad</t>
  </si>
  <si>
    <t>povrate</t>
  </si>
  <si>
    <t>umprt</t>
  </si>
  <si>
    <t>gdp/pci</t>
  </si>
  <si>
    <t>Population</t>
  </si>
  <si>
    <t>pop</t>
  </si>
  <si>
    <t>1st Quintile Income</t>
  </si>
  <si>
    <t>5th Quintile Income</t>
  </si>
  <si>
    <t>2nd Quintile Income</t>
  </si>
  <si>
    <t>3rd Quintile Income</t>
  </si>
  <si>
    <t>4th Quintile Income</t>
  </si>
  <si>
    <t>1quintinc</t>
  </si>
  <si>
    <t>2quintinc</t>
  </si>
  <si>
    <t>3quintinc</t>
  </si>
  <si>
    <t>4quintinc</t>
  </si>
  <si>
    <t>5quintinc</t>
  </si>
  <si>
    <t>Percent (0 - 100)</t>
  </si>
  <si>
    <t>$ USD</t>
  </si>
  <si>
    <t># of People</t>
  </si>
  <si>
    <t>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</si>
</sst>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7" formatCode="_(* #,##0.0_);_(* \(#,##0.0\);_(* &quot;-&quot;??_);_(@_)"/>
    <numFmt numFmtId="169" formatCode="0.0%"/>
    <numFmt numFmtId="17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165" fontId="0" fillId="0" borderId="0" xfId="1" quotePrefix="1" applyNumberFormat="1" applyFont="1"/>
    <xf numFmtId="165" fontId="0" fillId="0" borderId="0" xfId="1" applyNumberFormat="1" applyFont="1"/>
    <xf numFmtId="167" fontId="3" fillId="0" borderId="0" xfId="1" applyNumberFormat="1" applyFont="1"/>
    <xf numFmtId="164" fontId="0" fillId="0" borderId="0" xfId="1" applyNumberFormat="1" applyFont="1"/>
    <xf numFmtId="169" fontId="0" fillId="0" borderId="0" xfId="3" applyNumberFormat="1" applyFont="1"/>
    <xf numFmtId="44" fontId="0" fillId="2" borderId="0" xfId="2" applyFont="1" applyFill="1"/>
    <xf numFmtId="176" fontId="0" fillId="0" borderId="0" xfId="2" applyNumberFormat="1" applyFont="1"/>
    <xf numFmtId="0" fontId="2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andon/Downloads/final%20data%20set-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04">
          <cell r="D304">
            <v>300</v>
          </cell>
          <cell r="E304">
            <v>300</v>
          </cell>
          <cell r="F304">
            <v>300</v>
          </cell>
          <cell r="G304">
            <v>300</v>
          </cell>
          <cell r="H304">
            <v>300</v>
          </cell>
          <cell r="I304">
            <v>300</v>
          </cell>
          <cell r="J304">
            <v>300</v>
          </cell>
          <cell r="K304">
            <v>300</v>
          </cell>
          <cell r="L304">
            <v>300</v>
          </cell>
          <cell r="M304">
            <v>300</v>
          </cell>
          <cell r="N304">
            <v>300</v>
          </cell>
          <cell r="O304">
            <v>300</v>
          </cell>
          <cell r="P304">
            <v>300</v>
          </cell>
          <cell r="Q304">
            <v>300</v>
          </cell>
          <cell r="R304">
            <v>300</v>
          </cell>
          <cell r="S304">
            <v>300</v>
          </cell>
          <cell r="T304">
            <v>300</v>
          </cell>
          <cell r="U304">
            <v>300</v>
          </cell>
        </row>
        <row r="305">
          <cell r="D305">
            <v>0.4184114391043332</v>
          </cell>
          <cell r="E305">
            <v>0.42587717337848935</v>
          </cell>
          <cell r="F305">
            <v>0.4266466666666669</v>
          </cell>
          <cell r="G305">
            <v>6.7226666666666679</v>
          </cell>
          <cell r="H305">
            <v>4.3626666666666694</v>
          </cell>
          <cell r="I305">
            <v>11.216666666666665</v>
          </cell>
          <cell r="J305">
            <v>10975.436666666666</v>
          </cell>
          <cell r="K305">
            <v>17565.82</v>
          </cell>
          <cell r="L305">
            <v>24400.09</v>
          </cell>
          <cell r="M305">
            <v>66921.899999999994</v>
          </cell>
          <cell r="N305">
            <v>71584.646666666667</v>
          </cell>
          <cell r="O305">
            <v>74532.243333333332</v>
          </cell>
          <cell r="P305">
            <v>0.6668056421166666</v>
          </cell>
          <cell r="Q305">
            <v>0.75627566650666656</v>
          </cell>
          <cell r="R305">
            <v>0.81536666666666646</v>
          </cell>
          <cell r="S305">
            <v>0.15505159364000004</v>
          </cell>
          <cell r="T305">
            <v>0.13331666666666669</v>
          </cell>
          <cell r="U305">
            <v>0.16881444443333324</v>
          </cell>
        </row>
        <row r="306">
          <cell r="D306">
            <v>0.34576948610000002</v>
          </cell>
          <cell r="E306">
            <v>0.34289793063089791</v>
          </cell>
          <cell r="F306">
            <v>0.35499999999999998</v>
          </cell>
          <cell r="G306">
            <v>2.2000000000000002</v>
          </cell>
          <cell r="H306">
            <v>1.9</v>
          </cell>
          <cell r="I306">
            <v>6.5</v>
          </cell>
          <cell r="J306">
            <v>5153</v>
          </cell>
          <cell r="K306">
            <v>9716</v>
          </cell>
          <cell r="L306">
            <v>10767</v>
          </cell>
          <cell r="M306">
            <v>2124</v>
          </cell>
          <cell r="N306">
            <v>2266</v>
          </cell>
          <cell r="O306">
            <v>2282</v>
          </cell>
          <cell r="P306">
            <v>0.35499999999999998</v>
          </cell>
          <cell r="Q306">
            <v>0.49199999999999999</v>
          </cell>
          <cell r="R306">
            <v>0.56300000000000006</v>
          </cell>
          <cell r="S306">
            <v>3.5999999999999997E-2</v>
          </cell>
          <cell r="T306">
            <v>2.9000000000000001E-2</v>
          </cell>
          <cell r="U306">
            <v>4.5499999999999999E-2</v>
          </cell>
        </row>
        <row r="307">
          <cell r="D307">
            <v>0.55832815319999995</v>
          </cell>
          <cell r="E307">
            <v>0.58546425266172863</v>
          </cell>
          <cell r="F307">
            <v>0.54800000000000004</v>
          </cell>
          <cell r="G307">
            <v>15.3</v>
          </cell>
          <cell r="H307">
            <v>10.5</v>
          </cell>
          <cell r="I307">
            <v>20.5</v>
          </cell>
          <cell r="J307">
            <v>20426</v>
          </cell>
          <cell r="K307">
            <v>33109</v>
          </cell>
          <cell r="L307">
            <v>53680</v>
          </cell>
          <cell r="M307">
            <v>1412140</v>
          </cell>
          <cell r="N307">
            <v>1393978</v>
          </cell>
          <cell r="O307">
            <v>1280122</v>
          </cell>
          <cell r="P307">
            <v>0.88700000000000001</v>
          </cell>
          <cell r="Q307">
            <v>0.94199999999999995</v>
          </cell>
          <cell r="R307">
            <v>0.96099999999999997</v>
          </cell>
          <cell r="S307">
            <v>0.52100000000000002</v>
          </cell>
          <cell r="T307">
            <v>0.45400000000000001</v>
          </cell>
          <cell r="U307">
            <v>0.40100000000000002</v>
          </cell>
        </row>
        <row r="308">
          <cell r="D308">
            <v>0.4184114391043332</v>
          </cell>
          <cell r="E308">
            <v>0.42587717337848935</v>
          </cell>
          <cell r="F308">
            <v>0.4266466666666669</v>
          </cell>
          <cell r="G308">
            <v>6.7226666666666679</v>
          </cell>
          <cell r="H308">
            <v>4.3626666666666694</v>
          </cell>
          <cell r="I308">
            <v>11.216666666666665</v>
          </cell>
          <cell r="J308">
            <v>10975.436666666666</v>
          </cell>
          <cell r="K308">
            <v>17565.82</v>
          </cell>
          <cell r="L308">
            <v>24400.09</v>
          </cell>
          <cell r="M308">
            <v>66921.899999999994</v>
          </cell>
          <cell r="N308">
            <v>71584.646666666667</v>
          </cell>
          <cell r="O308">
            <v>74532.243333333332</v>
          </cell>
          <cell r="P308">
            <v>0.6668056421166666</v>
          </cell>
          <cell r="Q308">
            <v>0.75627566650666656</v>
          </cell>
          <cell r="R308">
            <v>0.81536666666666646</v>
          </cell>
          <cell r="S308">
            <v>0.15505159364000004</v>
          </cell>
          <cell r="T308">
            <v>0.13331666666666669</v>
          </cell>
          <cell r="U308">
            <v>0.16881444443333324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798B-67A7-43F6-B903-379722A3C1F6}">
  <dimension ref="A1:T36"/>
  <sheetViews>
    <sheetView showGridLines="0" tabSelected="1" workbookViewId="0">
      <selection sqref="A1:I1"/>
    </sheetView>
  </sheetViews>
  <sheetFormatPr defaultRowHeight="14.4" x14ac:dyDescent="0.3"/>
  <cols>
    <col min="1" max="1" width="20.77734375" style="1" customWidth="1"/>
    <col min="2" max="2" width="10.77734375" style="1" customWidth="1"/>
    <col min="3" max="3" width="14.44140625" style="1" bestFit="1" customWidth="1"/>
    <col min="4" max="4" width="5.77734375" style="1" customWidth="1"/>
    <col min="5" max="9" width="11.77734375" style="1" customWidth="1"/>
    <col min="10" max="12" width="8.88671875" style="1"/>
    <col min="13" max="19" width="0" style="1" hidden="1" customWidth="1"/>
    <col min="20" max="20" width="20.33203125" style="1" hidden="1" customWidth="1"/>
    <col min="21" max="16384" width="8.88671875" style="1"/>
  </cols>
  <sheetData>
    <row r="1" spans="1:20" x14ac:dyDescent="0.3">
      <c r="A1" s="9" t="s">
        <v>34</v>
      </c>
      <c r="B1" s="9"/>
      <c r="C1" s="9"/>
      <c r="D1" s="9"/>
      <c r="E1" s="9"/>
      <c r="F1" s="9"/>
      <c r="G1" s="9"/>
      <c r="H1" s="9"/>
      <c r="I1" s="9"/>
    </row>
    <row r="2" spans="1:20" x14ac:dyDescent="0.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T2" s="10" t="s">
        <v>0</v>
      </c>
    </row>
    <row r="3" spans="1:20" x14ac:dyDescent="0.3">
      <c r="A3" s="11" t="str">
        <f>T3</f>
        <v>GINI</v>
      </c>
      <c r="B3" s="1" t="s">
        <v>9</v>
      </c>
      <c r="C3" s="1" t="s">
        <v>10</v>
      </c>
      <c r="D3" s="1">
        <v>1990</v>
      </c>
      <c r="E3" s="1">
        <f t="array" ref="E3:I5">TRANSPOSE([1]data!$D$304:$F$308)</f>
        <v>300</v>
      </c>
      <c r="F3" s="2">
        <v>0.4184114391043332</v>
      </c>
      <c r="G3" s="2">
        <v>0.34576948610000002</v>
      </c>
      <c r="H3" s="2">
        <v>0.55832815319999995</v>
      </c>
      <c r="I3" s="2">
        <v>0.4184114391043332</v>
      </c>
      <c r="J3" s="2"/>
      <c r="T3" s="1" t="s">
        <v>9</v>
      </c>
    </row>
    <row r="4" spans="1:20" x14ac:dyDescent="0.3">
      <c r="A4" s="12"/>
      <c r="D4" s="1">
        <v>2000</v>
      </c>
      <c r="E4" s="1">
        <v>300</v>
      </c>
      <c r="F4" s="2">
        <v>0.42587717337848935</v>
      </c>
      <c r="G4" s="2">
        <v>0.34289793063089791</v>
      </c>
      <c r="H4" s="2">
        <v>0.58546425266172863</v>
      </c>
      <c r="I4" s="2">
        <v>0.42587717337848935</v>
      </c>
      <c r="J4" s="2"/>
    </row>
    <row r="5" spans="1:20" x14ac:dyDescent="0.3">
      <c r="A5" s="12"/>
      <c r="D5" s="1">
        <v>2010</v>
      </c>
      <c r="E5" s="1">
        <v>300</v>
      </c>
      <c r="F5" s="2">
        <v>0.4266466666666669</v>
      </c>
      <c r="G5" s="3">
        <v>0.35499999999999998</v>
      </c>
      <c r="H5" s="3">
        <v>0.54800000000000004</v>
      </c>
      <c r="I5" s="3">
        <v>0.4266466666666669</v>
      </c>
      <c r="J5" s="3"/>
    </row>
    <row r="6" spans="1:20" x14ac:dyDescent="0.3">
      <c r="A6" s="11" t="str">
        <f>T6</f>
        <v>Unemployment</v>
      </c>
      <c r="B6" s="1" t="s">
        <v>17</v>
      </c>
      <c r="C6" s="1" t="s">
        <v>31</v>
      </c>
      <c r="D6" s="1">
        <f>D9</f>
        <v>1990</v>
      </c>
      <c r="E6" s="1">
        <f>M6</f>
        <v>300</v>
      </c>
      <c r="F6" s="6">
        <f>N6/100</f>
        <v>6.7226666666666685E-2</v>
      </c>
      <c r="G6" s="6">
        <f t="shared" ref="G6:G8" si="0">O6/100</f>
        <v>2.2000000000000002E-2</v>
      </c>
      <c r="H6" s="6">
        <f t="shared" ref="H6:H8" si="1">P6/100</f>
        <v>0.153</v>
      </c>
      <c r="I6" s="6">
        <f t="shared" ref="I6:I8" si="2">Q6/100</f>
        <v>6.7226666666666685E-2</v>
      </c>
      <c r="M6" s="1">
        <f t="array" ref="M6:Q8">TRANSPOSE([1]data!$G$304:$I$308)</f>
        <v>300</v>
      </c>
      <c r="N6" s="4">
        <v>6.7226666666666679</v>
      </c>
      <c r="O6" s="4">
        <v>2.2000000000000002</v>
      </c>
      <c r="P6" s="4">
        <v>15.3</v>
      </c>
      <c r="Q6" s="4">
        <v>6.7226666666666679</v>
      </c>
      <c r="T6" s="1" t="s">
        <v>12</v>
      </c>
    </row>
    <row r="7" spans="1:20" x14ac:dyDescent="0.3">
      <c r="A7" s="12"/>
      <c r="D7" s="1">
        <f>D10</f>
        <v>2000</v>
      </c>
      <c r="E7" s="1">
        <f t="shared" ref="E7:E8" si="3">M7</f>
        <v>300</v>
      </c>
      <c r="F7" s="6">
        <f t="shared" ref="F7:F8" si="4">N7/100</f>
        <v>4.3626666666666696E-2</v>
      </c>
      <c r="G7" s="6">
        <f t="shared" si="0"/>
        <v>1.9E-2</v>
      </c>
      <c r="H7" s="6">
        <f t="shared" si="1"/>
        <v>0.105</v>
      </c>
      <c r="I7" s="6">
        <f t="shared" si="2"/>
        <v>4.3626666666666696E-2</v>
      </c>
      <c r="M7" s="1">
        <v>300</v>
      </c>
      <c r="N7" s="4">
        <v>4.3626666666666694</v>
      </c>
      <c r="O7" s="4">
        <v>1.9</v>
      </c>
      <c r="P7" s="4">
        <v>10.5</v>
      </c>
      <c r="Q7" s="4">
        <v>4.3626666666666694</v>
      </c>
    </row>
    <row r="8" spans="1:20" x14ac:dyDescent="0.3">
      <c r="A8" s="12"/>
      <c r="D8" s="1">
        <f>D11</f>
        <v>2010</v>
      </c>
      <c r="E8" s="1">
        <f t="shared" si="3"/>
        <v>300</v>
      </c>
      <c r="F8" s="6">
        <f t="shared" si="4"/>
        <v>0.11216666666666665</v>
      </c>
      <c r="G8" s="6">
        <f t="shared" si="0"/>
        <v>6.5000000000000002E-2</v>
      </c>
      <c r="H8" s="6">
        <f t="shared" si="1"/>
        <v>0.20499999999999999</v>
      </c>
      <c r="I8" s="6">
        <f t="shared" si="2"/>
        <v>0.11216666666666665</v>
      </c>
      <c r="M8" s="1">
        <v>300</v>
      </c>
      <c r="N8" s="4">
        <v>11.216666666666665</v>
      </c>
      <c r="O8" s="4">
        <v>6.5</v>
      </c>
      <c r="P8" s="4">
        <v>20.5</v>
      </c>
      <c r="Q8" s="4">
        <v>11.216666666666665</v>
      </c>
    </row>
    <row r="9" spans="1:20" x14ac:dyDescent="0.3">
      <c r="A9" s="11" t="str">
        <f t="shared" ref="A9:A35" si="5">T9</f>
        <v>Income</v>
      </c>
      <c r="B9" s="1" t="s">
        <v>18</v>
      </c>
      <c r="C9" s="1" t="s">
        <v>32</v>
      </c>
      <c r="D9" s="1">
        <f>D3</f>
        <v>1990</v>
      </c>
      <c r="E9" s="1">
        <f t="array" ref="E9:I11">TRANSPOSE([1]data!$J$304:$L$308)</f>
        <v>300</v>
      </c>
      <c r="F9" s="8">
        <v>10975.436666666666</v>
      </c>
      <c r="G9" s="8">
        <v>5153</v>
      </c>
      <c r="H9" s="8">
        <v>20426</v>
      </c>
      <c r="I9" s="8">
        <v>10975.436666666666</v>
      </c>
      <c r="T9" s="1" t="s">
        <v>11</v>
      </c>
    </row>
    <row r="10" spans="1:20" x14ac:dyDescent="0.3">
      <c r="A10" s="12"/>
      <c r="D10" s="1">
        <f>D4</f>
        <v>2000</v>
      </c>
      <c r="E10" s="1">
        <v>300</v>
      </c>
      <c r="F10" s="8">
        <v>17565.82</v>
      </c>
      <c r="G10" s="8">
        <v>9716</v>
      </c>
      <c r="H10" s="8">
        <v>33109</v>
      </c>
      <c r="I10" s="8">
        <v>17565.82</v>
      </c>
    </row>
    <row r="11" spans="1:20" x14ac:dyDescent="0.3">
      <c r="A11" s="12"/>
      <c r="D11" s="1">
        <f>D5</f>
        <v>2010</v>
      </c>
      <c r="E11" s="1">
        <v>300</v>
      </c>
      <c r="F11" s="8">
        <v>24400.09</v>
      </c>
      <c r="G11" s="8">
        <v>10767</v>
      </c>
      <c r="H11" s="8">
        <v>53680</v>
      </c>
      <c r="I11" s="8">
        <v>24400.09</v>
      </c>
    </row>
    <row r="12" spans="1:20" x14ac:dyDescent="0.3">
      <c r="A12" s="11" t="str">
        <f t="shared" ref="A12:A35" si="6">T12</f>
        <v>Population</v>
      </c>
      <c r="B12" s="1" t="s">
        <v>20</v>
      </c>
      <c r="C12" s="1" t="s">
        <v>33</v>
      </c>
      <c r="D12" s="1">
        <f>D3</f>
        <v>1990</v>
      </c>
      <c r="E12" s="1">
        <f t="array" ref="E12:I14">TRANSPOSE([1]data!$M$304:$O$308)</f>
        <v>300</v>
      </c>
      <c r="F12" s="5">
        <v>66921.899999999994</v>
      </c>
      <c r="G12" s="5">
        <v>2124</v>
      </c>
      <c r="H12" s="5">
        <v>1412140</v>
      </c>
      <c r="I12" s="5">
        <v>66921.899999999994</v>
      </c>
      <c r="T12" s="1" t="s">
        <v>19</v>
      </c>
    </row>
    <row r="13" spans="1:20" x14ac:dyDescent="0.3">
      <c r="A13" s="12"/>
      <c r="D13" s="1">
        <f>D4</f>
        <v>2000</v>
      </c>
      <c r="E13" s="1">
        <v>300</v>
      </c>
      <c r="F13" s="5">
        <v>71584.646666666667</v>
      </c>
      <c r="G13" s="5">
        <v>2266</v>
      </c>
      <c r="H13" s="5">
        <v>1393978</v>
      </c>
      <c r="I13" s="5">
        <v>71584.646666666667</v>
      </c>
    </row>
    <row r="14" spans="1:20" x14ac:dyDescent="0.3">
      <c r="A14" s="12"/>
      <c r="D14" s="1">
        <f>D5</f>
        <v>2010</v>
      </c>
      <c r="E14" s="1">
        <v>300</v>
      </c>
      <c r="F14" s="5">
        <v>74532.243333333332</v>
      </c>
      <c r="G14" s="5">
        <v>2282</v>
      </c>
      <c r="H14" s="5">
        <v>1280122</v>
      </c>
      <c r="I14" s="5">
        <v>74532.243333333332</v>
      </c>
    </row>
    <row r="15" spans="1:20" x14ac:dyDescent="0.3">
      <c r="A15" s="11" t="str">
        <f t="shared" ref="A15:A35" si="7">T15</f>
        <v>Educational Attainment</v>
      </c>
      <c r="B15" s="1" t="s">
        <v>15</v>
      </c>
      <c r="C15" s="1" t="s">
        <v>31</v>
      </c>
      <c r="D15" s="1">
        <f>D6</f>
        <v>1990</v>
      </c>
      <c r="E15" s="1">
        <f t="array" ref="E15:I17">TRANSPOSE([1]data!$P$304:$R$308)</f>
        <v>300</v>
      </c>
      <c r="F15" s="6">
        <v>0.6668056421166666</v>
      </c>
      <c r="G15" s="6">
        <v>0.35499999999999998</v>
      </c>
      <c r="H15" s="6">
        <v>0.88700000000000001</v>
      </c>
      <c r="I15" s="6">
        <v>0.6668056421166666</v>
      </c>
      <c r="T15" s="1" t="s">
        <v>13</v>
      </c>
    </row>
    <row r="16" spans="1:20" x14ac:dyDescent="0.3">
      <c r="A16" s="12"/>
      <c r="D16" s="1">
        <f>D7</f>
        <v>2000</v>
      </c>
      <c r="E16" s="1">
        <v>300</v>
      </c>
      <c r="F16" s="6">
        <v>0.75627566650666656</v>
      </c>
      <c r="G16" s="6">
        <v>0.49199999999999999</v>
      </c>
      <c r="H16" s="6">
        <v>0.94199999999999995</v>
      </c>
      <c r="I16" s="6">
        <v>0.75627566650666656</v>
      </c>
    </row>
    <row r="17" spans="1:20" x14ac:dyDescent="0.3">
      <c r="A17" s="12"/>
      <c r="D17" s="1">
        <f>D8</f>
        <v>2010</v>
      </c>
      <c r="E17" s="1">
        <v>300</v>
      </c>
      <c r="F17" s="6">
        <v>0.81536666666666646</v>
      </c>
      <c r="G17" s="6">
        <v>0.56300000000000006</v>
      </c>
      <c r="H17" s="6">
        <v>0.96099999999999997</v>
      </c>
      <c r="I17" s="6">
        <v>0.81536666666666646</v>
      </c>
    </row>
    <row r="18" spans="1:20" x14ac:dyDescent="0.3">
      <c r="A18" s="11" t="str">
        <f t="shared" ref="A18:A35" si="8">T18</f>
        <v>Poverty Rate</v>
      </c>
      <c r="B18" s="1" t="s">
        <v>16</v>
      </c>
      <c r="C18" s="1" t="s">
        <v>31</v>
      </c>
      <c r="D18" s="1">
        <f t="shared" ref="D18:D35" si="9">D15</f>
        <v>1990</v>
      </c>
      <c r="E18" s="1">
        <f t="array" ref="E18:I20">TRANSPOSE([1]data!$S$304:$U$308)</f>
        <v>300</v>
      </c>
      <c r="F18" s="6">
        <v>0.15505159364000004</v>
      </c>
      <c r="G18" s="6">
        <v>3.5999999999999997E-2</v>
      </c>
      <c r="H18" s="6">
        <v>0.52100000000000002</v>
      </c>
      <c r="I18" s="6">
        <v>0.15505159364000004</v>
      </c>
      <c r="T18" s="1" t="s">
        <v>14</v>
      </c>
    </row>
    <row r="19" spans="1:20" x14ac:dyDescent="0.3">
      <c r="A19" s="12"/>
      <c r="D19" s="1">
        <f t="shared" si="9"/>
        <v>2000</v>
      </c>
      <c r="E19" s="1">
        <v>300</v>
      </c>
      <c r="F19" s="6">
        <v>0.13331666666666669</v>
      </c>
      <c r="G19" s="6">
        <v>2.9000000000000001E-2</v>
      </c>
      <c r="H19" s="6">
        <v>0.45400000000000001</v>
      </c>
      <c r="I19" s="6">
        <v>0.13331666666666669</v>
      </c>
    </row>
    <row r="20" spans="1:20" x14ac:dyDescent="0.3">
      <c r="A20" s="12"/>
      <c r="D20" s="1">
        <f t="shared" si="9"/>
        <v>2010</v>
      </c>
      <c r="E20" s="1">
        <v>300</v>
      </c>
      <c r="F20" s="6">
        <v>0.16881444443333324</v>
      </c>
      <c r="G20" s="6">
        <v>4.5499999999999999E-2</v>
      </c>
      <c r="H20" s="6">
        <v>0.40100000000000002</v>
      </c>
      <c r="I20" s="6">
        <v>0.16881444443333324</v>
      </c>
    </row>
    <row r="21" spans="1:20" x14ac:dyDescent="0.3">
      <c r="A21" s="11" t="str">
        <f t="shared" ref="A21:A35" si="10">T21</f>
        <v>1st Quintile Income</v>
      </c>
      <c r="B21" s="1" t="s">
        <v>26</v>
      </c>
      <c r="C21" s="1" t="s">
        <v>32</v>
      </c>
      <c r="D21" s="1">
        <f t="shared" si="9"/>
        <v>1990</v>
      </c>
      <c r="E21" s="7"/>
      <c r="F21" s="7"/>
      <c r="G21" s="7"/>
      <c r="H21" s="7"/>
      <c r="I21" s="7"/>
      <c r="T21" s="1" t="s">
        <v>21</v>
      </c>
    </row>
    <row r="22" spans="1:20" x14ac:dyDescent="0.3">
      <c r="A22" s="12"/>
      <c r="D22" s="1">
        <f t="shared" si="9"/>
        <v>2000</v>
      </c>
      <c r="E22" s="7"/>
      <c r="F22" s="7"/>
      <c r="G22" s="7"/>
      <c r="H22" s="7"/>
      <c r="I22" s="7"/>
    </row>
    <row r="23" spans="1:20" x14ac:dyDescent="0.3">
      <c r="A23" s="12"/>
      <c r="D23" s="1">
        <f t="shared" si="9"/>
        <v>2010</v>
      </c>
      <c r="E23" s="7"/>
      <c r="F23" s="7"/>
      <c r="G23" s="7"/>
      <c r="H23" s="7"/>
      <c r="I23" s="7"/>
    </row>
    <row r="24" spans="1:20" x14ac:dyDescent="0.3">
      <c r="A24" s="11" t="str">
        <f t="shared" ref="A24:A35" si="11">T24</f>
        <v>2nd Quintile Income</v>
      </c>
      <c r="B24" s="1" t="s">
        <v>27</v>
      </c>
      <c r="C24" s="1" t="s">
        <v>32</v>
      </c>
      <c r="D24" s="1">
        <f t="shared" si="9"/>
        <v>1990</v>
      </c>
      <c r="E24" s="7"/>
      <c r="F24" s="7"/>
      <c r="G24" s="7"/>
      <c r="H24" s="7"/>
      <c r="I24" s="7"/>
      <c r="T24" s="1" t="s">
        <v>23</v>
      </c>
    </row>
    <row r="25" spans="1:20" x14ac:dyDescent="0.3">
      <c r="A25" s="12"/>
      <c r="D25" s="1">
        <f t="shared" si="9"/>
        <v>2000</v>
      </c>
      <c r="E25" s="7"/>
      <c r="F25" s="7"/>
      <c r="G25" s="7"/>
      <c r="H25" s="7"/>
      <c r="I25" s="7"/>
    </row>
    <row r="26" spans="1:20" x14ac:dyDescent="0.3">
      <c r="A26" s="12"/>
      <c r="D26" s="1">
        <f t="shared" si="9"/>
        <v>2010</v>
      </c>
      <c r="E26" s="7"/>
      <c r="F26" s="7"/>
      <c r="G26" s="7"/>
      <c r="H26" s="7"/>
      <c r="I26" s="7"/>
    </row>
    <row r="27" spans="1:20" x14ac:dyDescent="0.3">
      <c r="A27" s="11" t="str">
        <f t="shared" ref="A27:A35" si="12">T27</f>
        <v>3rd Quintile Income</v>
      </c>
      <c r="B27" s="1" t="s">
        <v>28</v>
      </c>
      <c r="C27" s="1" t="s">
        <v>32</v>
      </c>
      <c r="D27" s="1">
        <f t="shared" si="9"/>
        <v>1990</v>
      </c>
      <c r="E27" s="7"/>
      <c r="F27" s="7"/>
      <c r="G27" s="7"/>
      <c r="H27" s="7"/>
      <c r="I27" s="7"/>
      <c r="T27" s="1" t="s">
        <v>24</v>
      </c>
    </row>
    <row r="28" spans="1:20" x14ac:dyDescent="0.3">
      <c r="A28" s="12"/>
      <c r="D28" s="1">
        <f t="shared" si="9"/>
        <v>2000</v>
      </c>
      <c r="E28" s="7"/>
      <c r="F28" s="7"/>
      <c r="G28" s="7"/>
      <c r="H28" s="7"/>
      <c r="I28" s="7"/>
    </row>
    <row r="29" spans="1:20" x14ac:dyDescent="0.3">
      <c r="A29" s="12"/>
      <c r="D29" s="1">
        <f t="shared" si="9"/>
        <v>2010</v>
      </c>
      <c r="E29" s="7"/>
      <c r="F29" s="7"/>
      <c r="G29" s="7"/>
      <c r="H29" s="7"/>
      <c r="I29" s="7"/>
    </row>
    <row r="30" spans="1:20" x14ac:dyDescent="0.3">
      <c r="A30" s="11" t="str">
        <f t="shared" ref="A30:A35" si="13">T30</f>
        <v>4th Quintile Income</v>
      </c>
      <c r="B30" s="1" t="s">
        <v>29</v>
      </c>
      <c r="C30" s="1" t="s">
        <v>32</v>
      </c>
      <c r="D30" s="1">
        <f t="shared" si="9"/>
        <v>1990</v>
      </c>
      <c r="E30" s="7"/>
      <c r="F30" s="7"/>
      <c r="G30" s="7"/>
      <c r="H30" s="7"/>
      <c r="I30" s="7"/>
      <c r="T30" s="1" t="s">
        <v>25</v>
      </c>
    </row>
    <row r="31" spans="1:20" x14ac:dyDescent="0.3">
      <c r="A31" s="12"/>
      <c r="D31" s="1">
        <f t="shared" si="9"/>
        <v>2000</v>
      </c>
      <c r="E31" s="7"/>
      <c r="F31" s="7"/>
      <c r="G31" s="7"/>
      <c r="H31" s="7"/>
      <c r="I31" s="7"/>
    </row>
    <row r="32" spans="1:20" x14ac:dyDescent="0.3">
      <c r="A32" s="12"/>
      <c r="D32" s="1">
        <f t="shared" si="9"/>
        <v>2010</v>
      </c>
      <c r="E32" s="7"/>
      <c r="F32" s="7"/>
      <c r="G32" s="7"/>
      <c r="H32" s="7"/>
      <c r="I32" s="7"/>
    </row>
    <row r="33" spans="1:20" x14ac:dyDescent="0.3">
      <c r="A33" s="11" t="str">
        <f t="shared" ref="A33:A35" si="14">T33</f>
        <v>5th Quintile Income</v>
      </c>
      <c r="B33" s="1" t="s">
        <v>30</v>
      </c>
      <c r="C33" s="1" t="s">
        <v>32</v>
      </c>
      <c r="D33" s="1">
        <f t="shared" si="9"/>
        <v>1990</v>
      </c>
      <c r="E33" s="7"/>
      <c r="F33" s="7"/>
      <c r="G33" s="7"/>
      <c r="H33" s="7"/>
      <c r="I33" s="7"/>
      <c r="T33" s="1" t="s">
        <v>22</v>
      </c>
    </row>
    <row r="34" spans="1:20" x14ac:dyDescent="0.3">
      <c r="A34" s="12"/>
      <c r="D34" s="1">
        <f t="shared" si="9"/>
        <v>2000</v>
      </c>
      <c r="E34" s="7"/>
      <c r="F34" s="7"/>
      <c r="G34" s="7"/>
      <c r="H34" s="7"/>
      <c r="I34" s="7"/>
    </row>
    <row r="35" spans="1:20" x14ac:dyDescent="0.3">
      <c r="A35" s="12"/>
      <c r="D35" s="1">
        <f t="shared" si="9"/>
        <v>2010</v>
      </c>
      <c r="E35" s="7"/>
      <c r="F35" s="7"/>
      <c r="G35" s="7"/>
      <c r="H35" s="7"/>
      <c r="I35" s="7"/>
    </row>
    <row r="36" spans="1:20" x14ac:dyDescent="0.3">
      <c r="A36" s="13"/>
    </row>
  </sheetData>
  <mergeCells count="12">
    <mergeCell ref="A18:A20"/>
    <mergeCell ref="A21:A23"/>
    <mergeCell ref="A24:A26"/>
    <mergeCell ref="A27:A29"/>
    <mergeCell ref="A30:A32"/>
    <mergeCell ref="A33:A35"/>
    <mergeCell ref="A1:I1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2019-02-10T20:59:24Z</dcterms:created>
  <dcterms:modified xsi:type="dcterms:W3CDTF">2019-02-10T21:35:01Z</dcterms:modified>
</cp:coreProperties>
</file>