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econometrics/"/>
    </mc:Choice>
  </mc:AlternateContent>
  <xr:revisionPtr revIDLastSave="0" documentId="13_ncr:1_{2A0EECFB-AF2D-104D-AB58-879397946DE9}" xr6:coauthVersionLast="38" xr6:coauthVersionMax="38" xr10:uidLastSave="{00000000-0000-0000-0000-000000000000}"/>
  <bookViews>
    <workbookView xWindow="4420" yWindow="440" windowWidth="21180" windowHeight="14300" activeTab="1" xr2:uid="{6212E484-7553-1441-B8EC-369144F6DFC1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C3" i="1" s="1"/>
  <c r="J2" i="1"/>
  <c r="C5" i="1" l="1"/>
  <c r="C6" i="1"/>
</calcChain>
</file>

<file path=xl/sharedStrings.xml><?xml version="1.0" encoding="utf-8"?>
<sst xmlns="http://schemas.openxmlformats.org/spreadsheetml/2006/main" count="317" uniqueCount="95">
  <si>
    <t>depreciation expense</t>
  </si>
  <si>
    <t>accumulated depreciation</t>
  </si>
  <si>
    <t>netbook val</t>
  </si>
  <si>
    <t>year</t>
  </si>
  <si>
    <t>at acq</t>
  </si>
  <si>
    <t>b</t>
  </si>
  <si>
    <t>c</t>
  </si>
  <si>
    <t>machine cost</t>
  </si>
  <si>
    <t>resid</t>
  </si>
  <si>
    <t>life</t>
  </si>
  <si>
    <t>hours</t>
  </si>
  <si>
    <t>year 1</t>
  </si>
  <si>
    <t>year 2</t>
  </si>
  <si>
    <t>year 3</t>
  </si>
  <si>
    <t>year 4</t>
  </si>
  <si>
    <t>Countries (North America):</t>
  </si>
  <si>
    <t>Antigua and Barbuda</t>
  </si>
  <si>
    <t>The Bahamas</t>
  </si>
  <si>
    <t>Barbados</t>
  </si>
  <si>
    <t>Belize</t>
  </si>
  <si>
    <t>Canada</t>
  </si>
  <si>
    <t xml:space="preserve">Saint Vincent and the Grenadines </t>
  </si>
  <si>
    <t>Costa Rica</t>
  </si>
  <si>
    <t>Dominica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</si>
  <si>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</si>
  <si>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</si>
  <si>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</si>
  <si>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</si>
  <si>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</si>
  <si>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</si>
  <si>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</si>
  <si>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</si>
  <si>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</si>
  <si>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</si>
  <si>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</si>
  <si>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Trinidad and Tobago</t>
  </si>
  <si>
    <t>United States</t>
  </si>
  <si>
    <t>700 MHz auction</t>
  </si>
  <si>
    <t>total amount raised</t>
  </si>
  <si>
    <t>number of licenses awarded</t>
  </si>
  <si>
    <r>
      <t>600, 700, 850, 1700 (</t>
    </r>
    <r>
      <rPr>
        <sz val="14"/>
        <color rgb="FF0B0080"/>
        <rFont val="Arial"/>
        <family val="2"/>
      </rPr>
      <t>AWS</t>
    </r>
    <r>
      <rPr>
        <sz val="14"/>
        <color rgb="FF222222"/>
        <rFont val="Arial"/>
        <family val="2"/>
      </rPr>
      <t>), 1900, 2300 (</t>
    </r>
    <r>
      <rPr>
        <sz val="14"/>
        <color rgb="FF0B0080"/>
        <rFont val="Arial"/>
        <family val="2"/>
      </rPr>
      <t>WCS</t>
    </r>
    <r>
      <rPr>
        <sz val="14"/>
        <color rgb="FF222222"/>
        <rFont val="Arial"/>
        <family val="2"/>
      </rPr>
      <t>), 2500, 2600 MHz (bands 2, 4, 5, 7, 12, 13, 17, 25, 26, 29, 30, 41, 66, 71)</t>
    </r>
  </si>
  <si>
    <t>North American Standard Bands:</t>
  </si>
  <si>
    <t>Band plan</t>
  </si>
  <si>
    <t>APT</t>
  </si>
  <si>
    <t>footnotes</t>
  </si>
  <si>
    <t>FCC</t>
  </si>
  <si>
    <t>FCC Plan</t>
  </si>
  <si>
    <t>APT Plan</t>
  </si>
  <si>
    <t>https://www.itu.int/en/ITU-R/seminars/rrs/2014-Americas/forumpresentations/RRS-14-Americas-SUTEL.pdf</t>
  </si>
  <si>
    <r>
      <t>Grenada</t>
    </r>
    <r>
      <rPr>
        <b/>
        <sz val="11"/>
        <color theme="1"/>
        <rFont val="Arial"/>
        <family val="2"/>
      </rPr>
      <t xml:space="preserve"> </t>
    </r>
  </si>
  <si>
    <t>-</t>
  </si>
  <si>
    <t>N*</t>
  </si>
  <si>
    <t>key</t>
  </si>
  <si>
    <t>N</t>
  </si>
  <si>
    <t>No</t>
  </si>
  <si>
    <t>Y</t>
  </si>
  <si>
    <t>Yes</t>
  </si>
  <si>
    <t>*</t>
  </si>
  <si>
    <t>service initiated</t>
  </si>
  <si>
    <t>https://www.urcabahamas.bs/wp-content/uploads/2017/01/Press-Release-Successful-Bidder-in-Phase-II-Spectrum-Auction-Announced.pdf</t>
  </si>
  <si>
    <t>https://www.itu.int/ITU-D/tech/events/2012/Broadcasting_CTU_CBU_Barbados_May12/CountryPlans/Barbados.pdf</t>
  </si>
  <si>
    <t>FCC^3</t>
  </si>
  <si>
    <t>https://www.canada.ca/en/news/archive/2014/02/announcement-700-mhz-spectrum-auction-results.html</t>
  </si>
  <si>
    <t>a</t>
  </si>
  <si>
    <t>Footnotes</t>
  </si>
  <si>
    <t>http://telconomia.com/resultados-de-la-licitacion-ift-3-banda-aws</t>
  </si>
  <si>
    <t>https://www.ic.gc.ca/eic/site/smt-gst.nsf/eng/h_sf10917.html</t>
  </si>
  <si>
    <t>2,5</t>
  </si>
  <si>
    <t>https://halberdbastion.com/intelligence/mobile-networks/btc-bahamas</t>
  </si>
  <si>
    <t>Dummy 4G</t>
  </si>
  <si>
    <t>Dummy THR</t>
  </si>
  <si>
    <t>license validity (years)</t>
  </si>
  <si>
    <t>https://www.prensalibre.com/economia/subasta-de-frecuencia-para-tecnologia-4g-podria-ser-en-2019</t>
  </si>
  <si>
    <t>AWS (1700mhz)</t>
  </si>
  <si>
    <t>x</t>
  </si>
  <si>
    <t>Dummy Auction</t>
  </si>
  <si>
    <t>Cost of 1GB of data-2013</t>
  </si>
  <si>
    <t>Cost of 1GB of data-2012</t>
  </si>
  <si>
    <t>Cost of 1GB of data-2014</t>
  </si>
  <si>
    <t>Cuba xx</t>
  </si>
  <si>
    <t>IN USD</t>
  </si>
  <si>
    <t>&lt;</t>
  </si>
  <si>
    <t>PREPAID DATA</t>
  </si>
  <si>
    <t>ON PEAK</t>
  </si>
  <si>
    <t>SOURCE: ITU</t>
  </si>
  <si>
    <t>non blind eye</t>
  </si>
  <si>
    <t>winner takes all</t>
  </si>
  <si>
    <t>auction</t>
  </si>
  <si>
    <t>https://www.fcc.gov/auction/73/factsheet</t>
  </si>
  <si>
    <t>https://www.asep.gob.pa/wp-content/uploads/telecomunicaciones/resoluciones/anno_12035_telco.pdf</t>
  </si>
  <si>
    <r>
      <t>Countries (North America)</t>
    </r>
    <r>
      <rPr>
        <b/>
        <sz val="10.5"/>
        <color theme="1"/>
        <rFont val="Arial"/>
        <family val="2"/>
      </rPr>
      <t xml:space="preserve">: </t>
    </r>
    <r>
      <rPr>
        <i/>
        <sz val="10.5"/>
        <color theme="1"/>
        <rFont val="Arial"/>
        <family val="2"/>
      </rPr>
      <t>i</t>
    </r>
  </si>
  <si>
    <t>d</t>
  </si>
  <si>
    <t>https://www.fcc.gov/auction/97/factsheet</t>
  </si>
  <si>
    <t>PCS = 698-806MHz</t>
  </si>
  <si>
    <t>https://jis.gov.jm/government-sells-700-mhz-spectrum-digicel/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</si>
</sst>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b/>
      <u/>
      <sz val="10.5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.5"/>
      <color theme="1"/>
      <name val="Arial"/>
      <family val="2"/>
    </font>
    <font>
      <i/>
      <sz val="10.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7F7C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/>
    <xf numFmtId="44" fontId="1" fillId="2" borderId="2" xfId="1" applyFont="1" applyFill="1" applyBorder="1" applyAlignment="1">
      <alignment horizontal="center"/>
    </xf>
    <xf numFmtId="44" fontId="0" fillId="0" borderId="0" xfId="1" applyFont="1"/>
    <xf numFmtId="0" fontId="1" fillId="2" borderId="0" xfId="0" applyFont="1" applyFill="1" applyBorder="1" applyAlignment="1">
      <alignment horizontal="center"/>
    </xf>
    <xf numFmtId="0" fontId="0" fillId="3" borderId="3" xfId="0" applyFont="1" applyFill="1" applyBorder="1"/>
    <xf numFmtId="11" fontId="0" fillId="3" borderId="3" xfId="0" applyNumberFormat="1" applyFont="1" applyFill="1" applyBorder="1"/>
    <xf numFmtId="0" fontId="0" fillId="3" borderId="3" xfId="0" applyFill="1" applyBorder="1"/>
    <xf numFmtId="11" fontId="0" fillId="3" borderId="3" xfId="0" applyNumberFormat="1" applyFill="1" applyBorder="1"/>
    <xf numFmtId="0" fontId="0" fillId="0" borderId="3" xfId="0" applyBorder="1"/>
    <xf numFmtId="0" fontId="0" fillId="4" borderId="3" xfId="0" applyFill="1" applyBorder="1"/>
    <xf numFmtId="44" fontId="1" fillId="2" borderId="0" xfId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3" xfId="0" applyFill="1" applyBorder="1"/>
    <xf numFmtId="0" fontId="0" fillId="5" borderId="3" xfId="0" applyFont="1" applyFill="1" applyBorder="1"/>
    <xf numFmtId="0" fontId="9" fillId="0" borderId="3" xfId="0" applyFont="1" applyBorder="1"/>
    <xf numFmtId="0" fontId="9" fillId="5" borderId="3" xfId="0" applyFont="1" applyFill="1" applyBorder="1"/>
    <xf numFmtId="44" fontId="8" fillId="0" borderId="3" xfId="1" applyFont="1" applyBorder="1" applyAlignment="1" applyProtection="1">
      <alignment vertical="top" wrapText="1" readingOrder="1"/>
      <protection locked="0"/>
    </xf>
    <xf numFmtId="44" fontId="0" fillId="0" borderId="3" xfId="1" applyFont="1" applyBorder="1"/>
    <xf numFmtId="44" fontId="0" fillId="0" borderId="3" xfId="1" applyFont="1" applyBorder="1" applyAlignment="1">
      <alignment horizontal="center"/>
    </xf>
    <xf numFmtId="44" fontId="8" fillId="0" borderId="3" xfId="1" applyFont="1" applyBorder="1" applyAlignment="1" applyProtection="1">
      <alignment horizontal="center" vertical="top" wrapText="1" readingOrder="1"/>
      <protection locked="0"/>
    </xf>
    <xf numFmtId="44" fontId="0" fillId="5" borderId="3" xfId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44" fontId="0" fillId="0" borderId="3" xfId="1" applyNumberFormat="1" applyFont="1" applyBorder="1"/>
    <xf numFmtId="0" fontId="0" fillId="0" borderId="3" xfId="0" applyBorder="1" applyAlignment="1">
      <alignment horizontal="center"/>
    </xf>
    <xf numFmtId="44" fontId="0" fillId="0" borderId="3" xfId="1" applyNumberFormat="1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44" fontId="0" fillId="5" borderId="3" xfId="1" applyNumberFormat="1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5" borderId="3" xfId="0" applyFill="1" applyBorder="1" applyAlignment="1">
      <alignment horizontal="left"/>
    </xf>
    <xf numFmtId="44" fontId="0" fillId="5" borderId="3" xfId="1" applyNumberFormat="1" applyFont="1" applyFill="1" applyBorder="1"/>
    <xf numFmtId="0" fontId="1" fillId="6" borderId="1" xfId="0" applyFont="1" applyFill="1" applyBorder="1" applyAlignment="1">
      <alignment horizontal="center"/>
    </xf>
    <xf numFmtId="0" fontId="0" fillId="6" borderId="0" xfId="0" applyFill="1"/>
    <xf numFmtId="0" fontId="9" fillId="2" borderId="3" xfId="0" applyFont="1" applyFill="1" applyBorder="1"/>
    <xf numFmtId="9" fontId="1" fillId="2" borderId="3" xfId="2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1" fillId="0" borderId="0" xfId="0" applyFont="1" applyAlignment="1">
      <alignment horizontal="left"/>
    </xf>
    <xf numFmtId="44" fontId="7" fillId="0" borderId="3" xfId="1" applyNumberFormat="1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D7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EA2B-4F92-9E49-9D34-6B08CD2F8394}">
  <dimension ref="A1:J13"/>
  <sheetViews>
    <sheetView workbookViewId="0">
      <selection activeCell="C4" sqref="C4"/>
    </sheetView>
  </sheetViews>
  <sheetFormatPr baseColWidth="10" defaultRowHeight="16" x14ac:dyDescent="0.2"/>
  <cols>
    <col min="2" max="2" width="18.6640625" bestFit="1" customWidth="1"/>
    <col min="3" max="3" width="22.6640625" bestFit="1" customWidth="1"/>
  </cols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t="s">
        <v>5</v>
      </c>
    </row>
    <row r="2" spans="1:10" x14ac:dyDescent="0.2">
      <c r="A2" t="s">
        <v>4</v>
      </c>
      <c r="D2">
        <v>16000</v>
      </c>
      <c r="G2" t="s">
        <v>7</v>
      </c>
      <c r="H2">
        <v>16000</v>
      </c>
      <c r="J2">
        <f>H2-H3</f>
        <v>14400</v>
      </c>
    </row>
    <row r="3" spans="1:10" x14ac:dyDescent="0.2">
      <c r="A3">
        <v>1</v>
      </c>
      <c r="B3">
        <v>5760</v>
      </c>
      <c r="C3">
        <f>J3*H4</f>
        <v>14400</v>
      </c>
      <c r="D3">
        <v>10240</v>
      </c>
      <c r="G3" t="s">
        <v>8</v>
      </c>
      <c r="H3">
        <v>1600</v>
      </c>
      <c r="J3">
        <f>J2/H4</f>
        <v>1.5</v>
      </c>
    </row>
    <row r="4" spans="1:10" x14ac:dyDescent="0.2">
      <c r="A4">
        <v>2</v>
      </c>
      <c r="B4">
        <v>4320</v>
      </c>
      <c r="D4">
        <v>5920</v>
      </c>
      <c r="G4" t="s">
        <v>9</v>
      </c>
      <c r="H4">
        <v>9600</v>
      </c>
      <c r="I4" t="s">
        <v>10</v>
      </c>
    </row>
    <row r="5" spans="1:10" x14ac:dyDescent="0.2">
      <c r="A5">
        <v>3</v>
      </c>
      <c r="B5">
        <v>2880</v>
      </c>
      <c r="C5">
        <f>J3*H6</f>
        <v>4320</v>
      </c>
      <c r="D5">
        <v>3040</v>
      </c>
      <c r="G5" t="s">
        <v>11</v>
      </c>
      <c r="H5">
        <v>3840</v>
      </c>
      <c r="I5" t="s">
        <v>10</v>
      </c>
    </row>
    <row r="6" spans="1:10" x14ac:dyDescent="0.2">
      <c r="A6">
        <v>4</v>
      </c>
      <c r="B6">
        <v>1440</v>
      </c>
      <c r="C6">
        <f>J3*H7</f>
        <v>2880</v>
      </c>
      <c r="D6">
        <v>1600</v>
      </c>
      <c r="G6" t="s">
        <v>12</v>
      </c>
      <c r="H6">
        <v>2880</v>
      </c>
      <c r="I6" t="s">
        <v>10</v>
      </c>
    </row>
    <row r="7" spans="1:10" x14ac:dyDescent="0.2">
      <c r="G7" t="s">
        <v>13</v>
      </c>
      <c r="H7">
        <v>1920</v>
      </c>
      <c r="I7" t="s">
        <v>10</v>
      </c>
    </row>
    <row r="8" spans="1:10" x14ac:dyDescent="0.2">
      <c r="A8" t="s">
        <v>3</v>
      </c>
      <c r="B8" t="s">
        <v>0</v>
      </c>
      <c r="C8" t="s">
        <v>1</v>
      </c>
      <c r="D8" t="s">
        <v>2</v>
      </c>
      <c r="E8" t="s">
        <v>6</v>
      </c>
      <c r="G8" t="s">
        <v>14</v>
      </c>
      <c r="H8">
        <v>960</v>
      </c>
      <c r="I8" t="s">
        <v>10</v>
      </c>
    </row>
    <row r="9" spans="1:10" x14ac:dyDescent="0.2">
      <c r="A9" t="s">
        <v>4</v>
      </c>
      <c r="D9">
        <v>16000</v>
      </c>
    </row>
    <row r="10" spans="1:10" x14ac:dyDescent="0.2">
      <c r="A10">
        <v>1</v>
      </c>
      <c r="B10">
        <v>8000</v>
      </c>
      <c r="C10">
        <v>8000</v>
      </c>
      <c r="D10">
        <v>8000</v>
      </c>
    </row>
    <row r="11" spans="1:10" x14ac:dyDescent="0.2">
      <c r="A11">
        <v>2</v>
      </c>
      <c r="B11">
        <v>4000</v>
      </c>
      <c r="D11">
        <v>4000</v>
      </c>
    </row>
    <row r="12" spans="1:10" x14ac:dyDescent="0.2">
      <c r="A12">
        <v>3</v>
      </c>
      <c r="B12">
        <v>2000</v>
      </c>
      <c r="D12">
        <v>2000</v>
      </c>
    </row>
    <row r="13" spans="1:10" x14ac:dyDescent="0.2">
      <c r="A13">
        <v>4</v>
      </c>
      <c r="B13">
        <v>400</v>
      </c>
      <c r="D13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BA61-6DBD-D245-9BCD-1B6A172D04DA}">
  <dimension ref="A1:AC38"/>
  <sheetViews>
    <sheetView tabSelected="1" zoomScale="110" zoomScaleNormal="93" workbookViewId="0">
      <selection activeCell="F12" sqref="F12"/>
    </sheetView>
  </sheetViews>
  <sheetFormatPr baseColWidth="10" defaultRowHeight="16" x14ac:dyDescent="0.2"/>
  <cols>
    <col min="1" max="1" width="60.83203125" bestFit="1" customWidth="1"/>
    <col min="2" max="2" width="10.5" customWidth="1"/>
    <col min="3" max="3" width="14.83203125" bestFit="1" customWidth="1"/>
    <col min="5" max="5" width="14.33203125" bestFit="1" customWidth="1"/>
    <col min="6" max="6" width="21" style="8" customWidth="1"/>
    <col min="7" max="7" width="24.6640625" bestFit="1" customWidth="1"/>
    <col min="8" max="8" width="24.6640625" customWidth="1"/>
    <col min="11" max="11" width="15" bestFit="1" customWidth="1"/>
    <col min="12" max="12" width="15.6640625" bestFit="1" customWidth="1"/>
    <col min="13" max="13" width="14" bestFit="1" customWidth="1"/>
    <col min="14" max="14" width="31.83203125" bestFit="1" customWidth="1"/>
    <col min="15" max="15" width="9" customWidth="1"/>
    <col min="16" max="16" width="16.83203125" customWidth="1"/>
    <col min="18" max="18" width="14.33203125" bestFit="1" customWidth="1"/>
    <col min="19" max="19" width="18.83203125" bestFit="1" customWidth="1"/>
    <col min="20" max="20" width="24.6640625" bestFit="1" customWidth="1"/>
    <col min="22" max="22" width="2.5" customWidth="1"/>
    <col min="23" max="23" width="20" bestFit="1" customWidth="1"/>
    <col min="26" max="28" width="22.1640625" style="8" bestFit="1" customWidth="1"/>
    <col min="29" max="29" width="31.83203125" bestFit="1" customWidth="1"/>
  </cols>
  <sheetData>
    <row r="1" spans="1:29" x14ac:dyDescent="0.2">
      <c r="A1" s="6" t="s">
        <v>90</v>
      </c>
      <c r="B1" s="4" t="s">
        <v>42</v>
      </c>
      <c r="C1" s="4" t="s">
        <v>37</v>
      </c>
      <c r="D1" s="4" t="s">
        <v>3</v>
      </c>
      <c r="E1" s="4" t="s">
        <v>58</v>
      </c>
      <c r="F1" s="7" t="s">
        <v>38</v>
      </c>
      <c r="G1" s="4" t="s">
        <v>39</v>
      </c>
      <c r="H1" s="17" t="s">
        <v>71</v>
      </c>
      <c r="I1" s="5" t="s">
        <v>44</v>
      </c>
      <c r="M1" s="39" t="s">
        <v>75</v>
      </c>
      <c r="N1" s="38" t="s">
        <v>15</v>
      </c>
      <c r="O1" s="4" t="s">
        <v>42</v>
      </c>
      <c r="P1" s="4" t="s">
        <v>73</v>
      </c>
      <c r="Q1" s="4" t="s">
        <v>3</v>
      </c>
      <c r="R1" s="4" t="s">
        <v>58</v>
      </c>
      <c r="S1" s="7" t="s">
        <v>38</v>
      </c>
      <c r="T1" s="4" t="s">
        <v>39</v>
      </c>
      <c r="U1" s="5" t="s">
        <v>44</v>
      </c>
      <c r="V1" s="36"/>
      <c r="W1" s="9" t="s">
        <v>71</v>
      </c>
      <c r="X1" s="9" t="s">
        <v>69</v>
      </c>
      <c r="Y1" s="9" t="s">
        <v>70</v>
      </c>
      <c r="Z1" s="16" t="s">
        <v>78</v>
      </c>
      <c r="AA1" s="16" t="s">
        <v>76</v>
      </c>
      <c r="AB1" s="16" t="s">
        <v>77</v>
      </c>
      <c r="AC1" s="6" t="s">
        <v>15</v>
      </c>
    </row>
    <row r="2" spans="1:29" x14ac:dyDescent="0.2">
      <c r="A2" s="20" t="s">
        <v>16</v>
      </c>
      <c r="B2" s="10" t="s">
        <v>50</v>
      </c>
      <c r="C2" s="10" t="s">
        <v>51</v>
      </c>
      <c r="D2" s="29">
        <v>2012</v>
      </c>
      <c r="E2" s="29">
        <v>2014</v>
      </c>
      <c r="F2" s="46" t="s">
        <v>74</v>
      </c>
      <c r="G2" s="29">
        <v>1</v>
      </c>
      <c r="H2" s="29"/>
      <c r="I2" s="29"/>
      <c r="K2" s="45" t="s">
        <v>52</v>
      </c>
      <c r="M2" s="15"/>
      <c r="N2" s="20" t="s">
        <v>16</v>
      </c>
      <c r="O2" s="12" t="s">
        <v>50</v>
      </c>
      <c r="P2" s="12"/>
      <c r="Q2" s="33"/>
      <c r="R2" s="33"/>
      <c r="S2" s="28"/>
      <c r="T2" s="29"/>
      <c r="U2" s="33"/>
      <c r="V2" s="37"/>
      <c r="W2" s="29"/>
      <c r="X2" s="29">
        <v>1</v>
      </c>
      <c r="Y2" s="29"/>
      <c r="Z2" s="22">
        <v>18.149999999999999</v>
      </c>
      <c r="AA2" s="22">
        <v>62.59</v>
      </c>
      <c r="AB2" s="22">
        <v>27.78</v>
      </c>
      <c r="AC2" s="20" t="s">
        <v>16</v>
      </c>
    </row>
    <row r="3" spans="1:29" x14ac:dyDescent="0.2">
      <c r="A3" s="20" t="s">
        <v>17</v>
      </c>
      <c r="B3" s="10" t="s">
        <v>50</v>
      </c>
      <c r="C3" s="10" t="s">
        <v>51</v>
      </c>
      <c r="D3" s="29">
        <v>2012</v>
      </c>
      <c r="E3" s="29">
        <v>2014</v>
      </c>
      <c r="F3" s="28">
        <v>62500000</v>
      </c>
      <c r="G3" s="29">
        <v>1</v>
      </c>
      <c r="H3" s="29"/>
      <c r="I3" s="29" t="s">
        <v>67</v>
      </c>
      <c r="K3" s="40" t="s">
        <v>37</v>
      </c>
      <c r="M3" s="15">
        <v>0</v>
      </c>
      <c r="N3" s="20" t="s">
        <v>17</v>
      </c>
      <c r="O3" s="12" t="s">
        <v>50</v>
      </c>
      <c r="P3" s="12" t="s">
        <v>55</v>
      </c>
      <c r="Q3" s="33">
        <v>2014</v>
      </c>
      <c r="R3" s="33"/>
      <c r="S3" s="28"/>
      <c r="T3" s="29">
        <v>1</v>
      </c>
      <c r="U3" s="33"/>
      <c r="V3" s="37"/>
      <c r="W3" s="29"/>
      <c r="X3" s="29">
        <v>1</v>
      </c>
      <c r="Y3" s="29"/>
      <c r="Z3" s="24" t="s">
        <v>74</v>
      </c>
      <c r="AA3" s="24" t="s">
        <v>74</v>
      </c>
      <c r="AB3" s="25" t="s">
        <v>74</v>
      </c>
      <c r="AC3" s="20" t="s">
        <v>17</v>
      </c>
    </row>
    <row r="4" spans="1:29" x14ac:dyDescent="0.2">
      <c r="A4" s="20" t="s">
        <v>18</v>
      </c>
      <c r="B4" s="10" t="s">
        <v>61</v>
      </c>
      <c r="C4" s="10" t="s">
        <v>55</v>
      </c>
      <c r="D4" s="29">
        <v>2013</v>
      </c>
      <c r="E4" s="29"/>
      <c r="F4" s="28">
        <v>25000000</v>
      </c>
      <c r="G4" s="29">
        <v>1</v>
      </c>
      <c r="H4" s="29">
        <v>15</v>
      </c>
      <c r="I4" s="29">
        <v>8</v>
      </c>
      <c r="K4" s="14" t="s">
        <v>53</v>
      </c>
      <c r="L4" s="14" t="s">
        <v>54</v>
      </c>
      <c r="M4" s="15">
        <v>1</v>
      </c>
      <c r="N4" s="20" t="s">
        <v>18</v>
      </c>
      <c r="O4" s="12" t="s">
        <v>61</v>
      </c>
      <c r="P4" s="12" t="s">
        <v>55</v>
      </c>
      <c r="Q4" s="33"/>
      <c r="R4" s="33"/>
      <c r="S4" s="28"/>
      <c r="T4" s="29"/>
      <c r="U4" s="33"/>
      <c r="V4" s="37"/>
      <c r="W4" s="29">
        <v>5</v>
      </c>
      <c r="X4" s="29">
        <v>1</v>
      </c>
      <c r="Y4" s="29"/>
      <c r="Z4" s="22">
        <v>19.5</v>
      </c>
      <c r="AA4" s="24" t="s">
        <v>74</v>
      </c>
      <c r="AB4" s="24" t="s">
        <v>74</v>
      </c>
      <c r="AC4" s="20" t="s">
        <v>18</v>
      </c>
    </row>
    <row r="5" spans="1:29" x14ac:dyDescent="0.2">
      <c r="A5" s="20" t="s">
        <v>19</v>
      </c>
      <c r="B5" s="10" t="s">
        <v>43</v>
      </c>
      <c r="C5" s="10" t="s">
        <v>55</v>
      </c>
      <c r="D5" s="29"/>
      <c r="E5" s="29">
        <v>2015</v>
      </c>
      <c r="F5" s="28"/>
      <c r="G5" s="29"/>
      <c r="H5" s="29"/>
      <c r="I5" s="29"/>
      <c r="K5" s="14" t="s">
        <v>55</v>
      </c>
      <c r="L5" s="14" t="s">
        <v>56</v>
      </c>
      <c r="M5" s="15"/>
      <c r="N5" s="20" t="s">
        <v>19</v>
      </c>
      <c r="O5" s="12" t="s">
        <v>43</v>
      </c>
      <c r="P5" s="12"/>
      <c r="Q5" s="33"/>
      <c r="R5" s="33"/>
      <c r="S5" s="28"/>
      <c r="T5" s="29"/>
      <c r="U5" s="33"/>
      <c r="V5" s="37"/>
      <c r="W5" s="29"/>
      <c r="X5" s="29">
        <v>1</v>
      </c>
      <c r="Y5" s="29"/>
      <c r="Z5" s="22" t="s">
        <v>74</v>
      </c>
      <c r="AA5" s="22">
        <v>15</v>
      </c>
      <c r="AB5" s="22">
        <v>15</v>
      </c>
      <c r="AC5" s="20" t="s">
        <v>19</v>
      </c>
    </row>
    <row r="6" spans="1:29" x14ac:dyDescent="0.2">
      <c r="A6" s="20" t="s">
        <v>20</v>
      </c>
      <c r="B6" s="10" t="s">
        <v>45</v>
      </c>
      <c r="C6" s="10" t="s">
        <v>55</v>
      </c>
      <c r="D6" s="29">
        <v>2014</v>
      </c>
      <c r="E6" s="29"/>
      <c r="F6" s="28">
        <v>5270000000</v>
      </c>
      <c r="G6" s="29">
        <v>8</v>
      </c>
      <c r="H6" s="29"/>
      <c r="I6" s="29">
        <v>4</v>
      </c>
      <c r="K6" s="41" t="s">
        <v>57</v>
      </c>
      <c r="L6" s="42" t="s">
        <v>85</v>
      </c>
      <c r="M6" s="15">
        <v>1</v>
      </c>
      <c r="N6" s="20" t="s">
        <v>20</v>
      </c>
      <c r="O6" s="12" t="s">
        <v>45</v>
      </c>
      <c r="P6" s="12" t="s">
        <v>55</v>
      </c>
      <c r="Q6" s="33">
        <v>2015</v>
      </c>
      <c r="R6" s="33"/>
      <c r="S6" s="28">
        <v>2109147421</v>
      </c>
      <c r="T6" s="29">
        <v>39</v>
      </c>
      <c r="U6" s="33" t="s">
        <v>5</v>
      </c>
      <c r="V6" s="37"/>
      <c r="W6" s="29">
        <v>10</v>
      </c>
      <c r="X6" s="29">
        <v>1</v>
      </c>
      <c r="Y6" s="29">
        <v>1</v>
      </c>
      <c r="Z6" s="22">
        <v>40.869999999999997</v>
      </c>
      <c r="AA6" s="22">
        <v>40.869999999999997</v>
      </c>
      <c r="AB6" s="22">
        <v>113.09</v>
      </c>
      <c r="AC6" s="20" t="s">
        <v>20</v>
      </c>
    </row>
    <row r="7" spans="1:29" x14ac:dyDescent="0.2">
      <c r="A7" s="20" t="s">
        <v>22</v>
      </c>
      <c r="B7" s="11" t="s">
        <v>43</v>
      </c>
      <c r="C7" s="10" t="s">
        <v>51</v>
      </c>
      <c r="D7" s="29" t="s">
        <v>74</v>
      </c>
      <c r="E7" s="29" t="s">
        <v>74</v>
      </c>
      <c r="F7" s="30" t="s">
        <v>74</v>
      </c>
      <c r="G7" s="29" t="s">
        <v>74</v>
      </c>
      <c r="H7" s="29"/>
      <c r="I7" s="29">
        <v>1</v>
      </c>
      <c r="L7" s="43" t="s">
        <v>86</v>
      </c>
      <c r="M7" s="15"/>
      <c r="N7" s="20" t="s">
        <v>22</v>
      </c>
      <c r="O7" s="13" t="s">
        <v>43</v>
      </c>
      <c r="P7" s="12"/>
      <c r="Q7" s="33"/>
      <c r="R7" s="33"/>
      <c r="S7" s="28"/>
      <c r="T7" s="29"/>
      <c r="U7" s="33"/>
      <c r="V7" s="37"/>
      <c r="W7" s="29"/>
      <c r="X7" s="29">
        <v>1</v>
      </c>
      <c r="Y7" s="29"/>
      <c r="Z7" s="24" t="s">
        <v>74</v>
      </c>
      <c r="AA7" s="24" t="s">
        <v>74</v>
      </c>
      <c r="AB7" s="24" t="s">
        <v>74</v>
      </c>
      <c r="AC7" s="20" t="s">
        <v>22</v>
      </c>
    </row>
    <row r="8" spans="1:29" x14ac:dyDescent="0.2">
      <c r="A8" s="21" t="s">
        <v>79</v>
      </c>
      <c r="B8" s="19" t="s">
        <v>50</v>
      </c>
      <c r="C8" s="19" t="s">
        <v>53</v>
      </c>
      <c r="D8" s="31" t="s">
        <v>74</v>
      </c>
      <c r="E8" s="31" t="s">
        <v>74</v>
      </c>
      <c r="F8" s="32" t="s">
        <v>74</v>
      </c>
      <c r="G8" s="31" t="s">
        <v>74</v>
      </c>
      <c r="H8" s="31"/>
      <c r="I8" s="31"/>
      <c r="L8" s="44" t="s">
        <v>87</v>
      </c>
      <c r="M8" s="18"/>
      <c r="N8" s="21" t="s">
        <v>79</v>
      </c>
      <c r="O8" s="18" t="s">
        <v>50</v>
      </c>
      <c r="P8" s="18"/>
      <c r="Q8" s="34"/>
      <c r="R8" s="34"/>
      <c r="S8" s="35"/>
      <c r="T8" s="31"/>
      <c r="U8" s="34"/>
      <c r="V8" s="37"/>
      <c r="W8" s="31"/>
      <c r="X8" s="31">
        <v>0</v>
      </c>
      <c r="Y8" s="31"/>
      <c r="Z8" s="26" t="s">
        <v>74</v>
      </c>
      <c r="AA8" s="26" t="s">
        <v>74</v>
      </c>
      <c r="AB8" s="26" t="s">
        <v>74</v>
      </c>
      <c r="AC8" s="21" t="s">
        <v>79</v>
      </c>
    </row>
    <row r="9" spans="1:29" x14ac:dyDescent="0.2">
      <c r="A9" s="20" t="s">
        <v>23</v>
      </c>
      <c r="B9" s="10" t="s">
        <v>50</v>
      </c>
      <c r="C9" s="10" t="s">
        <v>53</v>
      </c>
      <c r="D9" s="29" t="s">
        <v>74</v>
      </c>
      <c r="E9" s="29" t="s">
        <v>74</v>
      </c>
      <c r="F9" s="30" t="s">
        <v>74</v>
      </c>
      <c r="G9" s="29" t="s">
        <v>74</v>
      </c>
      <c r="H9" s="29" t="s">
        <v>74</v>
      </c>
      <c r="I9" s="29"/>
      <c r="M9" s="15"/>
      <c r="N9" s="20" t="s">
        <v>23</v>
      </c>
      <c r="O9" s="12" t="s">
        <v>50</v>
      </c>
      <c r="P9" s="12"/>
      <c r="Q9" s="33"/>
      <c r="R9" s="33"/>
      <c r="S9" s="28"/>
      <c r="T9" s="29"/>
      <c r="U9" s="33"/>
      <c r="V9" s="37"/>
      <c r="W9" s="29"/>
      <c r="X9" s="29">
        <v>1</v>
      </c>
      <c r="Y9" s="29"/>
      <c r="Z9" s="24" t="s">
        <v>74</v>
      </c>
      <c r="AA9" s="24" t="s">
        <v>74</v>
      </c>
      <c r="AB9" s="24" t="s">
        <v>74</v>
      </c>
      <c r="AC9" s="20" t="s">
        <v>23</v>
      </c>
    </row>
    <row r="10" spans="1:29" x14ac:dyDescent="0.2">
      <c r="A10" s="20" t="s">
        <v>24</v>
      </c>
      <c r="B10" s="10" t="s">
        <v>50</v>
      </c>
      <c r="C10" s="10" t="s">
        <v>53</v>
      </c>
      <c r="D10" s="29" t="s">
        <v>74</v>
      </c>
      <c r="E10" s="29" t="s">
        <v>74</v>
      </c>
      <c r="F10" s="30" t="s">
        <v>74</v>
      </c>
      <c r="G10" s="29" t="s">
        <v>74</v>
      </c>
      <c r="H10" s="29"/>
      <c r="I10" s="29"/>
      <c r="M10" s="15">
        <v>0</v>
      </c>
      <c r="N10" s="20" t="s">
        <v>24</v>
      </c>
      <c r="O10" s="12" t="s">
        <v>50</v>
      </c>
      <c r="P10" s="12" t="s">
        <v>55</v>
      </c>
      <c r="Q10" s="33"/>
      <c r="R10" s="33"/>
      <c r="S10" s="28"/>
      <c r="T10" s="29"/>
      <c r="U10" s="33"/>
      <c r="V10" s="37"/>
      <c r="W10" s="29"/>
      <c r="X10" s="29">
        <v>1</v>
      </c>
      <c r="Y10" s="29"/>
      <c r="Z10" s="22">
        <v>43.12</v>
      </c>
      <c r="AA10" s="24" t="s">
        <v>74</v>
      </c>
      <c r="AB10" s="24" t="s">
        <v>74</v>
      </c>
      <c r="AC10" s="20" t="s">
        <v>24</v>
      </c>
    </row>
    <row r="11" spans="1:29" x14ac:dyDescent="0.2">
      <c r="A11" s="20" t="s">
        <v>25</v>
      </c>
      <c r="B11" s="10" t="s">
        <v>43</v>
      </c>
      <c r="C11" s="10" t="s">
        <v>53</v>
      </c>
      <c r="D11" s="29" t="s">
        <v>74</v>
      </c>
      <c r="E11" s="29" t="s">
        <v>74</v>
      </c>
      <c r="F11" s="30" t="s">
        <v>74</v>
      </c>
      <c r="G11" s="29" t="s">
        <v>74</v>
      </c>
      <c r="H11" s="29"/>
      <c r="I11" s="29"/>
      <c r="M11" s="15" t="s">
        <v>74</v>
      </c>
      <c r="N11" s="20" t="s">
        <v>25</v>
      </c>
      <c r="O11" s="12" t="s">
        <v>43</v>
      </c>
      <c r="P11" s="12" t="s">
        <v>53</v>
      </c>
      <c r="Q11" s="33" t="s">
        <v>74</v>
      </c>
      <c r="R11" s="33" t="s">
        <v>74</v>
      </c>
      <c r="S11" s="28" t="s">
        <v>74</v>
      </c>
      <c r="T11" s="29" t="s">
        <v>74</v>
      </c>
      <c r="U11" s="33"/>
      <c r="V11" s="37"/>
      <c r="W11" s="29"/>
      <c r="X11" s="29">
        <v>1</v>
      </c>
      <c r="Y11" s="29"/>
      <c r="Z11" s="22">
        <v>22</v>
      </c>
      <c r="AA11" s="22">
        <v>28</v>
      </c>
      <c r="AB11" s="22">
        <v>15</v>
      </c>
      <c r="AC11" s="20" t="s">
        <v>25</v>
      </c>
    </row>
    <row r="12" spans="1:29" x14ac:dyDescent="0.2">
      <c r="A12" s="20" t="s">
        <v>49</v>
      </c>
      <c r="B12" s="10" t="s">
        <v>50</v>
      </c>
      <c r="C12" s="10"/>
      <c r="D12" s="29"/>
      <c r="E12" s="29"/>
      <c r="F12" s="28"/>
      <c r="G12" s="29"/>
      <c r="H12" s="29"/>
      <c r="I12" s="29"/>
      <c r="M12" s="15"/>
      <c r="N12" s="20" t="s">
        <v>49</v>
      </c>
      <c r="O12" s="12" t="s">
        <v>50</v>
      </c>
      <c r="P12" s="12"/>
      <c r="Q12" s="33"/>
      <c r="R12" s="33"/>
      <c r="S12" s="28"/>
      <c r="T12" s="29"/>
      <c r="U12" s="33"/>
      <c r="V12" s="37"/>
      <c r="W12" s="29"/>
      <c r="X12" s="29">
        <v>1</v>
      </c>
      <c r="Y12" s="29"/>
      <c r="Z12" s="24" t="s">
        <v>74</v>
      </c>
      <c r="AA12" s="24" t="s">
        <v>74</v>
      </c>
      <c r="AB12" s="24" t="s">
        <v>74</v>
      </c>
      <c r="AC12" s="20" t="s">
        <v>49</v>
      </c>
    </row>
    <row r="13" spans="1:29" x14ac:dyDescent="0.2">
      <c r="A13" s="20" t="s">
        <v>26</v>
      </c>
      <c r="B13" s="10" t="s">
        <v>43</v>
      </c>
      <c r="C13" s="10" t="s">
        <v>53</v>
      </c>
      <c r="D13" s="29" t="s">
        <v>74</v>
      </c>
      <c r="E13" s="29" t="s">
        <v>74</v>
      </c>
      <c r="F13" s="30" t="s">
        <v>74</v>
      </c>
      <c r="G13" s="29" t="s">
        <v>74</v>
      </c>
      <c r="H13" s="29"/>
      <c r="I13" s="29"/>
      <c r="M13" s="15">
        <v>0</v>
      </c>
      <c r="N13" s="20" t="s">
        <v>26</v>
      </c>
      <c r="O13" s="12" t="s">
        <v>43</v>
      </c>
      <c r="P13" s="12" t="s">
        <v>55</v>
      </c>
      <c r="Q13" s="33">
        <v>2018</v>
      </c>
      <c r="R13" s="33" t="s">
        <v>74</v>
      </c>
      <c r="S13" s="28" t="s">
        <v>74</v>
      </c>
      <c r="T13" s="29" t="s">
        <v>74</v>
      </c>
      <c r="U13" s="33" t="s">
        <v>6</v>
      </c>
      <c r="V13" s="37"/>
      <c r="W13" s="29">
        <v>15</v>
      </c>
      <c r="X13" s="29">
        <v>1</v>
      </c>
      <c r="Y13" s="29"/>
      <c r="Z13" s="22">
        <v>19.27</v>
      </c>
      <c r="AA13" s="22">
        <v>18.96</v>
      </c>
      <c r="AB13" s="22">
        <v>18.510000000000002</v>
      </c>
      <c r="AC13" s="20" t="s">
        <v>26</v>
      </c>
    </row>
    <row r="14" spans="1:29" x14ac:dyDescent="0.2">
      <c r="A14" s="20" t="s">
        <v>27</v>
      </c>
      <c r="B14" s="10" t="s">
        <v>50</v>
      </c>
      <c r="C14" s="10"/>
      <c r="D14" s="29"/>
      <c r="E14" s="29"/>
      <c r="F14" s="28"/>
      <c r="G14" s="29"/>
      <c r="H14" s="29"/>
      <c r="I14" s="29"/>
      <c r="M14" s="15"/>
      <c r="N14" s="20" t="s">
        <v>27</v>
      </c>
      <c r="O14" s="12" t="s">
        <v>50</v>
      </c>
      <c r="P14" s="12"/>
      <c r="Q14" s="33"/>
      <c r="R14" s="33"/>
      <c r="S14" s="28"/>
      <c r="T14" s="29"/>
      <c r="U14" s="33"/>
      <c r="V14" s="37"/>
      <c r="W14" s="29"/>
      <c r="X14" s="29">
        <v>1</v>
      </c>
      <c r="Y14" s="29"/>
      <c r="Z14" s="22">
        <v>22.12</v>
      </c>
      <c r="AA14" s="22">
        <v>23.01</v>
      </c>
      <c r="AB14" s="22">
        <v>19.07</v>
      </c>
      <c r="AC14" s="20" t="s">
        <v>27</v>
      </c>
    </row>
    <row r="15" spans="1:29" x14ac:dyDescent="0.2">
      <c r="A15" s="20" t="s">
        <v>28</v>
      </c>
      <c r="B15" s="10" t="s">
        <v>43</v>
      </c>
      <c r="C15" s="10" t="s">
        <v>53</v>
      </c>
      <c r="D15" s="29" t="s">
        <v>74</v>
      </c>
      <c r="E15" s="29" t="s">
        <v>74</v>
      </c>
      <c r="F15" s="30" t="s">
        <v>74</v>
      </c>
      <c r="G15" s="29" t="s">
        <v>74</v>
      </c>
      <c r="H15" s="29"/>
      <c r="I15" s="29"/>
      <c r="M15" s="15"/>
      <c r="N15" s="20" t="s">
        <v>28</v>
      </c>
      <c r="O15" s="12" t="s">
        <v>43</v>
      </c>
      <c r="P15" s="12"/>
      <c r="Q15" s="33"/>
      <c r="R15" s="33"/>
      <c r="S15" s="28"/>
      <c r="T15" s="29"/>
      <c r="U15" s="33"/>
      <c r="V15" s="37"/>
      <c r="W15" s="29"/>
      <c r="X15" s="29">
        <v>1</v>
      </c>
      <c r="Y15" s="29"/>
      <c r="Z15" s="22">
        <v>16.149999999999999</v>
      </c>
      <c r="AA15" s="22">
        <v>14.76</v>
      </c>
      <c r="AB15" s="22">
        <v>15.38</v>
      </c>
      <c r="AC15" s="20" t="s">
        <v>28</v>
      </c>
    </row>
    <row r="16" spans="1:29" x14ac:dyDescent="0.2">
      <c r="A16" s="20" t="s">
        <v>29</v>
      </c>
      <c r="B16" s="10" t="s">
        <v>50</v>
      </c>
      <c r="C16" s="10"/>
      <c r="D16" s="29"/>
      <c r="E16" s="29"/>
      <c r="F16" s="28"/>
      <c r="G16" s="29"/>
      <c r="H16" s="29"/>
      <c r="I16" s="29"/>
      <c r="M16" s="15"/>
      <c r="N16" s="20" t="s">
        <v>29</v>
      </c>
      <c r="O16" s="12" t="s">
        <v>50</v>
      </c>
      <c r="P16" s="12"/>
      <c r="Q16" s="33"/>
      <c r="R16" s="33"/>
      <c r="S16" s="28"/>
      <c r="T16" s="29"/>
      <c r="U16" s="33"/>
      <c r="V16" s="37"/>
      <c r="W16" s="29"/>
      <c r="X16" s="29">
        <v>1</v>
      </c>
      <c r="Y16" s="29"/>
      <c r="Z16" s="22">
        <v>27.04</v>
      </c>
      <c r="AA16" s="22">
        <v>29.93</v>
      </c>
      <c r="AB16" s="22">
        <v>19.72</v>
      </c>
      <c r="AC16" s="20" t="s">
        <v>29</v>
      </c>
    </row>
    <row r="17" spans="1:29" x14ac:dyDescent="0.2">
      <c r="A17" s="20" t="s">
        <v>30</v>
      </c>
      <c r="B17" s="10" t="s">
        <v>43</v>
      </c>
      <c r="C17" s="10" t="s">
        <v>55</v>
      </c>
      <c r="D17" s="29">
        <v>2016</v>
      </c>
      <c r="E17" s="29">
        <v>2018</v>
      </c>
      <c r="F17" s="28"/>
      <c r="G17" s="29"/>
      <c r="H17" s="29">
        <v>20</v>
      </c>
      <c r="I17" s="29"/>
      <c r="M17" s="15">
        <v>0</v>
      </c>
      <c r="N17" s="20" t="s">
        <v>30</v>
      </c>
      <c r="O17" s="12" t="s">
        <v>43</v>
      </c>
      <c r="P17" s="12" t="s">
        <v>55</v>
      </c>
      <c r="Q17" s="33">
        <v>2016</v>
      </c>
      <c r="R17" s="33">
        <v>2017</v>
      </c>
      <c r="S17" s="28">
        <v>173010000</v>
      </c>
      <c r="T17" s="29">
        <v>11</v>
      </c>
      <c r="U17" s="33" t="s">
        <v>63</v>
      </c>
      <c r="V17" s="37"/>
      <c r="W17" s="29">
        <v>15</v>
      </c>
      <c r="X17" s="29">
        <v>1</v>
      </c>
      <c r="Y17" s="29"/>
      <c r="Z17" s="22">
        <v>22.49</v>
      </c>
      <c r="AA17" s="22">
        <v>23.41</v>
      </c>
      <c r="AB17" s="22">
        <v>22.7</v>
      </c>
      <c r="AC17" s="20" t="s">
        <v>30</v>
      </c>
    </row>
    <row r="18" spans="1:29" x14ac:dyDescent="0.2">
      <c r="A18" s="20" t="s">
        <v>31</v>
      </c>
      <c r="B18" s="10" t="s">
        <v>43</v>
      </c>
      <c r="C18" s="10" t="s">
        <v>55</v>
      </c>
      <c r="D18" s="29"/>
      <c r="E18" s="29"/>
      <c r="F18" s="28"/>
      <c r="G18" s="29"/>
      <c r="H18" s="29"/>
      <c r="I18" s="29"/>
      <c r="M18" s="15"/>
      <c r="N18" s="20" t="s">
        <v>31</v>
      </c>
      <c r="O18" s="12" t="s">
        <v>43</v>
      </c>
      <c r="P18" s="12"/>
      <c r="Q18" s="33"/>
      <c r="R18" s="33"/>
      <c r="S18" s="28"/>
      <c r="T18" s="29"/>
      <c r="U18" s="33"/>
      <c r="V18" s="37"/>
      <c r="W18" s="29"/>
      <c r="X18" s="29">
        <v>1</v>
      </c>
      <c r="Y18" s="29"/>
      <c r="Z18" s="22">
        <v>17.72</v>
      </c>
      <c r="AA18" s="22">
        <v>18.61</v>
      </c>
      <c r="AB18" s="22">
        <v>15.88</v>
      </c>
      <c r="AC18" s="20" t="s">
        <v>31</v>
      </c>
    </row>
    <row r="19" spans="1:29" x14ac:dyDescent="0.2">
      <c r="A19" s="20" t="s">
        <v>32</v>
      </c>
      <c r="B19" s="10" t="s">
        <v>43</v>
      </c>
      <c r="C19" s="10" t="s">
        <v>51</v>
      </c>
      <c r="D19" s="29">
        <v>2008</v>
      </c>
      <c r="E19" s="29">
        <v>2019</v>
      </c>
      <c r="F19" s="23">
        <v>22570526</v>
      </c>
      <c r="G19" s="29"/>
      <c r="H19" s="29"/>
      <c r="I19" s="29">
        <v>7</v>
      </c>
      <c r="M19" s="15">
        <v>0</v>
      </c>
      <c r="N19" s="20" t="s">
        <v>32</v>
      </c>
      <c r="O19" s="12" t="s">
        <v>43</v>
      </c>
      <c r="P19" s="12"/>
      <c r="Q19" s="33"/>
      <c r="R19" s="33"/>
      <c r="S19" s="28"/>
      <c r="T19" s="29"/>
      <c r="U19" s="33"/>
      <c r="V19" s="37"/>
      <c r="W19" s="29"/>
      <c r="X19" s="29">
        <v>1</v>
      </c>
      <c r="Y19" s="29"/>
      <c r="Z19" s="22">
        <v>19.95</v>
      </c>
      <c r="AA19" s="22">
        <v>14.99</v>
      </c>
      <c r="AB19" s="22">
        <v>14.99</v>
      </c>
      <c r="AC19" s="20" t="s">
        <v>32</v>
      </c>
    </row>
    <row r="20" spans="1:29" x14ac:dyDescent="0.2">
      <c r="A20" s="20" t="s">
        <v>33</v>
      </c>
      <c r="B20" s="10" t="s">
        <v>50</v>
      </c>
      <c r="C20" s="10" t="s">
        <v>53</v>
      </c>
      <c r="D20" s="29" t="s">
        <v>74</v>
      </c>
      <c r="E20" s="29" t="s">
        <v>74</v>
      </c>
      <c r="F20" s="30" t="s">
        <v>74</v>
      </c>
      <c r="G20" s="29" t="s">
        <v>74</v>
      </c>
      <c r="H20" s="29"/>
      <c r="I20" s="29"/>
      <c r="M20" s="15"/>
      <c r="N20" s="20" t="s">
        <v>33</v>
      </c>
      <c r="O20" s="12" t="s">
        <v>50</v>
      </c>
      <c r="P20" s="12"/>
      <c r="Q20" s="33"/>
      <c r="R20" s="33"/>
      <c r="S20" s="28"/>
      <c r="T20" s="29"/>
      <c r="U20" s="33"/>
      <c r="V20" s="37"/>
      <c r="W20" s="29"/>
      <c r="X20" s="29">
        <v>1</v>
      </c>
      <c r="Y20" s="29"/>
      <c r="Z20" s="22">
        <v>29.39</v>
      </c>
      <c r="AA20" s="24" t="s">
        <v>74</v>
      </c>
      <c r="AB20" s="24" t="s">
        <v>74</v>
      </c>
      <c r="AC20" s="20" t="s">
        <v>33</v>
      </c>
    </row>
    <row r="21" spans="1:29" x14ac:dyDescent="0.2">
      <c r="A21" s="20" t="s">
        <v>34</v>
      </c>
      <c r="B21" s="10" t="s">
        <v>50</v>
      </c>
      <c r="C21" s="10" t="s">
        <v>53</v>
      </c>
      <c r="D21" s="29" t="s">
        <v>74</v>
      </c>
      <c r="E21" s="29" t="s">
        <v>74</v>
      </c>
      <c r="F21" s="30" t="s">
        <v>74</v>
      </c>
      <c r="G21" s="29" t="s">
        <v>74</v>
      </c>
      <c r="H21" s="29"/>
      <c r="I21" s="29"/>
      <c r="M21" s="15"/>
      <c r="N21" s="20" t="s">
        <v>34</v>
      </c>
      <c r="O21" s="12" t="s">
        <v>50</v>
      </c>
      <c r="P21" s="12"/>
      <c r="Q21" s="33"/>
      <c r="R21" s="33"/>
      <c r="S21" s="28"/>
      <c r="T21" s="29"/>
      <c r="U21" s="33"/>
      <c r="V21" s="37"/>
      <c r="W21" s="29"/>
      <c r="X21" s="29">
        <v>1</v>
      </c>
      <c r="Y21" s="29"/>
      <c r="Z21" s="24" t="s">
        <v>74</v>
      </c>
      <c r="AA21" s="24" t="s">
        <v>74</v>
      </c>
      <c r="AB21" s="24" t="s">
        <v>74</v>
      </c>
      <c r="AC21" s="20" t="s">
        <v>34</v>
      </c>
    </row>
    <row r="22" spans="1:29" x14ac:dyDescent="0.2">
      <c r="A22" s="20" t="s">
        <v>21</v>
      </c>
      <c r="B22" s="10" t="s">
        <v>50</v>
      </c>
      <c r="C22" s="10" t="s">
        <v>53</v>
      </c>
      <c r="D22" s="29" t="s">
        <v>74</v>
      </c>
      <c r="E22" s="29" t="s">
        <v>74</v>
      </c>
      <c r="F22" s="30" t="s">
        <v>74</v>
      </c>
      <c r="G22" s="29" t="s">
        <v>74</v>
      </c>
      <c r="H22" s="29"/>
      <c r="I22" s="29"/>
      <c r="M22" s="15"/>
      <c r="N22" s="20" t="s">
        <v>21</v>
      </c>
      <c r="O22" s="12" t="s">
        <v>50</v>
      </c>
      <c r="P22" s="12"/>
      <c r="Q22" s="33"/>
      <c r="R22" s="33"/>
      <c r="S22" s="28"/>
      <c r="T22" s="29"/>
      <c r="U22" s="33"/>
      <c r="V22" s="37"/>
      <c r="W22" s="29"/>
      <c r="X22" s="29">
        <v>1</v>
      </c>
      <c r="Y22" s="29"/>
      <c r="Z22" s="22">
        <v>29.39</v>
      </c>
      <c r="AA22" s="24" t="s">
        <v>74</v>
      </c>
      <c r="AB22" s="24" t="s">
        <v>74</v>
      </c>
      <c r="AC22" s="20" t="s">
        <v>21</v>
      </c>
    </row>
    <row r="23" spans="1:29" x14ac:dyDescent="0.2">
      <c r="A23" s="20" t="s">
        <v>35</v>
      </c>
      <c r="B23" s="10" t="s">
        <v>50</v>
      </c>
      <c r="C23" s="10" t="s">
        <v>53</v>
      </c>
      <c r="D23" s="29" t="s">
        <v>74</v>
      </c>
      <c r="E23" s="29" t="s">
        <v>74</v>
      </c>
      <c r="F23" s="30" t="s">
        <v>74</v>
      </c>
      <c r="G23" s="29" t="s">
        <v>74</v>
      </c>
      <c r="H23" s="29"/>
      <c r="I23" s="29"/>
      <c r="M23" s="15"/>
      <c r="N23" s="20" t="s">
        <v>35</v>
      </c>
      <c r="O23" s="12" t="s">
        <v>50</v>
      </c>
      <c r="P23" s="12"/>
      <c r="Q23" s="33"/>
      <c r="R23" s="33"/>
      <c r="S23" s="28"/>
      <c r="T23" s="29"/>
      <c r="U23" s="33"/>
      <c r="V23" s="37"/>
      <c r="W23" s="29"/>
      <c r="X23" s="29">
        <v>1</v>
      </c>
      <c r="Y23" s="29"/>
      <c r="Z23" s="22">
        <v>23.26</v>
      </c>
      <c r="AA23" s="22">
        <v>23.13</v>
      </c>
      <c r="AB23" s="22">
        <v>15.38</v>
      </c>
      <c r="AC23" s="20" t="s">
        <v>35</v>
      </c>
    </row>
    <row r="24" spans="1:29" x14ac:dyDescent="0.2">
      <c r="A24" s="20" t="s">
        <v>36</v>
      </c>
      <c r="B24" s="10" t="s">
        <v>45</v>
      </c>
      <c r="C24" s="10" t="s">
        <v>55</v>
      </c>
      <c r="D24" s="29">
        <v>2008</v>
      </c>
      <c r="E24" s="29">
        <v>2014</v>
      </c>
      <c r="F24" s="28">
        <v>19120378000</v>
      </c>
      <c r="G24" s="29">
        <v>1090</v>
      </c>
      <c r="H24" s="29">
        <v>10</v>
      </c>
      <c r="I24" s="29">
        <v>6</v>
      </c>
      <c r="M24" s="15">
        <v>1</v>
      </c>
      <c r="N24" s="20" t="s">
        <v>36</v>
      </c>
      <c r="O24" s="12" t="s">
        <v>45</v>
      </c>
      <c r="P24" s="12" t="s">
        <v>55</v>
      </c>
      <c r="Q24" s="33">
        <v>2015</v>
      </c>
      <c r="R24" s="33">
        <v>2016</v>
      </c>
      <c r="S24" s="28">
        <v>44899451600</v>
      </c>
      <c r="T24" s="29">
        <v>1614</v>
      </c>
      <c r="U24" s="33" t="s">
        <v>91</v>
      </c>
      <c r="V24" s="37"/>
      <c r="W24" s="29">
        <v>10</v>
      </c>
      <c r="X24" s="29">
        <v>1</v>
      </c>
      <c r="Y24" s="29">
        <v>1</v>
      </c>
      <c r="Z24" s="22">
        <v>21.77</v>
      </c>
      <c r="AA24" s="22">
        <v>21.77</v>
      </c>
      <c r="AB24" s="22">
        <v>21.77</v>
      </c>
      <c r="AC24" s="20" t="s">
        <v>36</v>
      </c>
    </row>
    <row r="25" spans="1:29" x14ac:dyDescent="0.2">
      <c r="A25" s="3"/>
      <c r="B25" s="10"/>
      <c r="C25" s="10"/>
      <c r="D25" s="29"/>
      <c r="E25" s="29"/>
      <c r="F25" s="23"/>
      <c r="G25" s="29"/>
      <c r="H25" s="29"/>
      <c r="I25" s="29"/>
      <c r="N25" s="3"/>
      <c r="S25" s="8"/>
      <c r="Z25" s="8" t="s">
        <v>80</v>
      </c>
      <c r="AA25" s="8" t="s">
        <v>81</v>
      </c>
      <c r="AB25" s="8" t="s">
        <v>81</v>
      </c>
    </row>
    <row r="26" spans="1:29" x14ac:dyDescent="0.2">
      <c r="A26" s="3"/>
      <c r="B26" s="27" t="s">
        <v>93</v>
      </c>
      <c r="C26" s="27"/>
      <c r="D26" s="29"/>
      <c r="E26" s="29"/>
      <c r="F26" s="23"/>
      <c r="G26" s="29"/>
      <c r="H26" s="29"/>
      <c r="I26" s="29"/>
      <c r="Z26" s="8" t="s">
        <v>82</v>
      </c>
      <c r="AA26" s="8" t="s">
        <v>84</v>
      </c>
    </row>
    <row r="27" spans="1:29" ht="18" x14ac:dyDescent="0.2">
      <c r="A27" s="2" t="s">
        <v>41</v>
      </c>
      <c r="B27" s="1" t="s">
        <v>40</v>
      </c>
      <c r="O27" t="s">
        <v>64</v>
      </c>
      <c r="Z27" s="8" t="s">
        <v>83</v>
      </c>
    </row>
    <row r="28" spans="1:29" x14ac:dyDescent="0.2">
      <c r="A28" s="2" t="s">
        <v>46</v>
      </c>
      <c r="O28" t="s">
        <v>63</v>
      </c>
      <c r="P28" t="s">
        <v>65</v>
      </c>
    </row>
    <row r="29" spans="1:29" x14ac:dyDescent="0.2">
      <c r="A29" s="2" t="s">
        <v>47</v>
      </c>
      <c r="O29" t="s">
        <v>5</v>
      </c>
      <c r="P29" t="s">
        <v>66</v>
      </c>
    </row>
    <row r="30" spans="1:29" x14ac:dyDescent="0.2">
      <c r="B30" s="5" t="s">
        <v>44</v>
      </c>
      <c r="O30" t="s">
        <v>6</v>
      </c>
      <c r="P30" t="s">
        <v>72</v>
      </c>
    </row>
    <row r="31" spans="1:29" x14ac:dyDescent="0.2">
      <c r="B31">
        <v>1</v>
      </c>
      <c r="C31" t="s">
        <v>48</v>
      </c>
      <c r="O31" t="s">
        <v>91</v>
      </c>
      <c r="P31" t="s">
        <v>92</v>
      </c>
    </row>
    <row r="32" spans="1:29" x14ac:dyDescent="0.2">
      <c r="B32">
        <v>2</v>
      </c>
      <c r="C32" t="s">
        <v>59</v>
      </c>
    </row>
    <row r="33" spans="2:3" x14ac:dyDescent="0.2">
      <c r="B33">
        <v>3</v>
      </c>
      <c r="C33" t="s">
        <v>60</v>
      </c>
    </row>
    <row r="34" spans="2:3" x14ac:dyDescent="0.2">
      <c r="B34">
        <v>4</v>
      </c>
      <c r="C34" t="s">
        <v>62</v>
      </c>
    </row>
    <row r="35" spans="2:3" x14ac:dyDescent="0.2">
      <c r="B35">
        <v>5</v>
      </c>
      <c r="C35" t="s">
        <v>68</v>
      </c>
    </row>
    <row r="36" spans="2:3" x14ac:dyDescent="0.2">
      <c r="B36">
        <v>6</v>
      </c>
      <c r="C36" t="s">
        <v>88</v>
      </c>
    </row>
    <row r="37" spans="2:3" x14ac:dyDescent="0.2">
      <c r="B37">
        <v>7</v>
      </c>
      <c r="C37" t="s">
        <v>89</v>
      </c>
    </row>
    <row r="38" spans="2:3" x14ac:dyDescent="0.2">
      <c r="B38">
        <v>8</v>
      </c>
      <c r="C38" t="s">
        <v>94</v>
      </c>
    </row>
  </sheetData>
  <mergeCells count="1">
    <mergeCell ref="B26:C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2018-11-19T04:39:14Z</dcterms:created>
  <dcterms:modified xsi:type="dcterms:W3CDTF">2018-11-29T08:10:55Z</dcterms:modified>
</cp:coreProperties>
</file>