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esktop\Asian carp GPS\"/>
    </mc:Choice>
  </mc:AlternateContent>
  <xr:revisionPtr revIDLastSave="0" documentId="13_ncr:40009_{170DAF44-D5C3-4B7A-B948-1A90CFCF3C82}" xr6:coauthVersionLast="47" xr6:coauthVersionMax="47" xr10:uidLastSave="{00000000-0000-0000-0000-000000000000}"/>
  <bookViews>
    <workbookView xWindow="-120" yWindow="-120" windowWidth="29040" windowHeight="15840"/>
  </bookViews>
  <sheets>
    <sheet name="Test around parking lot" sheetId="1" r:id="rId1"/>
  </sheets>
  <definedNames>
    <definedName name="_xlnm._FilterDatabase" localSheetId="0" hidden="1">'Test around parking lot'!$M$1:$M$131</definedName>
  </definedNames>
  <calcPr calcId="0"/>
</workbook>
</file>

<file path=xl/calcChain.xml><?xml version="1.0" encoding="utf-8"?>
<calcChain xmlns="http://schemas.openxmlformats.org/spreadsheetml/2006/main">
  <c r="E131" i="1" l="1"/>
  <c r="E130" i="1"/>
  <c r="E129" i="1"/>
  <c r="E128" i="1"/>
  <c r="E127" i="1"/>
  <c r="E126" i="1"/>
  <c r="E125" i="1"/>
  <c r="E124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9" i="1"/>
  <c r="E8" i="1"/>
  <c r="E7" i="1"/>
  <c r="E6" i="1"/>
  <c r="H69" i="1"/>
  <c r="H3" i="1"/>
  <c r="G127" i="1"/>
  <c r="I127" i="1" s="1"/>
  <c r="G126" i="1"/>
  <c r="G125" i="1"/>
  <c r="G124" i="1"/>
  <c r="G123" i="1"/>
  <c r="G122" i="1"/>
  <c r="I122" i="1" s="1"/>
  <c r="G121" i="1"/>
  <c r="I121" i="1" s="1"/>
  <c r="G120" i="1"/>
  <c r="I120" i="1" s="1"/>
  <c r="G119" i="1"/>
  <c r="I119" i="1" s="1"/>
  <c r="G118" i="1"/>
  <c r="G117" i="1"/>
  <c r="G116" i="1"/>
  <c r="G115" i="1"/>
  <c r="G114" i="1"/>
  <c r="I114" i="1" s="1"/>
  <c r="G113" i="1"/>
  <c r="I113" i="1" s="1"/>
  <c r="G112" i="1"/>
  <c r="I112" i="1" s="1"/>
  <c r="G111" i="1"/>
  <c r="I111" i="1" s="1"/>
  <c r="G110" i="1"/>
  <c r="G109" i="1"/>
  <c r="G108" i="1"/>
  <c r="G107" i="1"/>
  <c r="G106" i="1"/>
  <c r="I106" i="1" s="1"/>
  <c r="G105" i="1"/>
  <c r="I105" i="1" s="1"/>
  <c r="G104" i="1"/>
  <c r="I104" i="1" s="1"/>
  <c r="G103" i="1"/>
  <c r="I103" i="1" s="1"/>
  <c r="G102" i="1"/>
  <c r="G101" i="1"/>
  <c r="G100" i="1"/>
  <c r="G99" i="1"/>
  <c r="G98" i="1"/>
  <c r="I98" i="1" s="1"/>
  <c r="G97" i="1"/>
  <c r="I97" i="1" s="1"/>
  <c r="G96" i="1"/>
  <c r="I96" i="1" s="1"/>
  <c r="G95" i="1"/>
  <c r="I95" i="1" s="1"/>
  <c r="G94" i="1"/>
  <c r="G93" i="1"/>
  <c r="G92" i="1"/>
  <c r="G91" i="1"/>
  <c r="G90" i="1"/>
  <c r="I90" i="1" s="1"/>
  <c r="G89" i="1"/>
  <c r="I89" i="1" s="1"/>
  <c r="G88" i="1"/>
  <c r="I88" i="1" s="1"/>
  <c r="G87" i="1"/>
  <c r="I87" i="1" s="1"/>
  <c r="G86" i="1"/>
  <c r="G85" i="1"/>
  <c r="G84" i="1"/>
  <c r="G83" i="1"/>
  <c r="G82" i="1"/>
  <c r="I82" i="1" s="1"/>
  <c r="G81" i="1"/>
  <c r="I81" i="1" s="1"/>
  <c r="G80" i="1"/>
  <c r="I80" i="1" s="1"/>
  <c r="G79" i="1"/>
  <c r="I79" i="1" s="1"/>
  <c r="G78" i="1"/>
  <c r="G77" i="1"/>
  <c r="G76" i="1"/>
  <c r="G75" i="1"/>
  <c r="G74" i="1"/>
  <c r="I74" i="1" s="1"/>
  <c r="G73" i="1"/>
  <c r="I73" i="1" s="1"/>
  <c r="G72" i="1"/>
  <c r="I72" i="1" s="1"/>
  <c r="G71" i="1"/>
  <c r="I71" i="1" s="1"/>
  <c r="G70" i="1"/>
  <c r="G69" i="1"/>
  <c r="G68" i="1"/>
  <c r="G67" i="1"/>
  <c r="G66" i="1"/>
  <c r="I66" i="1" s="1"/>
  <c r="G65" i="1"/>
  <c r="I65" i="1" s="1"/>
  <c r="G64" i="1"/>
  <c r="I64" i="1" s="1"/>
  <c r="G63" i="1"/>
  <c r="I63" i="1" s="1"/>
  <c r="G62" i="1"/>
  <c r="G61" i="1"/>
  <c r="G60" i="1"/>
  <c r="G59" i="1"/>
  <c r="G58" i="1"/>
  <c r="I58" i="1" s="1"/>
  <c r="G57" i="1"/>
  <c r="I57" i="1" s="1"/>
  <c r="G56" i="1"/>
  <c r="I56" i="1" s="1"/>
  <c r="G55" i="1"/>
  <c r="I55" i="1" s="1"/>
  <c r="G54" i="1"/>
  <c r="G53" i="1"/>
  <c r="G52" i="1"/>
  <c r="G51" i="1"/>
  <c r="G50" i="1"/>
  <c r="I50" i="1" s="1"/>
  <c r="G49" i="1"/>
  <c r="I49" i="1" s="1"/>
  <c r="G48" i="1"/>
  <c r="I48" i="1" s="1"/>
  <c r="G47" i="1"/>
  <c r="I47" i="1" s="1"/>
  <c r="G46" i="1"/>
  <c r="G45" i="1"/>
  <c r="G44" i="1"/>
  <c r="G43" i="1"/>
  <c r="G42" i="1"/>
  <c r="I42" i="1" s="1"/>
  <c r="G41" i="1"/>
  <c r="I41" i="1" s="1"/>
  <c r="G40" i="1"/>
  <c r="I40" i="1" s="1"/>
  <c r="G39" i="1"/>
  <c r="I39" i="1" s="1"/>
  <c r="G38" i="1"/>
  <c r="G37" i="1"/>
  <c r="G36" i="1"/>
  <c r="G35" i="1"/>
  <c r="G34" i="1"/>
  <c r="I34" i="1" s="1"/>
  <c r="G33" i="1"/>
  <c r="I33" i="1" s="1"/>
  <c r="G32" i="1"/>
  <c r="I32" i="1" s="1"/>
  <c r="G31" i="1"/>
  <c r="I31" i="1" s="1"/>
  <c r="G30" i="1"/>
  <c r="G29" i="1"/>
  <c r="G28" i="1"/>
  <c r="G27" i="1"/>
  <c r="G26" i="1"/>
  <c r="I26" i="1" s="1"/>
  <c r="G25" i="1"/>
  <c r="I25" i="1" s="1"/>
  <c r="G24" i="1"/>
  <c r="I24" i="1" s="1"/>
  <c r="G23" i="1"/>
  <c r="I23" i="1" s="1"/>
  <c r="G22" i="1"/>
  <c r="G21" i="1"/>
  <c r="G20" i="1"/>
  <c r="G19" i="1"/>
  <c r="G18" i="1"/>
  <c r="I18" i="1" s="1"/>
  <c r="G17" i="1"/>
  <c r="I17" i="1" s="1"/>
  <c r="G16" i="1"/>
  <c r="I16" i="1" s="1"/>
  <c r="G15" i="1"/>
  <c r="I15" i="1" s="1"/>
  <c r="G14" i="1"/>
  <c r="G13" i="1"/>
  <c r="G12" i="1"/>
  <c r="G11" i="1"/>
  <c r="G10" i="1"/>
  <c r="I10" i="1" s="1"/>
  <c r="G9" i="1"/>
  <c r="I9" i="1" s="1"/>
  <c r="G8" i="1"/>
  <c r="I8" i="1" s="1"/>
  <c r="G7" i="1"/>
  <c r="I7" i="1" s="1"/>
  <c r="G6" i="1"/>
  <c r="G5" i="1"/>
  <c r="G4" i="1"/>
  <c r="I4" i="1" s="1"/>
  <c r="G3" i="1"/>
  <c r="I77" i="1" s="1"/>
  <c r="F127" i="1"/>
  <c r="H127" i="1" s="1"/>
  <c r="F126" i="1"/>
  <c r="H126" i="1" s="1"/>
  <c r="F125" i="1"/>
  <c r="F124" i="1"/>
  <c r="F123" i="1"/>
  <c r="F122" i="1"/>
  <c r="F121" i="1"/>
  <c r="H121" i="1" s="1"/>
  <c r="F120" i="1"/>
  <c r="F119" i="1"/>
  <c r="H119" i="1" s="1"/>
  <c r="F118" i="1"/>
  <c r="H118" i="1" s="1"/>
  <c r="F117" i="1"/>
  <c r="H117" i="1" s="1"/>
  <c r="F116" i="1"/>
  <c r="H116" i="1" s="1"/>
  <c r="F115" i="1"/>
  <c r="F114" i="1"/>
  <c r="F113" i="1"/>
  <c r="H113" i="1" s="1"/>
  <c r="F112" i="1"/>
  <c r="F111" i="1"/>
  <c r="H111" i="1" s="1"/>
  <c r="F110" i="1"/>
  <c r="H110" i="1" s="1"/>
  <c r="F109" i="1"/>
  <c r="H109" i="1" s="1"/>
  <c r="F108" i="1"/>
  <c r="H108" i="1" s="1"/>
  <c r="F107" i="1"/>
  <c r="F106" i="1"/>
  <c r="F105" i="1"/>
  <c r="H105" i="1" s="1"/>
  <c r="F104" i="1"/>
  <c r="F103" i="1"/>
  <c r="H103" i="1" s="1"/>
  <c r="F102" i="1"/>
  <c r="H102" i="1" s="1"/>
  <c r="F101" i="1"/>
  <c r="H101" i="1" s="1"/>
  <c r="F100" i="1"/>
  <c r="H100" i="1" s="1"/>
  <c r="F99" i="1"/>
  <c r="F98" i="1"/>
  <c r="F97" i="1"/>
  <c r="H97" i="1" s="1"/>
  <c r="F96" i="1"/>
  <c r="F95" i="1"/>
  <c r="H95" i="1" s="1"/>
  <c r="F94" i="1"/>
  <c r="H94" i="1" s="1"/>
  <c r="F93" i="1"/>
  <c r="H93" i="1" s="1"/>
  <c r="F92" i="1"/>
  <c r="H92" i="1" s="1"/>
  <c r="F91" i="1"/>
  <c r="F90" i="1"/>
  <c r="F89" i="1"/>
  <c r="H89" i="1" s="1"/>
  <c r="F88" i="1"/>
  <c r="F87" i="1"/>
  <c r="H87" i="1" s="1"/>
  <c r="F86" i="1"/>
  <c r="H86" i="1" s="1"/>
  <c r="F85" i="1"/>
  <c r="H85" i="1" s="1"/>
  <c r="F84" i="1"/>
  <c r="H84" i="1" s="1"/>
  <c r="F83" i="1"/>
  <c r="F82" i="1"/>
  <c r="F81" i="1"/>
  <c r="H81" i="1" s="1"/>
  <c r="F80" i="1"/>
  <c r="F79" i="1"/>
  <c r="H79" i="1" s="1"/>
  <c r="F78" i="1"/>
  <c r="H78" i="1" s="1"/>
  <c r="F77" i="1"/>
  <c r="H77" i="1" s="1"/>
  <c r="F76" i="1"/>
  <c r="F75" i="1"/>
  <c r="F74" i="1"/>
  <c r="F73" i="1"/>
  <c r="H73" i="1" s="1"/>
  <c r="F72" i="1"/>
  <c r="F71" i="1"/>
  <c r="H71" i="1" s="1"/>
  <c r="F70" i="1"/>
  <c r="H70" i="1" s="1"/>
  <c r="F69" i="1"/>
  <c r="F68" i="1"/>
  <c r="F67" i="1"/>
  <c r="F66" i="1"/>
  <c r="F65" i="1"/>
  <c r="H65" i="1" s="1"/>
  <c r="F64" i="1"/>
  <c r="F63" i="1"/>
  <c r="H63" i="1" s="1"/>
  <c r="F62" i="1"/>
  <c r="H62" i="1" s="1"/>
  <c r="F61" i="1"/>
  <c r="H61" i="1" s="1"/>
  <c r="F60" i="1"/>
  <c r="F59" i="1"/>
  <c r="F58" i="1"/>
  <c r="F57" i="1"/>
  <c r="H57" i="1" s="1"/>
  <c r="F56" i="1"/>
  <c r="F55" i="1"/>
  <c r="H55" i="1" s="1"/>
  <c r="F54" i="1"/>
  <c r="H54" i="1" s="1"/>
  <c r="F53" i="1"/>
  <c r="H53" i="1" s="1"/>
  <c r="F52" i="1"/>
  <c r="F51" i="1"/>
  <c r="F50" i="1"/>
  <c r="F49" i="1"/>
  <c r="H49" i="1" s="1"/>
  <c r="F48" i="1"/>
  <c r="F47" i="1"/>
  <c r="H47" i="1" s="1"/>
  <c r="F46" i="1"/>
  <c r="H46" i="1" s="1"/>
  <c r="F45" i="1"/>
  <c r="H45" i="1" s="1"/>
  <c r="F44" i="1"/>
  <c r="F43" i="1"/>
  <c r="F42" i="1"/>
  <c r="F41" i="1"/>
  <c r="H41" i="1" s="1"/>
  <c r="F40" i="1"/>
  <c r="F39" i="1"/>
  <c r="H39" i="1" s="1"/>
  <c r="F38" i="1"/>
  <c r="H38" i="1" s="1"/>
  <c r="F37" i="1"/>
  <c r="H37" i="1" s="1"/>
  <c r="F36" i="1"/>
  <c r="F35" i="1"/>
  <c r="F34" i="1"/>
  <c r="F33" i="1"/>
  <c r="H33" i="1" s="1"/>
  <c r="F32" i="1"/>
  <c r="H32" i="1" s="1"/>
  <c r="F31" i="1"/>
  <c r="H31" i="1" s="1"/>
  <c r="F30" i="1"/>
  <c r="H30" i="1" s="1"/>
  <c r="F29" i="1"/>
  <c r="H29" i="1" s="1"/>
  <c r="F28" i="1"/>
  <c r="F27" i="1"/>
  <c r="F26" i="1"/>
  <c r="F25" i="1"/>
  <c r="H25" i="1" s="1"/>
  <c r="F24" i="1"/>
  <c r="H24" i="1" s="1"/>
  <c r="F23" i="1"/>
  <c r="H23" i="1" s="1"/>
  <c r="F22" i="1"/>
  <c r="H22" i="1" s="1"/>
  <c r="F21" i="1"/>
  <c r="H21" i="1" s="1"/>
  <c r="F20" i="1"/>
  <c r="F19" i="1"/>
  <c r="F18" i="1"/>
  <c r="F17" i="1"/>
  <c r="H17" i="1" s="1"/>
  <c r="F16" i="1"/>
  <c r="H16" i="1" s="1"/>
  <c r="F15" i="1"/>
  <c r="H15" i="1" s="1"/>
  <c r="F14" i="1"/>
  <c r="H14" i="1" s="1"/>
  <c r="F13" i="1"/>
  <c r="H13" i="1" s="1"/>
  <c r="F12" i="1"/>
  <c r="F11" i="1"/>
  <c r="F10" i="1"/>
  <c r="F9" i="1"/>
  <c r="H9" i="1" s="1"/>
  <c r="F8" i="1"/>
  <c r="H8" i="1" s="1"/>
  <c r="F7" i="1"/>
  <c r="H7" i="1" s="1"/>
  <c r="F6" i="1"/>
  <c r="H6" i="1" s="1"/>
  <c r="F5" i="1"/>
  <c r="F4" i="1"/>
  <c r="H4" i="1" s="1"/>
  <c r="J4" i="1" s="1"/>
  <c r="F3" i="1"/>
  <c r="H10" i="1" l="1"/>
  <c r="H18" i="1"/>
  <c r="H26" i="1"/>
  <c r="H34" i="1"/>
  <c r="H42" i="1"/>
  <c r="H50" i="1"/>
  <c r="H58" i="1"/>
  <c r="H66" i="1"/>
  <c r="J66" i="1" s="1"/>
  <c r="H74" i="1"/>
  <c r="H82" i="1"/>
  <c r="H90" i="1"/>
  <c r="H98" i="1"/>
  <c r="H106" i="1"/>
  <c r="H114" i="1"/>
  <c r="H122" i="1"/>
  <c r="H19" i="1"/>
  <c r="J20" i="1" s="1"/>
  <c r="H27" i="1"/>
  <c r="H35" i="1"/>
  <c r="H43" i="1"/>
  <c r="H51" i="1"/>
  <c r="H59" i="1"/>
  <c r="H67" i="1"/>
  <c r="H75" i="1"/>
  <c r="H83" i="1"/>
  <c r="J84" i="1" s="1"/>
  <c r="H91" i="1"/>
  <c r="H99" i="1"/>
  <c r="H107" i="1"/>
  <c r="H115" i="1"/>
  <c r="H123" i="1"/>
  <c r="I6" i="1"/>
  <c r="I14" i="1"/>
  <c r="I22" i="1"/>
  <c r="K23" i="1" s="1"/>
  <c r="I30" i="1"/>
  <c r="I38" i="1"/>
  <c r="I46" i="1"/>
  <c r="I54" i="1"/>
  <c r="I62" i="1"/>
  <c r="I70" i="1"/>
  <c r="I78" i="1"/>
  <c r="K79" i="1" s="1"/>
  <c r="L79" i="1" s="1"/>
  <c r="M79" i="1" s="1"/>
  <c r="N79" i="1" s="1"/>
  <c r="O79" i="1" s="1"/>
  <c r="I86" i="1"/>
  <c r="I94" i="1"/>
  <c r="I102" i="1"/>
  <c r="I110" i="1"/>
  <c r="I118" i="1"/>
  <c r="J87" i="1"/>
  <c r="J63" i="1"/>
  <c r="H48" i="1"/>
  <c r="J49" i="1" s="1"/>
  <c r="H56" i="1"/>
  <c r="J56" i="1" s="1"/>
  <c r="H64" i="1"/>
  <c r="H72" i="1"/>
  <c r="H80" i="1"/>
  <c r="H88" i="1"/>
  <c r="H104" i="1"/>
  <c r="J104" i="1" s="1"/>
  <c r="H112" i="1"/>
  <c r="H120" i="1"/>
  <c r="J120" i="1" s="1"/>
  <c r="I19" i="1"/>
  <c r="K19" i="1" s="1"/>
  <c r="L19" i="1" s="1"/>
  <c r="M19" i="1" s="1"/>
  <c r="N19" i="1" s="1"/>
  <c r="O19" i="1" s="1"/>
  <c r="I27" i="1"/>
  <c r="I35" i="1"/>
  <c r="I43" i="1"/>
  <c r="I51" i="1"/>
  <c r="I59" i="1"/>
  <c r="I67" i="1"/>
  <c r="I75" i="1"/>
  <c r="K76" i="1" s="1"/>
  <c r="I83" i="1"/>
  <c r="I91" i="1"/>
  <c r="I99" i="1"/>
  <c r="I107" i="1"/>
  <c r="I115" i="1"/>
  <c r="I123" i="1"/>
  <c r="I5" i="1"/>
  <c r="H40" i="1"/>
  <c r="J41" i="1" s="1"/>
  <c r="H96" i="1"/>
  <c r="J96" i="1" s="1"/>
  <c r="J88" i="1"/>
  <c r="H11" i="1"/>
  <c r="J32" i="1"/>
  <c r="J60" i="1"/>
  <c r="H124" i="1"/>
  <c r="J124" i="1" s="1"/>
  <c r="J8" i="1"/>
  <c r="J72" i="1"/>
  <c r="H5" i="1"/>
  <c r="J6" i="1" s="1"/>
  <c r="I3" i="1"/>
  <c r="J80" i="1"/>
  <c r="H12" i="1"/>
  <c r="J13" i="1" s="1"/>
  <c r="H20" i="1"/>
  <c r="H28" i="1"/>
  <c r="J28" i="1" s="1"/>
  <c r="H36" i="1"/>
  <c r="J36" i="1" s="1"/>
  <c r="H44" i="1"/>
  <c r="J44" i="1" s="1"/>
  <c r="H52" i="1"/>
  <c r="J53" i="1" s="1"/>
  <c r="H60" i="1"/>
  <c r="H68" i="1"/>
  <c r="J68" i="1" s="1"/>
  <c r="H76" i="1"/>
  <c r="J76" i="1" s="1"/>
  <c r="H125" i="1"/>
  <c r="I12" i="1"/>
  <c r="I20" i="1"/>
  <c r="I28" i="1"/>
  <c r="K28" i="1" s="1"/>
  <c r="L28" i="1" s="1"/>
  <c r="M28" i="1" s="1"/>
  <c r="N28" i="1" s="1"/>
  <c r="O28" i="1" s="1"/>
  <c r="I36" i="1"/>
  <c r="I44" i="1"/>
  <c r="I52" i="1"/>
  <c r="I60" i="1"/>
  <c r="K60" i="1" s="1"/>
  <c r="L60" i="1" s="1"/>
  <c r="M60" i="1" s="1"/>
  <c r="N60" i="1" s="1"/>
  <c r="O60" i="1" s="1"/>
  <c r="I68" i="1"/>
  <c r="I76" i="1"/>
  <c r="I84" i="1"/>
  <c r="I92" i="1"/>
  <c r="K92" i="1" s="1"/>
  <c r="I100" i="1"/>
  <c r="I108" i="1"/>
  <c r="I116" i="1"/>
  <c r="K117" i="1" s="1"/>
  <c r="I125" i="1"/>
  <c r="K126" i="1" s="1"/>
  <c r="J16" i="1"/>
  <c r="I21" i="1"/>
  <c r="I29" i="1"/>
  <c r="K30" i="1" s="1"/>
  <c r="L30" i="1" s="1"/>
  <c r="M30" i="1" s="1"/>
  <c r="N30" i="1" s="1"/>
  <c r="O30" i="1" s="1"/>
  <c r="I37" i="1"/>
  <c r="K37" i="1" s="1"/>
  <c r="I45" i="1"/>
  <c r="I53" i="1"/>
  <c r="K53" i="1" s="1"/>
  <c r="I61" i="1"/>
  <c r="I69" i="1"/>
  <c r="I85" i="1"/>
  <c r="I93" i="1"/>
  <c r="I101" i="1"/>
  <c r="K101" i="1" s="1"/>
  <c r="I109" i="1"/>
  <c r="K109" i="1" s="1"/>
  <c r="I117" i="1"/>
  <c r="I126" i="1"/>
  <c r="J24" i="1"/>
  <c r="I13" i="1"/>
  <c r="J65" i="1"/>
  <c r="K7" i="1"/>
  <c r="K47" i="1"/>
  <c r="K55" i="1"/>
  <c r="K63" i="1"/>
  <c r="L63" i="1" s="1"/>
  <c r="M63" i="1" s="1"/>
  <c r="N63" i="1" s="1"/>
  <c r="O63" i="1" s="1"/>
  <c r="K71" i="1"/>
  <c r="K103" i="1"/>
  <c r="K111" i="1"/>
  <c r="K31" i="1"/>
  <c r="K15" i="1"/>
  <c r="K39" i="1"/>
  <c r="K5" i="1"/>
  <c r="J19" i="1"/>
  <c r="J27" i="1"/>
  <c r="J35" i="1"/>
  <c r="J43" i="1"/>
  <c r="J51" i="1"/>
  <c r="J55" i="1"/>
  <c r="L55" i="1" s="1"/>
  <c r="M55" i="1" s="1"/>
  <c r="N55" i="1" s="1"/>
  <c r="O55" i="1" s="1"/>
  <c r="J71" i="1"/>
  <c r="J79" i="1"/>
  <c r="J95" i="1"/>
  <c r="J103" i="1"/>
  <c r="J111" i="1"/>
  <c r="J119" i="1"/>
  <c r="J29" i="1"/>
  <c r="J69" i="1"/>
  <c r="J93" i="1"/>
  <c r="J101" i="1"/>
  <c r="J109" i="1"/>
  <c r="J117" i="1"/>
  <c r="J22" i="1"/>
  <c r="J46" i="1"/>
  <c r="J126" i="1"/>
  <c r="J100" i="1"/>
  <c r="J37" i="1"/>
  <c r="J77" i="1"/>
  <c r="J14" i="1"/>
  <c r="J30" i="1"/>
  <c r="J38" i="1"/>
  <c r="J7" i="1"/>
  <c r="L7" i="1" s="1"/>
  <c r="M7" i="1" s="1"/>
  <c r="N7" i="1" s="1"/>
  <c r="O7" i="1" s="1"/>
  <c r="J15" i="1"/>
  <c r="J23" i="1"/>
  <c r="J31" i="1"/>
  <c r="J39" i="1"/>
  <c r="L39" i="1" s="1"/>
  <c r="M39" i="1" s="1"/>
  <c r="N39" i="1" s="1"/>
  <c r="O39" i="1" s="1"/>
  <c r="J47" i="1"/>
  <c r="J92" i="1"/>
  <c r="J21" i="1"/>
  <c r="J61" i="1"/>
  <c r="J17" i="1"/>
  <c r="J81" i="1"/>
  <c r="J9" i="1"/>
  <c r="J25" i="1"/>
  <c r="J33" i="1"/>
  <c r="J89" i="1"/>
  <c r="J18" i="1"/>
  <c r="J26" i="1"/>
  <c r="J34" i="1"/>
  <c r="J42" i="1"/>
  <c r="J50" i="1"/>
  <c r="K102" i="1"/>
  <c r="K46" i="1"/>
  <c r="L46" i="1" s="1"/>
  <c r="M46" i="1" s="1"/>
  <c r="N46" i="1" s="1"/>
  <c r="O46" i="1" s="1"/>
  <c r="K70" i="1"/>
  <c r="K87" i="1"/>
  <c r="L87" i="1" s="1"/>
  <c r="M87" i="1" s="1"/>
  <c r="N87" i="1" s="1"/>
  <c r="O87" i="1" s="1"/>
  <c r="K64" i="1"/>
  <c r="J78" i="1"/>
  <c r="J118" i="1"/>
  <c r="K41" i="1"/>
  <c r="K65" i="1"/>
  <c r="L65" i="1" s="1"/>
  <c r="M65" i="1" s="1"/>
  <c r="N65" i="1" s="1"/>
  <c r="O65" i="1" s="1"/>
  <c r="K73" i="1"/>
  <c r="K81" i="1"/>
  <c r="K89" i="1"/>
  <c r="L89" i="1" s="1"/>
  <c r="M89" i="1" s="1"/>
  <c r="N89" i="1" s="1"/>
  <c r="O89" i="1" s="1"/>
  <c r="K97" i="1"/>
  <c r="K105" i="1"/>
  <c r="K113" i="1"/>
  <c r="K121" i="1"/>
  <c r="K6" i="1"/>
  <c r="K8" i="1"/>
  <c r="K48" i="1"/>
  <c r="K104" i="1"/>
  <c r="J86" i="1"/>
  <c r="K17" i="1"/>
  <c r="K57" i="1"/>
  <c r="J127" i="1"/>
  <c r="K18" i="1"/>
  <c r="K26" i="1"/>
  <c r="K34" i="1"/>
  <c r="K42" i="1"/>
  <c r="L42" i="1" s="1"/>
  <c r="M42" i="1" s="1"/>
  <c r="N42" i="1" s="1"/>
  <c r="O42" i="1" s="1"/>
  <c r="K50" i="1"/>
  <c r="K58" i="1"/>
  <c r="K66" i="1"/>
  <c r="K74" i="1"/>
  <c r="K82" i="1"/>
  <c r="K114" i="1"/>
  <c r="K119" i="1"/>
  <c r="J85" i="1"/>
  <c r="K32" i="1"/>
  <c r="K72" i="1"/>
  <c r="K112" i="1"/>
  <c r="J62" i="1"/>
  <c r="J110" i="1"/>
  <c r="K33" i="1"/>
  <c r="K49" i="1"/>
  <c r="I11" i="1"/>
  <c r="K11" i="1" s="1"/>
  <c r="K27" i="1"/>
  <c r="L27" i="1" s="1"/>
  <c r="M27" i="1" s="1"/>
  <c r="N27" i="1" s="1"/>
  <c r="O27" i="1" s="1"/>
  <c r="K43" i="1"/>
  <c r="K51" i="1"/>
  <c r="L51" i="1" s="1"/>
  <c r="M51" i="1" s="1"/>
  <c r="N51" i="1" s="1"/>
  <c r="O51" i="1" s="1"/>
  <c r="K59" i="1"/>
  <c r="K67" i="1"/>
  <c r="K75" i="1"/>
  <c r="K83" i="1"/>
  <c r="K91" i="1"/>
  <c r="K99" i="1"/>
  <c r="K107" i="1"/>
  <c r="K115" i="1"/>
  <c r="K16" i="1"/>
  <c r="L16" i="1" s="1"/>
  <c r="M16" i="1" s="1"/>
  <c r="N16" i="1" s="1"/>
  <c r="O16" i="1" s="1"/>
  <c r="K96" i="1"/>
  <c r="J54" i="1"/>
  <c r="J94" i="1"/>
  <c r="J105" i="1"/>
  <c r="J113" i="1"/>
  <c r="K68" i="1"/>
  <c r="I124" i="1"/>
  <c r="K124" i="1" s="1"/>
  <c r="K95" i="1"/>
  <c r="J97" i="1"/>
  <c r="K24" i="1"/>
  <c r="K56" i="1"/>
  <c r="K88" i="1"/>
  <c r="J70" i="1"/>
  <c r="K9" i="1"/>
  <c r="J10" i="1"/>
  <c r="J58" i="1"/>
  <c r="J74" i="1"/>
  <c r="J82" i="1"/>
  <c r="J90" i="1"/>
  <c r="J98" i="1"/>
  <c r="K13" i="1"/>
  <c r="K21" i="1"/>
  <c r="L21" i="1" s="1"/>
  <c r="M21" i="1" s="1"/>
  <c r="N21" i="1" s="1"/>
  <c r="O21" i="1" s="1"/>
  <c r="K45" i="1"/>
  <c r="K69" i="1"/>
  <c r="K77" i="1"/>
  <c r="K85" i="1"/>
  <c r="K94" i="1"/>
  <c r="J73" i="1"/>
  <c r="J112" i="1"/>
  <c r="K40" i="1"/>
  <c r="K80" i="1"/>
  <c r="K120" i="1"/>
  <c r="J64" i="1"/>
  <c r="J102" i="1"/>
  <c r="K25" i="1"/>
  <c r="J83" i="1"/>
  <c r="J91" i="1"/>
  <c r="J99" i="1"/>
  <c r="J107" i="1"/>
  <c r="J115" i="1"/>
  <c r="K3" i="1"/>
  <c r="J123" i="1"/>
  <c r="K10" i="1"/>
  <c r="K123" i="1"/>
  <c r="K4" i="1"/>
  <c r="J3" i="1"/>
  <c r="L83" i="1" l="1"/>
  <c r="M83" i="1" s="1"/>
  <c r="N83" i="1" s="1"/>
  <c r="O83" i="1" s="1"/>
  <c r="L124" i="1"/>
  <c r="M124" i="1" s="1"/>
  <c r="N124" i="1" s="1"/>
  <c r="O124" i="1" s="1"/>
  <c r="K20" i="1"/>
  <c r="L20" i="1" s="1"/>
  <c r="M20" i="1" s="1"/>
  <c r="N20" i="1" s="1"/>
  <c r="O20" i="1" s="1"/>
  <c r="K54" i="1"/>
  <c r="J48" i="1"/>
  <c r="J40" i="1"/>
  <c r="L40" i="1" s="1"/>
  <c r="M40" i="1" s="1"/>
  <c r="N40" i="1" s="1"/>
  <c r="O40" i="1" s="1"/>
  <c r="L37" i="1"/>
  <c r="M37" i="1" s="1"/>
  <c r="N37" i="1" s="1"/>
  <c r="O37" i="1" s="1"/>
  <c r="J12" i="1"/>
  <c r="L12" i="1" s="1"/>
  <c r="M12" i="1" s="1"/>
  <c r="N12" i="1" s="1"/>
  <c r="O12" i="1" s="1"/>
  <c r="K12" i="1"/>
  <c r="L18" i="1"/>
  <c r="M18" i="1" s="1"/>
  <c r="N18" i="1" s="1"/>
  <c r="O18" i="1" s="1"/>
  <c r="J57" i="1"/>
  <c r="L120" i="1"/>
  <c r="M120" i="1" s="1"/>
  <c r="N120" i="1" s="1"/>
  <c r="O120" i="1" s="1"/>
  <c r="L56" i="1"/>
  <c r="M56" i="1" s="1"/>
  <c r="N56" i="1" s="1"/>
  <c r="O56" i="1" s="1"/>
  <c r="J121" i="1"/>
  <c r="L107" i="1"/>
  <c r="M107" i="1" s="1"/>
  <c r="N107" i="1" s="1"/>
  <c r="O107" i="1" s="1"/>
  <c r="K84" i="1"/>
  <c r="L84" i="1" s="1"/>
  <c r="M84" i="1" s="1"/>
  <c r="N84" i="1" s="1"/>
  <c r="O84" i="1" s="1"/>
  <c r="L104" i="1"/>
  <c r="M104" i="1" s="1"/>
  <c r="N104" i="1" s="1"/>
  <c r="O104" i="1" s="1"/>
  <c r="L15" i="1"/>
  <c r="M15" i="1" s="1"/>
  <c r="N15" i="1" s="1"/>
  <c r="O15" i="1" s="1"/>
  <c r="L85" i="1"/>
  <c r="M85" i="1" s="1"/>
  <c r="N85" i="1" s="1"/>
  <c r="O85" i="1" s="1"/>
  <c r="L101" i="1"/>
  <c r="M101" i="1" s="1"/>
  <c r="N101" i="1" s="1"/>
  <c r="O101" i="1" s="1"/>
  <c r="L24" i="1"/>
  <c r="M24" i="1" s="1"/>
  <c r="N24" i="1" s="1"/>
  <c r="O24" i="1" s="1"/>
  <c r="J125" i="1"/>
  <c r="L68" i="1"/>
  <c r="M68" i="1" s="1"/>
  <c r="N68" i="1" s="1"/>
  <c r="O68" i="1" s="1"/>
  <c r="L31" i="1"/>
  <c r="M31" i="1" s="1"/>
  <c r="N31" i="1" s="1"/>
  <c r="O31" i="1" s="1"/>
  <c r="L111" i="1"/>
  <c r="M111" i="1" s="1"/>
  <c r="N111" i="1" s="1"/>
  <c r="O111" i="1" s="1"/>
  <c r="K29" i="1"/>
  <c r="L29" i="1" s="1"/>
  <c r="M29" i="1" s="1"/>
  <c r="N29" i="1" s="1"/>
  <c r="O29" i="1" s="1"/>
  <c r="L95" i="1"/>
  <c r="M95" i="1" s="1"/>
  <c r="N95" i="1" s="1"/>
  <c r="O95" i="1" s="1"/>
  <c r="L72" i="1"/>
  <c r="M72" i="1" s="1"/>
  <c r="N72" i="1" s="1"/>
  <c r="O72" i="1" s="1"/>
  <c r="L23" i="1"/>
  <c r="M23" i="1" s="1"/>
  <c r="N23" i="1" s="1"/>
  <c r="O23" i="1" s="1"/>
  <c r="L43" i="1"/>
  <c r="M43" i="1" s="1"/>
  <c r="N43" i="1" s="1"/>
  <c r="O43" i="1" s="1"/>
  <c r="L80" i="1"/>
  <c r="M80" i="1" s="1"/>
  <c r="N80" i="1" s="1"/>
  <c r="O80" i="1" s="1"/>
  <c r="L94" i="1"/>
  <c r="M94" i="1" s="1"/>
  <c r="N94" i="1" s="1"/>
  <c r="O94" i="1" s="1"/>
  <c r="L32" i="1"/>
  <c r="M32" i="1" s="1"/>
  <c r="N32" i="1" s="1"/>
  <c r="O32" i="1" s="1"/>
  <c r="L71" i="1"/>
  <c r="M71" i="1" s="1"/>
  <c r="N71" i="1" s="1"/>
  <c r="O71" i="1" s="1"/>
  <c r="L13" i="1"/>
  <c r="M13" i="1" s="1"/>
  <c r="N13" i="1" s="1"/>
  <c r="O13" i="1" s="1"/>
  <c r="J11" i="1"/>
  <c r="L11" i="1" s="1"/>
  <c r="M11" i="1" s="1"/>
  <c r="J52" i="1"/>
  <c r="J5" i="1"/>
  <c r="L5" i="1" s="1"/>
  <c r="M5" i="1" s="1"/>
  <c r="L34" i="1"/>
  <c r="M34" i="1" s="1"/>
  <c r="N34" i="1" s="1"/>
  <c r="O34" i="1" s="1"/>
  <c r="L48" i="1"/>
  <c r="M48" i="1" s="1"/>
  <c r="N48" i="1" s="1"/>
  <c r="O48" i="1" s="1"/>
  <c r="L82" i="1"/>
  <c r="M82" i="1" s="1"/>
  <c r="N82" i="1" s="1"/>
  <c r="O82" i="1" s="1"/>
  <c r="L77" i="1"/>
  <c r="M77" i="1" s="1"/>
  <c r="N77" i="1" s="1"/>
  <c r="O77" i="1" s="1"/>
  <c r="L25" i="1"/>
  <c r="M25" i="1" s="1"/>
  <c r="N25" i="1" s="1"/>
  <c r="O25" i="1" s="1"/>
  <c r="L88" i="1"/>
  <c r="M88" i="1" s="1"/>
  <c r="N88" i="1" s="1"/>
  <c r="O88" i="1" s="1"/>
  <c r="L76" i="1"/>
  <c r="M76" i="1" s="1"/>
  <c r="N76" i="1" s="1"/>
  <c r="O76" i="1" s="1"/>
  <c r="L96" i="1"/>
  <c r="M96" i="1" s="1"/>
  <c r="N96" i="1" s="1"/>
  <c r="O96" i="1" s="1"/>
  <c r="L8" i="1"/>
  <c r="M8" i="1" s="1"/>
  <c r="N8" i="1" s="1"/>
  <c r="O8" i="1" s="1"/>
  <c r="J45" i="1"/>
  <c r="L6" i="1"/>
  <c r="M6" i="1" s="1"/>
  <c r="N6" i="1" s="1"/>
  <c r="O6" i="1" s="1"/>
  <c r="L47" i="1"/>
  <c r="M47" i="1" s="1"/>
  <c r="N47" i="1" s="1"/>
  <c r="O47" i="1" s="1"/>
  <c r="L103" i="1"/>
  <c r="M103" i="1" s="1"/>
  <c r="N103" i="1" s="1"/>
  <c r="O103" i="1" s="1"/>
  <c r="L69" i="1"/>
  <c r="M69" i="1" s="1"/>
  <c r="N69" i="1" s="1"/>
  <c r="O69" i="1" s="1"/>
  <c r="L105" i="1"/>
  <c r="M105" i="1" s="1"/>
  <c r="N105" i="1" s="1"/>
  <c r="O105" i="1" s="1"/>
  <c r="L126" i="1"/>
  <c r="M126" i="1" s="1"/>
  <c r="N126" i="1" s="1"/>
  <c r="O126" i="1" s="1"/>
  <c r="L119" i="1"/>
  <c r="M119" i="1" s="1"/>
  <c r="N119" i="1" s="1"/>
  <c r="O119" i="1" s="1"/>
  <c r="L53" i="1"/>
  <c r="M53" i="1" s="1"/>
  <c r="N53" i="1" s="1"/>
  <c r="O53" i="1" s="1"/>
  <c r="L92" i="1"/>
  <c r="M92" i="1" s="1"/>
  <c r="N92" i="1" s="1"/>
  <c r="O92" i="1" s="1"/>
  <c r="L115" i="1"/>
  <c r="M115" i="1" s="1"/>
  <c r="N115" i="1" s="1"/>
  <c r="O115" i="1" s="1"/>
  <c r="L50" i="1"/>
  <c r="M50" i="1" s="1"/>
  <c r="N50" i="1" s="1"/>
  <c r="O50" i="1" s="1"/>
  <c r="L97" i="1"/>
  <c r="M97" i="1" s="1"/>
  <c r="N97" i="1" s="1"/>
  <c r="O97" i="1" s="1"/>
  <c r="L64" i="1"/>
  <c r="M64" i="1" s="1"/>
  <c r="N64" i="1" s="1"/>
  <c r="O64" i="1" s="1"/>
  <c r="L99" i="1"/>
  <c r="M99" i="1" s="1"/>
  <c r="N99" i="1" s="1"/>
  <c r="O99" i="1" s="1"/>
  <c r="L70" i="1"/>
  <c r="M70" i="1" s="1"/>
  <c r="N70" i="1" s="1"/>
  <c r="O70" i="1" s="1"/>
  <c r="L91" i="1"/>
  <c r="M91" i="1" s="1"/>
  <c r="N91" i="1" s="1"/>
  <c r="O91" i="1" s="1"/>
  <c r="L26" i="1"/>
  <c r="M26" i="1" s="1"/>
  <c r="N26" i="1" s="1"/>
  <c r="O26" i="1" s="1"/>
  <c r="L54" i="1"/>
  <c r="M54" i="1" s="1"/>
  <c r="N54" i="1" s="1"/>
  <c r="O54" i="1" s="1"/>
  <c r="L9" i="1"/>
  <c r="M9" i="1" s="1"/>
  <c r="N9" i="1" s="1"/>
  <c r="O9" i="1" s="1"/>
  <c r="L102" i="1"/>
  <c r="M102" i="1" s="1"/>
  <c r="N102" i="1" s="1"/>
  <c r="O102" i="1" s="1"/>
  <c r="K106" i="1"/>
  <c r="L112" i="1"/>
  <c r="M112" i="1" s="1"/>
  <c r="N112" i="1" s="1"/>
  <c r="O112" i="1" s="1"/>
  <c r="K125" i="1"/>
  <c r="K61" i="1"/>
  <c r="L61" i="1" s="1"/>
  <c r="M61" i="1" s="1"/>
  <c r="N61" i="1" s="1"/>
  <c r="O61" i="1" s="1"/>
  <c r="J114" i="1"/>
  <c r="L114" i="1" s="1"/>
  <c r="M114" i="1" s="1"/>
  <c r="N114" i="1" s="1"/>
  <c r="O114" i="1" s="1"/>
  <c r="K90" i="1"/>
  <c r="L90" i="1" s="1"/>
  <c r="M90" i="1" s="1"/>
  <c r="N90" i="1" s="1"/>
  <c r="O90" i="1" s="1"/>
  <c r="L81" i="1"/>
  <c r="M81" i="1" s="1"/>
  <c r="N81" i="1" s="1"/>
  <c r="O81" i="1" s="1"/>
  <c r="K110" i="1"/>
  <c r="L110" i="1" s="1"/>
  <c r="M110" i="1" s="1"/>
  <c r="N110" i="1" s="1"/>
  <c r="O110" i="1" s="1"/>
  <c r="K38" i="1"/>
  <c r="L38" i="1" s="1"/>
  <c r="M38" i="1" s="1"/>
  <c r="N38" i="1" s="1"/>
  <c r="O38" i="1" s="1"/>
  <c r="K35" i="1"/>
  <c r="L35" i="1" s="1"/>
  <c r="M35" i="1" s="1"/>
  <c r="N35" i="1" s="1"/>
  <c r="O35" i="1" s="1"/>
  <c r="K98" i="1"/>
  <c r="L98" i="1" s="1"/>
  <c r="M98" i="1" s="1"/>
  <c r="N98" i="1" s="1"/>
  <c r="O98" i="1" s="1"/>
  <c r="L73" i="1"/>
  <c r="M73" i="1" s="1"/>
  <c r="N73" i="1" s="1"/>
  <c r="O73" i="1" s="1"/>
  <c r="K22" i="1"/>
  <c r="L22" i="1" s="1"/>
  <c r="M22" i="1" s="1"/>
  <c r="N22" i="1" s="1"/>
  <c r="O22" i="1" s="1"/>
  <c r="L45" i="1"/>
  <c r="M45" i="1" s="1"/>
  <c r="N45" i="1" s="1"/>
  <c r="O45" i="1" s="1"/>
  <c r="K116" i="1"/>
  <c r="K52" i="1"/>
  <c r="L52" i="1" s="1"/>
  <c r="M52" i="1" s="1"/>
  <c r="N52" i="1" s="1"/>
  <c r="O52" i="1" s="1"/>
  <c r="L74" i="1"/>
  <c r="M74" i="1" s="1"/>
  <c r="N74" i="1" s="1"/>
  <c r="O74" i="1" s="1"/>
  <c r="K14" i="1"/>
  <c r="L14" i="1" s="1"/>
  <c r="M14" i="1" s="1"/>
  <c r="N14" i="1" s="1"/>
  <c r="O14" i="1" s="1"/>
  <c r="K127" i="1"/>
  <c r="L127" i="1" s="1"/>
  <c r="M127" i="1" s="1"/>
  <c r="N127" i="1" s="1"/>
  <c r="O127" i="1" s="1"/>
  <c r="J122" i="1"/>
  <c r="J75" i="1"/>
  <c r="L75" i="1" s="1"/>
  <c r="M75" i="1" s="1"/>
  <c r="N75" i="1" s="1"/>
  <c r="O75" i="1" s="1"/>
  <c r="K44" i="1"/>
  <c r="L44" i="1" s="1"/>
  <c r="M44" i="1" s="1"/>
  <c r="N44" i="1" s="1"/>
  <c r="O44" i="1" s="1"/>
  <c r="L49" i="1"/>
  <c r="M49" i="1" s="1"/>
  <c r="N49" i="1" s="1"/>
  <c r="O49" i="1" s="1"/>
  <c r="L66" i="1"/>
  <c r="M66" i="1" s="1"/>
  <c r="N66" i="1" s="1"/>
  <c r="O66" i="1" s="1"/>
  <c r="L57" i="1"/>
  <c r="M57" i="1" s="1"/>
  <c r="N57" i="1" s="1"/>
  <c r="O57" i="1" s="1"/>
  <c r="L121" i="1"/>
  <c r="M121" i="1" s="1"/>
  <c r="N121" i="1" s="1"/>
  <c r="O121" i="1" s="1"/>
  <c r="L41" i="1"/>
  <c r="M41" i="1" s="1"/>
  <c r="N41" i="1" s="1"/>
  <c r="O41" i="1" s="1"/>
  <c r="K86" i="1"/>
  <c r="L86" i="1" s="1"/>
  <c r="M86" i="1" s="1"/>
  <c r="N86" i="1" s="1"/>
  <c r="O86" i="1" s="1"/>
  <c r="J67" i="1"/>
  <c r="L67" i="1" s="1"/>
  <c r="M67" i="1" s="1"/>
  <c r="N67" i="1" s="1"/>
  <c r="O67" i="1" s="1"/>
  <c r="L117" i="1"/>
  <c r="M117" i="1" s="1"/>
  <c r="N117" i="1" s="1"/>
  <c r="O117" i="1" s="1"/>
  <c r="J106" i="1"/>
  <c r="K118" i="1"/>
  <c r="L118" i="1" s="1"/>
  <c r="M118" i="1" s="1"/>
  <c r="N118" i="1" s="1"/>
  <c r="O118" i="1" s="1"/>
  <c r="L109" i="1"/>
  <c r="M109" i="1" s="1"/>
  <c r="N109" i="1" s="1"/>
  <c r="O109" i="1" s="1"/>
  <c r="K108" i="1"/>
  <c r="L10" i="1"/>
  <c r="M10" i="1" s="1"/>
  <c r="K93" i="1"/>
  <c r="L93" i="1" s="1"/>
  <c r="M93" i="1" s="1"/>
  <c r="N93" i="1" s="1"/>
  <c r="O93" i="1" s="1"/>
  <c r="K100" i="1"/>
  <c r="L100" i="1" s="1"/>
  <c r="M100" i="1" s="1"/>
  <c r="N100" i="1" s="1"/>
  <c r="O100" i="1" s="1"/>
  <c r="K36" i="1"/>
  <c r="L36" i="1" s="1"/>
  <c r="M36" i="1" s="1"/>
  <c r="N36" i="1" s="1"/>
  <c r="O36" i="1" s="1"/>
  <c r="L59" i="1"/>
  <c r="M59" i="1" s="1"/>
  <c r="N59" i="1" s="1"/>
  <c r="O59" i="1" s="1"/>
  <c r="L33" i="1"/>
  <c r="M33" i="1" s="1"/>
  <c r="N33" i="1" s="1"/>
  <c r="O33" i="1" s="1"/>
  <c r="K122" i="1"/>
  <c r="L58" i="1"/>
  <c r="M58" i="1" s="1"/>
  <c r="N58" i="1" s="1"/>
  <c r="O58" i="1" s="1"/>
  <c r="L17" i="1"/>
  <c r="M17" i="1" s="1"/>
  <c r="N17" i="1" s="1"/>
  <c r="O17" i="1" s="1"/>
  <c r="L113" i="1"/>
  <c r="M113" i="1" s="1"/>
  <c r="N113" i="1" s="1"/>
  <c r="O113" i="1" s="1"/>
  <c r="K78" i="1"/>
  <c r="L78" i="1" s="1"/>
  <c r="M78" i="1" s="1"/>
  <c r="N78" i="1" s="1"/>
  <c r="O78" i="1" s="1"/>
  <c r="J59" i="1"/>
  <c r="K62" i="1"/>
  <c r="L62" i="1" s="1"/>
  <c r="M62" i="1" s="1"/>
  <c r="N62" i="1" s="1"/>
  <c r="O62" i="1" s="1"/>
  <c r="J108" i="1"/>
  <c r="J116" i="1"/>
  <c r="L123" i="1"/>
  <c r="M123" i="1" s="1"/>
  <c r="L4" i="1"/>
  <c r="M4" i="1" s="1"/>
  <c r="L3" i="1"/>
  <c r="M3" i="1" s="1"/>
  <c r="L116" i="1" l="1"/>
  <c r="M116" i="1" s="1"/>
  <c r="N116" i="1" s="1"/>
  <c r="O116" i="1" s="1"/>
  <c r="L125" i="1"/>
  <c r="M125" i="1" s="1"/>
  <c r="N125" i="1" s="1"/>
  <c r="O125" i="1" s="1"/>
  <c r="L108" i="1"/>
  <c r="M108" i="1" s="1"/>
  <c r="N108" i="1" s="1"/>
  <c r="O108" i="1" s="1"/>
  <c r="L122" i="1"/>
  <c r="M122" i="1" s="1"/>
  <c r="N122" i="1" s="1"/>
  <c r="O122" i="1" s="1"/>
  <c r="L106" i="1"/>
  <c r="M106" i="1" s="1"/>
  <c r="N106" i="1" s="1"/>
  <c r="O106" i="1" s="1"/>
</calcChain>
</file>

<file path=xl/sharedStrings.xml><?xml version="1.0" encoding="utf-8"?>
<sst xmlns="http://schemas.openxmlformats.org/spreadsheetml/2006/main" count="11" uniqueCount="11">
  <si>
    <t>Raw time</t>
  </si>
  <si>
    <t xml:space="preserve">Raw lat </t>
  </si>
  <si>
    <t>Raw long</t>
  </si>
  <si>
    <t>Raw speed (knots)</t>
  </si>
  <si>
    <t>angle of change</t>
  </si>
  <si>
    <t>in degrees</t>
  </si>
  <si>
    <t>meters from start y</t>
  </si>
  <si>
    <t>Meters from start x</t>
  </si>
  <si>
    <t>chang in y</t>
  </si>
  <si>
    <t>change in x</t>
  </si>
  <si>
    <t>Speed in 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</si>
</sst>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Truck around parking lot (distance</a:t>
            </a:r>
            <a:r>
              <a:rPr lang="en-US" baseline="0"/>
              <a:t> in meters)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one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 around parking lot'!$I$2:$I$127</c:f>
              <c:numCache>
                <c:formatCode>General</c:formatCode>
                <c:ptCount val="120"/>
                <c:pt idx="1">
                  <c:v>5.5559998378157616E-2</c:v>
                </c:pt>
                <c:pt idx="2">
                  <c:v>9.259999543428421E-2</c:v>
                </c:pt>
                <c:pt idx="3">
                  <c:v>0.18519999086856842</c:v>
                </c:pt>
                <c:pt idx="4">
                  <c:v>0.22223999910056591</c:v>
                </c:pt>
                <c:pt idx="5">
                  <c:v>0.29631999135017395</c:v>
                </c:pt>
                <c:pt idx="6">
                  <c:v>0.29631999135017395</c:v>
                </c:pt>
                <c:pt idx="7">
                  <c:v>0.35187999159097672</c:v>
                </c:pt>
                <c:pt idx="8">
                  <c:v>0.37039999663829803</c:v>
                </c:pt>
                <c:pt idx="9">
                  <c:v>0.35187999159097672</c:v>
                </c:pt>
                <c:pt idx="10">
                  <c:v>0.29631999135017395</c:v>
                </c:pt>
                <c:pt idx="11">
                  <c:v>0.29631999135017395</c:v>
                </c:pt>
                <c:pt idx="12">
                  <c:v>0.31483999639749527</c:v>
                </c:pt>
                <c:pt idx="13">
                  <c:v>0.29631999135017395</c:v>
                </c:pt>
                <c:pt idx="14">
                  <c:v>0.29631999135017395</c:v>
                </c:pt>
                <c:pt idx="15">
                  <c:v>0.24075999110937119</c:v>
                </c:pt>
                <c:pt idx="16">
                  <c:v>0.22223999910056591</c:v>
                </c:pt>
                <c:pt idx="17">
                  <c:v>0.20371999591588974</c:v>
                </c:pt>
                <c:pt idx="18">
                  <c:v>-3.704000823199749E-2</c:v>
                </c:pt>
                <c:pt idx="19">
                  <c:v>-0.16668000258505344</c:v>
                </c:pt>
                <c:pt idx="20">
                  <c:v>-0.31484000757336617</c:v>
                </c:pt>
                <c:pt idx="21">
                  <c:v>-1.0926800090819597</c:v>
                </c:pt>
                <c:pt idx="22">
                  <c:v>-1.3704800065606833</c:v>
                </c:pt>
                <c:pt idx="23">
                  <c:v>-1.6668000016361475</c:v>
                </c:pt>
                <c:pt idx="24">
                  <c:v>-3.1113600004464388</c:v>
                </c:pt>
                <c:pt idx="25">
                  <c:v>-3.5558400005102158</c:v>
                </c:pt>
                <c:pt idx="26">
                  <c:v>-5.444879999384284</c:v>
                </c:pt>
                <c:pt idx="27">
                  <c:v>-5.9819600079208612</c:v>
                </c:pt>
                <c:pt idx="28">
                  <c:v>-6.556080000475049</c:v>
                </c:pt>
                <c:pt idx="29">
                  <c:v>-8.8525600042194128</c:v>
                </c:pt>
                <c:pt idx="30">
                  <c:v>-9.4822400081902742</c:v>
                </c:pt>
                <c:pt idx="31">
                  <c:v>-10.056360000744462</c:v>
                </c:pt>
                <c:pt idx="32">
                  <c:v>-12.389879999682307</c:v>
                </c:pt>
                <c:pt idx="33">
                  <c:v>-13.019560005515814</c:v>
                </c:pt>
                <c:pt idx="34">
                  <c:v>-15.519760005176067</c:v>
                </c:pt>
                <c:pt idx="35">
                  <c:v>-16.149440007284284</c:v>
                </c:pt>
                <c:pt idx="36">
                  <c:v>-16.742080004885793</c:v>
                </c:pt>
                <c:pt idx="37">
                  <c:v>-19.131160004064441</c:v>
                </c:pt>
                <c:pt idx="38">
                  <c:v>-19.649720007553697</c:v>
                </c:pt>
                <c:pt idx="39">
                  <c:v>-20.186800004914403</c:v>
                </c:pt>
                <c:pt idx="40">
                  <c:v>-22.224000001326203</c:v>
                </c:pt>
                <c:pt idx="41">
                  <c:v>-22.742560004815459</c:v>
                </c:pt>
                <c:pt idx="42">
                  <c:v>-24.964960005134344</c:v>
                </c:pt>
                <c:pt idx="43">
                  <c:v>-25.557600000873208</c:v>
                </c:pt>
                <c:pt idx="44">
                  <c:v>-26.168759999796748</c:v>
                </c:pt>
                <c:pt idx="45">
                  <c:v>-28.539320006966591</c:v>
                </c:pt>
                <c:pt idx="46">
                  <c:v>-29.1319600045681</c:v>
                </c:pt>
                <c:pt idx="47">
                  <c:v>-29.74312000349164</c:v>
                </c:pt>
                <c:pt idx="48">
                  <c:v>-31.613640001043677</c:v>
                </c:pt>
                <c:pt idx="49">
                  <c:v>-32.206280009821057</c:v>
                </c:pt>
                <c:pt idx="50">
                  <c:v>-32.761880008503795</c:v>
                </c:pt>
                <c:pt idx="51">
                  <c:v>-34.947240000590682</c:v>
                </c:pt>
                <c:pt idx="52">
                  <c:v>-35.373200008645654</c:v>
                </c:pt>
                <c:pt idx="53">
                  <c:v>-35.799160005524755</c:v>
                </c:pt>
                <c:pt idx="54">
                  <c:v>-37.336320001631975</c:v>
                </c:pt>
                <c:pt idx="55">
                  <c:v>-37.688200004398823</c:v>
                </c:pt>
                <c:pt idx="56">
                  <c:v>-38.003040000796318</c:v>
                </c:pt>
                <c:pt idx="57">
                  <c:v>-38.706800008192658</c:v>
                </c:pt>
                <c:pt idx="58">
                  <c:v>-38.873480007052422</c:v>
                </c:pt>
                <c:pt idx="59">
                  <c:v>-39.040160009637475</c:v>
                </c:pt>
                <c:pt idx="60">
                  <c:v>-39.225360000506043</c:v>
                </c:pt>
                <c:pt idx="61">
                  <c:v>-39.262400008738041</c:v>
                </c:pt>
                <c:pt idx="62">
                  <c:v>-39.299440005794168</c:v>
                </c:pt>
                <c:pt idx="63">
                  <c:v>-39.280920000746846</c:v>
                </c:pt>
                <c:pt idx="64">
                  <c:v>-39.262400008738041</c:v>
                </c:pt>
                <c:pt idx="65">
                  <c:v>-39.262400008738041</c:v>
                </c:pt>
                <c:pt idx="66">
                  <c:v>-39.114240000024438</c:v>
                </c:pt>
                <c:pt idx="67">
                  <c:v>-39.077200004830956</c:v>
                </c:pt>
                <c:pt idx="68">
                  <c:v>-38.966080004349351</c:v>
                </c:pt>
                <c:pt idx="69">
                  <c:v>-38.929040007293224</c:v>
                </c:pt>
                <c:pt idx="70">
                  <c:v>-38.892000000923872</c:v>
                </c:pt>
                <c:pt idx="71">
                  <c:v>-38.688280005007982</c:v>
                </c:pt>
                <c:pt idx="72">
                  <c:v>-38.595680007711053</c:v>
                </c:pt>
                <c:pt idx="73">
                  <c:v>-38.410480003803968</c:v>
                </c:pt>
                <c:pt idx="74">
                  <c:v>-37.669680001214147</c:v>
                </c:pt>
                <c:pt idx="75">
                  <c:v>-37.465960005298257</c:v>
                </c:pt>
                <c:pt idx="76">
                  <c:v>-36.391800001263618</c:v>
                </c:pt>
                <c:pt idx="77">
                  <c:v>-36.002880001440644</c:v>
                </c:pt>
                <c:pt idx="78">
                  <c:v>-35.59544000774622</c:v>
                </c:pt>
                <c:pt idx="79">
                  <c:v>-33.595280008390546</c:v>
                </c:pt>
                <c:pt idx="80">
                  <c:v>-33.039680007845163</c:v>
                </c:pt>
                <c:pt idx="81">
                  <c:v>-32.428520008921623</c:v>
                </c:pt>
                <c:pt idx="82">
                  <c:v>-29.909800006076694</c:v>
                </c:pt>
                <c:pt idx="83">
                  <c:v>-29.243080005049706</c:v>
                </c:pt>
                <c:pt idx="84">
                  <c:v>-26.409520003944635</c:v>
                </c:pt>
                <c:pt idx="85">
                  <c:v>-25.724280001595616</c:v>
                </c:pt>
                <c:pt idx="86">
                  <c:v>-25.057560000568628</c:v>
                </c:pt>
                <c:pt idx="87">
                  <c:v>-22.353640004992485</c:v>
                </c:pt>
                <c:pt idx="88">
                  <c:v>-21.649880008772016</c:v>
                </c:pt>
                <c:pt idx="89">
                  <c:v>-20.964640004560351</c:v>
                </c:pt>
                <c:pt idx="90">
                  <c:v>-18.075520005077124</c:v>
                </c:pt>
                <c:pt idx="91">
                  <c:v>-17.371760008856654</c:v>
                </c:pt>
                <c:pt idx="92">
                  <c:v>-16.705040007829666</c:v>
                </c:pt>
                <c:pt idx="93">
                  <c:v>-13.797400005161762</c:v>
                </c:pt>
                <c:pt idx="94">
                  <c:v>-13.056600000709295</c:v>
                </c:pt>
                <c:pt idx="95">
                  <c:v>-10.093400007113814</c:v>
                </c:pt>
                <c:pt idx="96">
                  <c:v>-9.3155600074678659</c:v>
                </c:pt>
                <c:pt idx="97">
                  <c:v>-8.5377200078219175</c:v>
                </c:pt>
                <c:pt idx="98">
                  <c:v>-5.4634000044316053</c:v>
                </c:pt>
                <c:pt idx="99">
                  <c:v>-4.6670400016009808</c:v>
                </c:pt>
                <c:pt idx="100">
                  <c:v>-3.8706800080835819</c:v>
                </c:pt>
                <c:pt idx="101">
                  <c:v>-0.64820000901818275</c:v>
                </c:pt>
                <c:pt idx="102">
                  <c:v>0.11111999861896038</c:v>
                </c:pt>
                <c:pt idx="103">
                  <c:v>2.9446799978613853</c:v>
                </c:pt>
                <c:pt idx="104">
                  <c:v>3.5373199954628944</c:v>
                </c:pt>
                <c:pt idx="105">
                  <c:v>4.0373599957674742</c:v>
                </c:pt>
                <c:pt idx="106">
                  <c:v>5.3893199991434813</c:v>
                </c:pt>
                <c:pt idx="107">
                  <c:v>5.5559999980032444</c:v>
                </c:pt>
                <c:pt idx="108">
                  <c:v>5.6485999953001738</c:v>
                </c:pt>
                <c:pt idx="109">
                  <c:v>5.5004399977624416</c:v>
                </c:pt>
                <c:pt idx="110">
                  <c:v>5.4263599943369627</c:v>
                </c:pt>
                <c:pt idx="111">
                  <c:v>5.3522799909114838</c:v>
                </c:pt>
                <c:pt idx="112">
                  <c:v>5.2596799954771996</c:v>
                </c:pt>
                <c:pt idx="113">
                  <c:v>5.2226400002837181</c:v>
                </c:pt>
                <c:pt idx="114">
                  <c:v>5.1855999901890755</c:v>
                </c:pt>
                <c:pt idx="115">
                  <c:v>5.1670800000429153</c:v>
                </c:pt>
                <c:pt idx="116">
                  <c:v>5.1300399918109179</c:v>
                </c:pt>
                <c:pt idx="117">
                  <c:v>5.0929999947547913</c:v>
                </c:pt>
                <c:pt idx="118">
                  <c:v>5.0744799915701151</c:v>
                </c:pt>
                <c:pt idx="119">
                  <c:v>5.0559599995613098</c:v>
                </c:pt>
              </c:numCache>
            </c:numRef>
          </c:xVal>
          <c:yVal>
            <c:numRef>
              <c:f>'Test around parking lot'!$H$2:$H$127</c:f>
              <c:numCache>
                <c:formatCode>General</c:formatCode>
                <c:ptCount val="120"/>
                <c:pt idx="1">
                  <c:v>3.7039997056126595E-2</c:v>
                </c:pt>
                <c:pt idx="2">
                  <c:v>3.7039997056126595E-2</c:v>
                </c:pt>
                <c:pt idx="3">
                  <c:v>1.8520004115998745E-2</c:v>
                </c:pt>
                <c:pt idx="4">
                  <c:v>1.8520004115998745E-2</c:v>
                </c:pt>
                <c:pt idx="5">
                  <c:v>7.4080003425478935E-2</c:v>
                </c:pt>
                <c:pt idx="6">
                  <c:v>9.2599996365606785E-2</c:v>
                </c:pt>
                <c:pt idx="7">
                  <c:v>0.14815999660640955</c:v>
                </c:pt>
                <c:pt idx="8">
                  <c:v>0.18520000390708447</c:v>
                </c:pt>
                <c:pt idx="9">
                  <c:v>0.16667999979108572</c:v>
                </c:pt>
                <c:pt idx="10">
                  <c:v>-0.24076000321656466</c:v>
                </c:pt>
                <c:pt idx="11">
                  <c:v>-0.50004000030457973</c:v>
                </c:pt>
                <c:pt idx="12">
                  <c:v>-1.7223599990829825</c:v>
                </c:pt>
                <c:pt idx="13">
                  <c:v>-2.0742400037124753</c:v>
                </c:pt>
                <c:pt idx="14">
                  <c:v>-2.4631600035354495</c:v>
                </c:pt>
                <c:pt idx="15">
                  <c:v>-4.0929199960082769</c:v>
                </c:pt>
                <c:pt idx="16">
                  <c:v>-4.5188800040632486</c:v>
                </c:pt>
                <c:pt idx="17">
                  <c:v>-4.9263199968263507</c:v>
                </c:pt>
                <c:pt idx="18">
                  <c:v>-6.2041999967768788</c:v>
                </c:pt>
                <c:pt idx="19">
                  <c:v>-6.630160003900528</c:v>
                </c:pt>
                <c:pt idx="20">
                  <c:v>-7.0561199989169836</c:v>
                </c:pt>
                <c:pt idx="21">
                  <c:v>-8.6858800034970045</c:v>
                </c:pt>
                <c:pt idx="22">
                  <c:v>-9.0933199962601066</c:v>
                </c:pt>
                <c:pt idx="23">
                  <c:v>-9.4637200040742755</c:v>
                </c:pt>
                <c:pt idx="24">
                  <c:v>-10.908280002884567</c:v>
                </c:pt>
                <c:pt idx="25">
                  <c:v>-11.278679999522865</c:v>
                </c:pt>
                <c:pt idx="26">
                  <c:v>-12.538039996288717</c:v>
                </c:pt>
                <c:pt idx="27">
                  <c:v>-12.79732000362128</c:v>
                </c:pt>
                <c:pt idx="28">
                  <c:v>-13.038079996593297</c:v>
                </c:pt>
                <c:pt idx="29">
                  <c:v>-13.797400003299117</c:v>
                </c:pt>
                <c:pt idx="30">
                  <c:v>-13.982599996030331</c:v>
                </c:pt>
                <c:pt idx="31">
                  <c:v>-14.149279995821416</c:v>
                </c:pt>
                <c:pt idx="32">
                  <c:v>-14.686360003426671</c:v>
                </c:pt>
                <c:pt idx="33">
                  <c:v>-14.797480002976954</c:v>
                </c:pt>
                <c:pt idx="34">
                  <c:v>-14.964160003699362</c:v>
                </c:pt>
                <c:pt idx="35">
                  <c:v>-15.001199999824166</c:v>
                </c:pt>
                <c:pt idx="36">
                  <c:v>-15.001199999824166</c:v>
                </c:pt>
                <c:pt idx="37">
                  <c:v>-15.075280004180968</c:v>
                </c:pt>
                <c:pt idx="38">
                  <c:v>-15.056760000064969</c:v>
                </c:pt>
                <c:pt idx="39">
                  <c:v>-15.038239996880293</c:v>
                </c:pt>
                <c:pt idx="40">
                  <c:v>-14.871559996157885</c:v>
                </c:pt>
                <c:pt idx="41">
                  <c:v>-14.815999995917082</c:v>
                </c:pt>
                <c:pt idx="42">
                  <c:v>-14.686360003426671</c:v>
                </c:pt>
                <c:pt idx="43">
                  <c:v>-14.667840000241995</c:v>
                </c:pt>
                <c:pt idx="44">
                  <c:v>-14.649319996125996</c:v>
                </c:pt>
                <c:pt idx="45">
                  <c:v>-14.519680003635585</c:v>
                </c:pt>
                <c:pt idx="46">
                  <c:v>-14.464120004326105</c:v>
                </c:pt>
                <c:pt idx="47">
                  <c:v>-14.445599999278784</c:v>
                </c:pt>
                <c:pt idx="48">
                  <c:v>-14.223359999246895</c:v>
                </c:pt>
                <c:pt idx="49">
                  <c:v>-14.093719995580614</c:v>
                </c:pt>
                <c:pt idx="50">
                  <c:v>-13.92703999672085</c:v>
                </c:pt>
                <c:pt idx="51">
                  <c:v>-13.186240003444254</c:v>
                </c:pt>
                <c:pt idx="52">
                  <c:v>-12.908440004102886</c:v>
                </c:pt>
                <c:pt idx="53">
                  <c:v>-12.649159995839</c:v>
                </c:pt>
                <c:pt idx="54">
                  <c:v>-11.186080004088581</c:v>
                </c:pt>
                <c:pt idx="55">
                  <c:v>-10.778639999218285</c:v>
                </c:pt>
                <c:pt idx="56">
                  <c:v>-10.371199995279312</c:v>
                </c:pt>
                <c:pt idx="57">
                  <c:v>-9.0562800001353025</c:v>
                </c:pt>
                <c:pt idx="58">
                  <c:v>-8.5932799959555268</c:v>
                </c:pt>
                <c:pt idx="59">
                  <c:v>-8.130280002951622</c:v>
                </c:pt>
                <c:pt idx="60">
                  <c:v>-6.074560004286468</c:v>
                </c:pt>
                <c:pt idx="61">
                  <c:v>-5.555999998934567</c:v>
                </c:pt>
                <c:pt idx="62">
                  <c:v>-5.0744800036773086</c:v>
                </c:pt>
                <c:pt idx="63">
                  <c:v>-3.1483999965712428</c:v>
                </c:pt>
                <c:pt idx="64">
                  <c:v>-2.6668800003826618</c:v>
                </c:pt>
                <c:pt idx="65">
                  <c:v>-2.2038799962028861</c:v>
                </c:pt>
                <c:pt idx="66">
                  <c:v>-0.37039999570697546</c:v>
                </c:pt>
                <c:pt idx="67">
                  <c:v>9.2599996365606785E-2</c:v>
                </c:pt>
                <c:pt idx="68">
                  <c:v>1.8705199966207147</c:v>
                </c:pt>
                <c:pt idx="69">
                  <c:v>2.3149999966844916</c:v>
                </c:pt>
                <c:pt idx="70">
                  <c:v>2.759479995816946</c:v>
                </c:pt>
                <c:pt idx="71">
                  <c:v>4.5373999970033765</c:v>
                </c:pt>
                <c:pt idx="72">
                  <c:v>4.9818799970671535</c:v>
                </c:pt>
                <c:pt idx="73">
                  <c:v>5.40784000325948</c:v>
                </c:pt>
                <c:pt idx="74">
                  <c:v>7.0931599959731102</c:v>
                </c:pt>
                <c:pt idx="75">
                  <c:v>7.4450399996712804</c:v>
                </c:pt>
                <c:pt idx="76">
                  <c:v>8.79700000397861</c:v>
                </c:pt>
                <c:pt idx="77">
                  <c:v>9.1303600035607815</c:v>
                </c:pt>
                <c:pt idx="78">
                  <c:v>9.4822399960830808</c:v>
                </c:pt>
                <c:pt idx="79">
                  <c:v>10.574920004233718</c:v>
                </c:pt>
                <c:pt idx="80">
                  <c:v>10.871239995583892</c:v>
                </c:pt>
                <c:pt idx="81">
                  <c:v>11.074960003606975</c:v>
                </c:pt>
                <c:pt idx="82">
                  <c:v>11.723160000517964</c:v>
                </c:pt>
                <c:pt idx="83">
                  <c:v>11.815759995952249</c:v>
                </c:pt>
                <c:pt idx="84">
                  <c:v>12.130600003525615</c:v>
                </c:pt>
                <c:pt idx="85">
                  <c:v>12.186160003766418</c:v>
                </c:pt>
                <c:pt idx="86">
                  <c:v>12.186160003766418</c:v>
                </c:pt>
                <c:pt idx="87">
                  <c:v>12.24172000400722</c:v>
                </c:pt>
                <c:pt idx="88">
                  <c:v>12.24172000400722</c:v>
                </c:pt>
                <c:pt idx="89">
                  <c:v>12.260239996947348</c:v>
                </c:pt>
                <c:pt idx="90">
                  <c:v>12.426919995807111</c:v>
                </c:pt>
                <c:pt idx="91">
                  <c:v>12.44543999992311</c:v>
                </c:pt>
                <c:pt idx="92">
                  <c:v>12.463960003107786</c:v>
                </c:pt>
                <c:pt idx="93">
                  <c:v>12.501000000163913</c:v>
                </c:pt>
                <c:pt idx="94">
                  <c:v>12.501000000163913</c:v>
                </c:pt>
                <c:pt idx="95">
                  <c:v>12.575080003589392</c:v>
                </c:pt>
                <c:pt idx="96">
                  <c:v>12.612120000645518</c:v>
                </c:pt>
                <c:pt idx="97">
                  <c:v>12.630640003830194</c:v>
                </c:pt>
                <c:pt idx="98">
                  <c:v>12.630640003830194</c:v>
                </c:pt>
                <c:pt idx="99">
                  <c:v>12.59359999652952</c:v>
                </c:pt>
                <c:pt idx="100">
                  <c:v>12.556559999473393</c:v>
                </c:pt>
                <c:pt idx="101">
                  <c:v>12.130600003525615</c:v>
                </c:pt>
                <c:pt idx="102">
                  <c:v>11.945400000549853</c:v>
                </c:pt>
                <c:pt idx="103">
                  <c:v>10.77864000108093</c:v>
                </c:pt>
                <c:pt idx="104">
                  <c:v>10.389720000326633</c:v>
                </c:pt>
                <c:pt idx="105">
                  <c:v>9.9452400002628565</c:v>
                </c:pt>
                <c:pt idx="106">
                  <c:v>7.8895200006663799</c:v>
                </c:pt>
                <c:pt idx="107">
                  <c:v>7.3339200001209974</c:v>
                </c:pt>
                <c:pt idx="108">
                  <c:v>6.7968400046229362</c:v>
                </c:pt>
                <c:pt idx="109">
                  <c:v>4.8337200004607439</c:v>
                </c:pt>
                <c:pt idx="110">
                  <c:v>4.3522000042721629</c:v>
                </c:pt>
                <c:pt idx="111">
                  <c:v>3.9262399962171912</c:v>
                </c:pt>
                <c:pt idx="112">
                  <c:v>2.8150399960577488</c:v>
                </c:pt>
                <c:pt idx="113">
                  <c:v>2.5187200037762523</c:v>
                </c:pt>
                <c:pt idx="114">
                  <c:v>2.2594399964436889</c:v>
                </c:pt>
                <c:pt idx="115">
                  <c:v>1.8334800004959106</c:v>
                </c:pt>
                <c:pt idx="116">
                  <c:v>1.8334800004959106</c:v>
                </c:pt>
                <c:pt idx="117">
                  <c:v>1.8149599963799119</c:v>
                </c:pt>
                <c:pt idx="118">
                  <c:v>1.8149599963799119</c:v>
                </c:pt>
                <c:pt idx="119">
                  <c:v>1.8149599963799119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DC8-4004-9D3F-B3E1A76A2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737464"/>
        <c:axId val="6637342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'Test around parking lot'!$H$2:$H$7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1">
                        <c:v>3.7039997056126595E-2</c:v>
                      </c:pt>
                      <c:pt idx="2">
                        <c:v>3.7039997056126595E-2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'Test around parking lot'!$I$2:$I$7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1">
                        <c:v>5.5559998378157616E-2</c:v>
                      </c:pt>
                      <c:pt idx="2">
                        <c:v>9.259999543428421E-2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8DC8-4004-9D3F-B3E1A76A2400}"/>
                  </c:ext>
                </c:extLst>
              </c15:ser>
            </c15:filteredScatterSeries>
          </c:ext>
        </c:extLst>
      </c:scatterChart>
      <c:valAx>
        <c:axId val="663737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734264"/>
        <c:crosses val="autoZero"/>
        <c:crossBetween val="midCat"/>
      </c:valAx>
      <c:valAx>
        <c:axId val="66373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737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 angle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'Test around parking lot'!$O$6:$O$127</c:f>
              <c:numCache>
                <c:formatCode>General</c:formatCode>
                <c:ptCount val="119"/>
                <c:pt idx="0">
                  <c:v>26.565038499554323</c:v>
                </c:pt>
                <c:pt idx="1">
                  <c:v>0</c:v>
                </c:pt>
                <c:pt idx="2">
                  <c:v>348.69007118295821</c:v>
                </c:pt>
                <c:pt idx="3">
                  <c:v>0</c:v>
                </c:pt>
                <c:pt idx="4">
                  <c:v>26.565058092091807</c:v>
                </c:pt>
                <c:pt idx="5">
                  <c:v>90</c:v>
                </c:pt>
                <c:pt idx="6">
                  <c:v>45</c:v>
                </c:pt>
                <c:pt idx="7">
                  <c:v>63.43494709416904</c:v>
                </c:pt>
                <c:pt idx="8">
                  <c:v>224.99999855937259</c:v>
                </c:pt>
                <c:pt idx="9">
                  <c:v>262.23483400495201</c:v>
                </c:pt>
                <c:pt idx="10">
                  <c:v>270</c:v>
                </c:pt>
                <c:pt idx="11">
                  <c:v>270.86805168714989</c:v>
                </c:pt>
                <c:pt idx="12">
                  <c:v>266.98721171580826</c:v>
                </c:pt>
                <c:pt idx="13">
                  <c:v>270</c:v>
                </c:pt>
                <c:pt idx="14">
                  <c:v>268.04749093313376</c:v>
                </c:pt>
                <c:pt idx="15">
                  <c:v>267.51044819788507</c:v>
                </c:pt>
                <c:pt idx="16">
                  <c:v>267.39743730441933</c:v>
                </c:pt>
                <c:pt idx="17">
                  <c:v>259.33021701549791</c:v>
                </c:pt>
                <c:pt idx="18">
                  <c:v>253.07248789793309</c:v>
                </c:pt>
                <c:pt idx="19">
                  <c:v>250.82099116763209</c:v>
                </c:pt>
                <c:pt idx="20">
                  <c:v>244.48612959185999</c:v>
                </c:pt>
                <c:pt idx="21">
                  <c:v>235.71312279115273</c:v>
                </c:pt>
                <c:pt idx="22">
                  <c:v>231.34019280002778</c:v>
                </c:pt>
                <c:pt idx="23">
                  <c:v>225</c:v>
                </c:pt>
                <c:pt idx="24">
                  <c:v>219.80557083247987</c:v>
                </c:pt>
                <c:pt idx="25">
                  <c:v>213.69006747383037</c:v>
                </c:pt>
                <c:pt idx="26">
                  <c:v>205.76932790218399</c:v>
                </c:pt>
                <c:pt idx="27">
                  <c:v>202.75097601131574</c:v>
                </c:pt>
                <c:pt idx="28">
                  <c:v>198.2962185160076</c:v>
                </c:pt>
                <c:pt idx="29">
                  <c:v>196.38953962748485</c:v>
                </c:pt>
                <c:pt idx="30">
                  <c:v>196.18920643675978</c:v>
                </c:pt>
                <c:pt idx="31">
                  <c:v>192.96140203403283</c:v>
                </c:pt>
                <c:pt idx="32">
                  <c:v>190.00797967091466</c:v>
                </c:pt>
                <c:pt idx="33">
                  <c:v>183.81407485128892</c:v>
                </c:pt>
                <c:pt idx="34">
                  <c:v>183.36646030078902</c:v>
                </c:pt>
                <c:pt idx="35">
                  <c:v>180</c:v>
                </c:pt>
                <c:pt idx="36">
                  <c:v>181.77604435835494</c:v>
                </c:pt>
                <c:pt idx="37">
                  <c:v>177.95459107066605</c:v>
                </c:pt>
                <c:pt idx="38">
                  <c:v>178.02506564008229</c:v>
                </c:pt>
                <c:pt idx="39">
                  <c:v>175.32258211273384</c:v>
                </c:pt>
                <c:pt idx="40">
                  <c:v>173.88449644824803</c:v>
                </c:pt>
                <c:pt idx="41">
                  <c:v>176.66152964966201</c:v>
                </c:pt>
                <c:pt idx="42">
                  <c:v>178.21008907130209</c:v>
                </c:pt>
                <c:pt idx="43">
                  <c:v>178.26429502249863</c:v>
                </c:pt>
                <c:pt idx="44">
                  <c:v>176.86975532819309</c:v>
                </c:pt>
                <c:pt idx="45">
                  <c:v>174.6441750017722</c:v>
                </c:pt>
                <c:pt idx="46">
                  <c:v>178.26429493526794</c:v>
                </c:pt>
                <c:pt idx="47">
                  <c:v>173.22434382085291</c:v>
                </c:pt>
                <c:pt idx="48">
                  <c:v>167.66091256055978</c:v>
                </c:pt>
                <c:pt idx="49">
                  <c:v>163.3007558364958</c:v>
                </c:pt>
                <c:pt idx="50">
                  <c:v>161.27421224975467</c:v>
                </c:pt>
                <c:pt idx="51">
                  <c:v>146.88865859753687</c:v>
                </c:pt>
                <c:pt idx="52">
                  <c:v>148.6713061346853</c:v>
                </c:pt>
                <c:pt idx="53">
                  <c:v>136.41442330027562</c:v>
                </c:pt>
                <c:pt idx="54">
                  <c:v>130.81508375894941</c:v>
                </c:pt>
                <c:pt idx="55">
                  <c:v>127.69423988149238</c:v>
                </c:pt>
                <c:pt idx="56">
                  <c:v>118.15619178682567</c:v>
                </c:pt>
                <c:pt idx="57">
                  <c:v>109.79887606476693</c:v>
                </c:pt>
                <c:pt idx="58">
                  <c:v>109.79887691363544</c:v>
                </c:pt>
                <c:pt idx="59">
                  <c:v>95.147884575004298</c:v>
                </c:pt>
                <c:pt idx="60">
                  <c:v>94.085617642888963</c:v>
                </c:pt>
                <c:pt idx="61">
                  <c:v>94.398705049921418</c:v>
                </c:pt>
                <c:pt idx="62">
                  <c:v>89.449095872683245</c:v>
                </c:pt>
                <c:pt idx="63">
                  <c:v>87.797402770279945</c:v>
                </c:pt>
                <c:pt idx="64">
                  <c:v>90</c:v>
                </c:pt>
                <c:pt idx="65">
                  <c:v>85.380076249052465</c:v>
                </c:pt>
                <c:pt idx="66">
                  <c:v>85.426079253136706</c:v>
                </c:pt>
                <c:pt idx="67">
                  <c:v>86.423665610054499</c:v>
                </c:pt>
                <c:pt idx="68">
                  <c:v>85.236358686817653</c:v>
                </c:pt>
                <c:pt idx="69">
                  <c:v>85.236357484638617</c:v>
                </c:pt>
                <c:pt idx="70">
                  <c:v>83.463366485437291</c:v>
                </c:pt>
                <c:pt idx="71">
                  <c:v>78.231711403566536</c:v>
                </c:pt>
                <c:pt idx="72">
                  <c:v>66.501434186627137</c:v>
                </c:pt>
                <c:pt idx="73">
                  <c:v>66.27160875900438</c:v>
                </c:pt>
                <c:pt idx="74">
                  <c:v>59.931417937306541</c:v>
                </c:pt>
                <c:pt idx="75">
                  <c:v>51.532136671943064</c:v>
                </c:pt>
                <c:pt idx="76">
                  <c:v>40.601294622406385</c:v>
                </c:pt>
                <c:pt idx="77">
                  <c:v>40.81508371121263</c:v>
                </c:pt>
                <c:pt idx="78">
                  <c:v>28.647616644390119</c:v>
                </c:pt>
                <c:pt idx="79">
                  <c:v>28.072486218031496</c:v>
                </c:pt>
                <c:pt idx="80">
                  <c:v>18.434949530139281</c:v>
                </c:pt>
                <c:pt idx="81">
                  <c:v>14.432062854611628</c:v>
                </c:pt>
                <c:pt idx="82">
                  <c:v>7.907162305995163</c:v>
                </c:pt>
                <c:pt idx="83">
                  <c:v>6.3401918947265523</c:v>
                </c:pt>
                <c:pt idx="84">
                  <c:v>4.6354634310844345</c:v>
                </c:pt>
                <c:pt idx="85">
                  <c:v>0</c:v>
                </c:pt>
                <c:pt idx="86">
                  <c:v>1.1771448930078681</c:v>
                </c:pt>
                <c:pt idx="87">
                  <c:v>0</c:v>
                </c:pt>
                <c:pt idx="88">
                  <c:v>1.5481570995926914</c:v>
                </c:pt>
                <c:pt idx="89">
                  <c:v>3.3018656524866254</c:v>
                </c:pt>
                <c:pt idx="90">
                  <c:v>1.5074361017341085</c:v>
                </c:pt>
                <c:pt idx="91">
                  <c:v>1.5911405422147702</c:v>
                </c:pt>
                <c:pt idx="92">
                  <c:v>0.72984300535415514</c:v>
                </c:pt>
                <c:pt idx="93">
                  <c:v>0</c:v>
                </c:pt>
                <c:pt idx="94">
                  <c:v>1.432096253451554</c:v>
                </c:pt>
                <c:pt idx="95">
                  <c:v>2.7263107787899004</c:v>
                </c:pt>
                <c:pt idx="96">
                  <c:v>1.3639277666741934</c:v>
                </c:pt>
                <c:pt idx="97">
                  <c:v>0</c:v>
                </c:pt>
                <c:pt idx="98">
                  <c:v>357.33699871925631</c:v>
                </c:pt>
                <c:pt idx="99">
                  <c:v>357.33699942363234</c:v>
                </c:pt>
                <c:pt idx="100">
                  <c:v>352.47007329096499</c:v>
                </c:pt>
                <c:pt idx="101">
                  <c:v>346.29303891664927</c:v>
                </c:pt>
                <c:pt idx="102">
                  <c:v>337.61986495182907</c:v>
                </c:pt>
                <c:pt idx="103">
                  <c:v>326.7251118578269</c:v>
                </c:pt>
                <c:pt idx="104">
                  <c:v>318.36646067667698</c:v>
                </c:pt>
                <c:pt idx="105">
                  <c:v>303.33122607047892</c:v>
                </c:pt>
                <c:pt idx="106">
                  <c:v>286.6992441106371</c:v>
                </c:pt>
                <c:pt idx="107">
                  <c:v>279.78240683218218</c:v>
                </c:pt>
                <c:pt idx="108">
                  <c:v>265.6839725607075</c:v>
                </c:pt>
                <c:pt idx="109">
                  <c:v>261.25383727111443</c:v>
                </c:pt>
                <c:pt idx="110">
                  <c:v>260.13419279258028</c:v>
                </c:pt>
                <c:pt idx="111">
                  <c:v>265.23635854374845</c:v>
                </c:pt>
                <c:pt idx="112">
                  <c:v>262.87498438249384</c:v>
                </c:pt>
                <c:pt idx="113">
                  <c:v>261.86989568659033</c:v>
                </c:pt>
                <c:pt idx="114">
                  <c:v>267.51044837728404</c:v>
                </c:pt>
                <c:pt idx="115">
                  <c:v>180</c:v>
                </c:pt>
                <c:pt idx="116">
                  <c:v>206.56505809209148</c:v>
                </c:pt>
                <c:pt idx="117">
                  <c:v>180</c:v>
                </c:pt>
                <c:pt idx="118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54-40AF-937A-9E4FE8EA3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943952"/>
        <c:axId val="711940752"/>
      </c:scatterChart>
      <c:valAx>
        <c:axId val="71194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940752"/>
        <c:crosses val="autoZero"/>
        <c:crossBetween val="midCat"/>
      </c:valAx>
      <c:valAx>
        <c:axId val="71194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94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in mph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'Test around parking lot'!$E$3:$E$5</c:f>
              <c:strCache>
                <c:ptCount val="3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'Test around parking lot'!$E$6:$E$124</c:f>
              <c:numCache>
                <c:formatCode>General</c:formatCode>
                <c:ptCount val="116"/>
                <c:pt idx="0">
                  <c:v>7.249913999999999E-2</c:v>
                </c:pt>
                <c:pt idx="1">
                  <c:v>1.380936E-2</c:v>
                </c:pt>
                <c:pt idx="2">
                  <c:v>0.11162566</c:v>
                </c:pt>
                <c:pt idx="3">
                  <c:v>4.6031199999999996E-3</c:v>
                </c:pt>
                <c:pt idx="4">
                  <c:v>6.9046799999999992E-2</c:v>
                </c:pt>
                <c:pt idx="5">
                  <c:v>0.16225997999999997</c:v>
                </c:pt>
                <c:pt idx="6">
                  <c:v>3.1071059999999998E-2</c:v>
                </c:pt>
                <c:pt idx="7">
                  <c:v>0.1265858</c:v>
                </c:pt>
                <c:pt idx="8">
                  <c:v>0.11622878</c:v>
                </c:pt>
                <c:pt idx="9">
                  <c:v>2.1404508</c:v>
                </c:pt>
                <c:pt idx="10">
                  <c:v>2.8654421999999999</c:v>
                </c:pt>
                <c:pt idx="11">
                  <c:v>3.8850332799999996</c:v>
                </c:pt>
                <c:pt idx="12">
                  <c:v>4.0461424799999994</c:v>
                </c:pt>
                <c:pt idx="13">
                  <c:v>4.2797508199999994</c:v>
                </c:pt>
                <c:pt idx="14">
                  <c:v>4.7814908999999997</c:v>
                </c:pt>
                <c:pt idx="15">
                  <c:v>4.9011720199999997</c:v>
                </c:pt>
                <c:pt idx="16">
                  <c:v>4.8539900399999993</c:v>
                </c:pt>
                <c:pt idx="17">
                  <c:v>5.1854146800000001</c:v>
                </c:pt>
                <c:pt idx="18">
                  <c:v>5.0945030599999992</c:v>
                </c:pt>
                <c:pt idx="19">
                  <c:v>5.0968046200000003</c:v>
                </c:pt>
                <c:pt idx="20">
                  <c:v>5.13708192</c:v>
                </c:pt>
                <c:pt idx="21">
                  <c:v>5.2855325399999993</c:v>
                </c:pt>
                <c:pt idx="22">
                  <c:v>5.2625169400000003</c:v>
                </c:pt>
                <c:pt idx="23">
                  <c:v>5.2613661599999997</c:v>
                </c:pt>
                <c:pt idx="24">
                  <c:v>5.5375533599999995</c:v>
                </c:pt>
                <c:pt idx="25">
                  <c:v>5.3752933799999996</c:v>
                </c:pt>
                <c:pt idx="26">
                  <c:v>5.3649363599999997</c:v>
                </c:pt>
                <c:pt idx="27">
                  <c:v>5.4673557800000001</c:v>
                </c:pt>
                <c:pt idx="28">
                  <c:v>5.1497404999999992</c:v>
                </c:pt>
                <c:pt idx="29">
                  <c:v>5.3189051599999999</c:v>
                </c:pt>
                <c:pt idx="30">
                  <c:v>5.1923193599999991</c:v>
                </c:pt>
                <c:pt idx="31">
                  <c:v>5.08184448</c:v>
                </c:pt>
                <c:pt idx="32">
                  <c:v>5.1750576599999993</c:v>
                </c:pt>
                <c:pt idx="33">
                  <c:v>5.2130333999999996</c:v>
                </c:pt>
                <c:pt idx="34">
                  <c:v>5.2199380799999995</c:v>
                </c:pt>
                <c:pt idx="35">
                  <c:v>5.1704545399999997</c:v>
                </c:pt>
                <c:pt idx="36">
                  <c:v>5.1037092999999993</c:v>
                </c:pt>
                <c:pt idx="37">
                  <c:v>5.1244233399999999</c:v>
                </c:pt>
                <c:pt idx="38">
                  <c:v>5.1762084399999999</c:v>
                </c:pt>
                <c:pt idx="39">
                  <c:v>5.0795429199999989</c:v>
                </c:pt>
                <c:pt idx="40">
                  <c:v>5.0404163999999998</c:v>
                </c:pt>
                <c:pt idx="41">
                  <c:v>5.0024406600000004</c:v>
                </c:pt>
                <c:pt idx="42">
                  <c:v>5.1002569600000003</c:v>
                </c:pt>
                <c:pt idx="43">
                  <c:v>5.0035914399999992</c:v>
                </c:pt>
                <c:pt idx="44">
                  <c:v>4.9978375399999999</c:v>
                </c:pt>
                <c:pt idx="45">
                  <c:v>5.0346624999999996</c:v>
                </c:pt>
                <c:pt idx="46">
                  <c:v>4.6031199999999997</c:v>
                </c:pt>
                <c:pt idx="47">
                  <c:v>5.1831131199999989</c:v>
                </c:pt>
                <c:pt idx="48">
                  <c:v>5.1037092999999993</c:v>
                </c:pt>
                <c:pt idx="49">
                  <c:v>4.9184337199999995</c:v>
                </c:pt>
                <c:pt idx="50">
                  <c:v>4.6134770200000004</c:v>
                </c:pt>
                <c:pt idx="51">
                  <c:v>4.4592725</c:v>
                </c:pt>
                <c:pt idx="52">
                  <c:v>4.4776849799999994</c:v>
                </c:pt>
                <c:pt idx="53">
                  <c:v>4.6848253799999995</c:v>
                </c:pt>
                <c:pt idx="54">
                  <c:v>4.9080766999999996</c:v>
                </c:pt>
                <c:pt idx="55">
                  <c:v>4.7895463599999992</c:v>
                </c:pt>
                <c:pt idx="56">
                  <c:v>4.8022049399999993</c:v>
                </c:pt>
                <c:pt idx="57">
                  <c:v>4.9989883199999996</c:v>
                </c:pt>
                <c:pt idx="58">
                  <c:v>4.819466639999999</c:v>
                </c:pt>
                <c:pt idx="59">
                  <c:v>5.2141841799999993</c:v>
                </c:pt>
                <c:pt idx="60">
                  <c:v>5.4121183400000001</c:v>
                </c:pt>
                <c:pt idx="61">
                  <c:v>5.3223574999999999</c:v>
                </c:pt>
                <c:pt idx="62">
                  <c:v>4.9932344200000003</c:v>
                </c:pt>
                <c:pt idx="63">
                  <c:v>5.0392656199999992</c:v>
                </c:pt>
                <c:pt idx="64">
                  <c:v>5.0714874599999993</c:v>
                </c:pt>
                <c:pt idx="65">
                  <c:v>4.874704079999999</c:v>
                </c:pt>
                <c:pt idx="66">
                  <c:v>4.8654978399999997</c:v>
                </c:pt>
                <c:pt idx="67">
                  <c:v>4.6157785799999997</c:v>
                </c:pt>
                <c:pt idx="68">
                  <c:v>4.7895463599999992</c:v>
                </c:pt>
                <c:pt idx="69">
                  <c:v>4.6387941799999997</c:v>
                </c:pt>
                <c:pt idx="70">
                  <c:v>4.5801043999999997</c:v>
                </c:pt>
                <c:pt idx="71">
                  <c:v>4.52716852</c:v>
                </c:pt>
                <c:pt idx="72">
                  <c:v>4.5973660999999995</c:v>
                </c:pt>
                <c:pt idx="73">
                  <c:v>4.4074873999999999</c:v>
                </c:pt>
                <c:pt idx="74">
                  <c:v>4.5237161800000001</c:v>
                </c:pt>
                <c:pt idx="75">
                  <c:v>4.7481182799999999</c:v>
                </c:pt>
                <c:pt idx="76">
                  <c:v>4.7860940199999993</c:v>
                </c:pt>
                <c:pt idx="77">
                  <c:v>4.6894285</c:v>
                </c:pt>
                <c:pt idx="78">
                  <c:v>5.1106139799999992</c:v>
                </c:pt>
                <c:pt idx="79">
                  <c:v>5.2164857400000004</c:v>
                </c:pt>
                <c:pt idx="80">
                  <c:v>5.2026763799999998</c:v>
                </c:pt>
                <c:pt idx="81">
                  <c:v>5.3821980599999995</c:v>
                </c:pt>
                <c:pt idx="82">
                  <c:v>5.4362847199999997</c:v>
                </c:pt>
                <c:pt idx="83">
                  <c:v>5.8643748799999997</c:v>
                </c:pt>
                <c:pt idx="84">
                  <c:v>5.7366383000000001</c:v>
                </c:pt>
                <c:pt idx="85">
                  <c:v>5.5398549199999998</c:v>
                </c:pt>
                <c:pt idx="86">
                  <c:v>5.4431894000000005</c:v>
                </c:pt>
                <c:pt idx="87">
                  <c:v>5.4869190399999992</c:v>
                </c:pt>
                <c:pt idx="88">
                  <c:v>5.4109675599999996</c:v>
                </c:pt>
                <c:pt idx="89">
                  <c:v>5.6353696600000003</c:v>
                </c:pt>
                <c:pt idx="90">
                  <c:v>5.5248947799999995</c:v>
                </c:pt>
                <c:pt idx="91">
                  <c:v>5.5364025799999999</c:v>
                </c:pt>
                <c:pt idx="92">
                  <c:v>5.7688601399999992</c:v>
                </c:pt>
                <c:pt idx="93">
                  <c:v>5.84711318</c:v>
                </c:pt>
                <c:pt idx="94">
                  <c:v>5.8194944599999996</c:v>
                </c:pt>
                <c:pt idx="95">
                  <c:v>6.0243333000000003</c:v>
                </c:pt>
                <c:pt idx="96">
                  <c:v>6.1463159799999998</c:v>
                </c:pt>
                <c:pt idx="97">
                  <c:v>6.11294336</c:v>
                </c:pt>
                <c:pt idx="98">
                  <c:v>6.1957995199999996</c:v>
                </c:pt>
                <c:pt idx="99">
                  <c:v>6.2659970999999999</c:v>
                </c:pt>
                <c:pt idx="100">
                  <c:v>6.2959173799999997</c:v>
                </c:pt>
                <c:pt idx="101">
                  <c:v>6.3028220599999996</c:v>
                </c:pt>
                <c:pt idx="102">
                  <c:v>6.5617475599999997</c:v>
                </c:pt>
                <c:pt idx="103">
                  <c:v>6.3281392199999988</c:v>
                </c:pt>
                <c:pt idx="104">
                  <c:v>6.2809572399999993</c:v>
                </c:pt>
                <c:pt idx="105">
                  <c:v>6.1566729999999987</c:v>
                </c:pt>
                <c:pt idx="106">
                  <c:v>6.1336573999999997</c:v>
                </c:pt>
                <c:pt idx="107">
                  <c:v>6.0749676199999998</c:v>
                </c:pt>
                <c:pt idx="108">
                  <c:v>5.2924372200000001</c:v>
                </c:pt>
                <c:pt idx="109">
                  <c:v>5.2740247399999998</c:v>
                </c:pt>
                <c:pt idx="110">
                  <c:v>4.6974839599999996</c:v>
                </c:pt>
                <c:pt idx="111">
                  <c:v>3.78146308</c:v>
                </c:pt>
                <c:pt idx="112">
                  <c:v>3.3407143399999999</c:v>
                </c:pt>
                <c:pt idx="113">
                  <c:v>3.0115912599999999</c:v>
                </c:pt>
                <c:pt idx="114">
                  <c:v>0.68816643999999993</c:v>
                </c:pt>
                <c:pt idx="115">
                  <c:v>0.11968111999999999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49-43D5-9CFA-20DC98F09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943952"/>
        <c:axId val="711940752"/>
      </c:scatterChart>
      <c:valAx>
        <c:axId val="71194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940752"/>
        <c:crosses val="autoZero"/>
        <c:crossBetween val="midCat"/>
      </c:valAx>
      <c:valAx>
        <c:axId val="71194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94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516962</xdr:colOff>
      <xdr:row>7</xdr:row>
      <xdr:rowOff>175772</xdr:rowOff>
    </xdr:from>
    <xdr:to>
      <xdr:col>16</xdr:col>
      <xdr:colOff>36992</xdr:colOff>
      <xdr:row>33</xdr:row>
      <xdr:rowOff>120218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AE1762-BF4A-4E17-9A8F-25B396C7C1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183105</xdr:colOff>
      <xdr:row>1</xdr:row>
      <xdr:rowOff>112637</xdr:rowOff>
    </xdr:from>
    <xdr:to>
      <xdr:col>23</xdr:col>
      <xdr:colOff>482726</xdr:colOff>
      <xdr:row>20</xdr:row>
      <xdr:rowOff>137051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5C29D4-6E5C-406A-A7C9-1BC86D84D0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147963</xdr:colOff>
      <xdr:row>21</xdr:row>
      <xdr:rowOff>0</xdr:rowOff>
    </xdr:from>
    <xdr:to>
      <xdr:col>23</xdr:col>
      <xdr:colOff>447584</xdr:colOff>
      <xdr:row>35</xdr:row>
      <xdr:rowOff>24413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29F35A-5846-46F4-BF91-D1EDEADDF2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31"/>
  <sheetViews>
    <sheetView tabSelected="1" topLeftCell="B7" zoomScale="103" zoomScaleNormal="160" workbookViewId="0">
      <selection activeCell="P37" sqref="P37"/>
    </sheetView>
  </sheetViews>
  <sheetFormatPr defaultRowHeight="15" x14ac:dyDescent="0.25"/>
  <cols>
    <col min="1" max="1" width="12.140625" bestFit="1" customWidth="1"/>
    <col min="4" max="4" width="17.5703125" bestFit="1" customWidth="1"/>
    <col min="5" max="5" width="17.5703125" customWidth="1"/>
    <col min="7" max="7" width="12.7109375" bestFit="1" customWidth="1"/>
    <col min="8" max="9" width="18.140625" bestFit="1" customWidth="1"/>
    <col min="10" max="10" width="9.42578125" customWidth="1"/>
    <col min="11" max="11" width="10.85546875" bestFit="1" customWidth="1"/>
    <col min="12" max="12" width="1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H1" t="s">
        <v>6</v>
      </c>
      <c r="I1" t="s">
        <v>7</v>
      </c>
      <c r="J1" t="s">
        <v>8</v>
      </c>
      <c r="K1" t="s">
        <v>9</v>
      </c>
      <c r="L1" t="s">
        <v>4</v>
      </c>
      <c r="M1" t="s">
        <v>5</v>
      </c>
    </row>
    <row r="3" spans="1:15" hidden="1" x14ac:dyDescent="0.25">
      <c r="A3">
        <v>1648483969.04496</v>
      </c>
      <c r="B3">
        <v>43.514006833333298</v>
      </c>
      <c r="C3">
        <v>-83.957884000000007</v>
      </c>
      <c r="D3">
        <v>0.11600000000000001</v>
      </c>
      <c r="F3">
        <f t="shared" ref="F3:F18" si="0">B3*60*1852</f>
        <v>4835276.4393199962</v>
      </c>
      <c r="G3">
        <f t="shared" ref="G3:G18" si="1">C3*60*1852</f>
        <v>-9329400.0700800009</v>
      </c>
      <c r="H3">
        <f>F3-$F$3</f>
        <v>0</v>
      </c>
      <c r="I3">
        <f>-(G3-$G$3)</f>
        <v>0</v>
      </c>
      <c r="J3">
        <f>H3-H2</f>
        <v>0</v>
      </c>
      <c r="K3">
        <f>I3-I2</f>
        <v>0</v>
      </c>
      <c r="L3" t="e">
        <f>ATAN2(K3,J3)</f>
        <v>#DIV/0!</v>
      </c>
      <c r="M3" t="e">
        <f>DEGREES(L3)</f>
        <v>#DIV/0!</v>
      </c>
    </row>
    <row r="4" spans="1:15" hidden="1" x14ac:dyDescent="0.25">
      <c r="A4">
        <v>1648483969.05793</v>
      </c>
      <c r="B4">
        <v>43.514006833333298</v>
      </c>
      <c r="C4">
        <v>-83.957884000000007</v>
      </c>
      <c r="D4">
        <v>8.4000000000000005E-2</v>
      </c>
      <c r="F4">
        <f t="shared" si="0"/>
        <v>4835276.4393199962</v>
      </c>
      <c r="G4">
        <f t="shared" si="1"/>
        <v>-9329400.0700800009</v>
      </c>
      <c r="H4">
        <f>F4-$F$3</f>
        <v>0</v>
      </c>
      <c r="I4">
        <f>-(G4-$G$3)</f>
        <v>0</v>
      </c>
      <c r="J4">
        <f>H4-H3</f>
        <v>0</v>
      </c>
      <c r="K4">
        <f t="shared" ref="K4:K67" si="2">I4-I3</f>
        <v>0</v>
      </c>
      <c r="L4" t="e">
        <f t="shared" ref="L4:L67" si="3">ATAN2(K4,J4)</f>
        <v>#DIV/0!</v>
      </c>
      <c r="M4" t="e">
        <f t="shared" ref="M4:M67" si="4">DEGREES(L4)</f>
        <v>#DIV/0!</v>
      </c>
    </row>
    <row r="5" spans="1:15" hidden="1" x14ac:dyDescent="0.25">
      <c r="A5">
        <v>1648483970.1315401</v>
      </c>
      <c r="B5">
        <v>43.514006999999999</v>
      </c>
      <c r="C5">
        <v>-83.957884166666602</v>
      </c>
      <c r="D5">
        <v>1.0999999999999999E-2</v>
      </c>
      <c r="F5">
        <f t="shared" si="0"/>
        <v>4835276.4578400003</v>
      </c>
      <c r="G5">
        <f t="shared" si="1"/>
        <v>-9329400.0885999929</v>
      </c>
      <c r="H5">
        <f>F5-$F$3</f>
        <v>1.8520004115998745E-2</v>
      </c>
      <c r="I5">
        <f>-(G5-$G$3)</f>
        <v>1.8519992008805275E-2</v>
      </c>
      <c r="J5">
        <f>H5-H4</f>
        <v>1.8520004115998745E-2</v>
      </c>
      <c r="K5">
        <f t="shared" si="2"/>
        <v>1.8519992008805275E-2</v>
      </c>
      <c r="L5">
        <f t="shared" si="3"/>
        <v>0.78539849026555675</v>
      </c>
      <c r="M5">
        <f t="shared" si="4"/>
        <v>45.00001872816307</v>
      </c>
    </row>
    <row r="6" spans="1:15" x14ac:dyDescent="0.25">
      <c r="A6">
        <v>1648483970.18644</v>
      </c>
      <c r="B6">
        <v>43.514007166666602</v>
      </c>
      <c r="C6">
        <v>-83.957884500000006</v>
      </c>
      <c r="D6">
        <v>6.3E-2</v>
      </c>
      <c r="E6">
        <f>1.15078*D6</f>
        <v>7.249913999999999E-2</v>
      </c>
      <c r="F6">
        <f t="shared" si="0"/>
        <v>4835276.4763599932</v>
      </c>
      <c r="G6">
        <f t="shared" si="1"/>
        <v>-9329400.1256399993</v>
      </c>
      <c r="H6">
        <f t="shared" ref="H6:H10" si="5">F6-$F$3</f>
        <v>3.7039997056126595E-2</v>
      </c>
      <c r="I6">
        <f>-(G6-$G$3)</f>
        <v>5.5559998378157616E-2</v>
      </c>
      <c r="J6">
        <f t="shared" ref="J6:J67" si="6">H6-H5</f>
        <v>1.851999294012785E-2</v>
      </c>
      <c r="K6">
        <f t="shared" si="2"/>
        <v>3.7040006369352341E-2</v>
      </c>
      <c r="L6">
        <f t="shared" si="3"/>
        <v>0.46364738773627712</v>
      </c>
      <c r="M6">
        <f t="shared" si="4"/>
        <v>26.565038499554323</v>
      </c>
      <c r="N6">
        <f>IF(M6&lt;1,M6+360,M6)</f>
        <v>26.565038499554323</v>
      </c>
      <c r="O6">
        <f>IF(N6&gt;=360,N6-360,N6)</f>
        <v>26.565038499554323</v>
      </c>
    </row>
    <row r="7" spans="1:15" x14ac:dyDescent="0.25">
      <c r="A7">
        <v>1648483970.2003901</v>
      </c>
      <c r="B7">
        <v>43.514007166666602</v>
      </c>
      <c r="C7">
        <v>-83.957884833333296</v>
      </c>
      <c r="D7">
        <v>1.2E-2</v>
      </c>
      <c r="E7">
        <f t="shared" ref="E7:E9" si="7">1.15078*D7</f>
        <v>1.380936E-2</v>
      </c>
      <c r="F7">
        <f t="shared" si="0"/>
        <v>4835276.4763599932</v>
      </c>
      <c r="G7">
        <f t="shared" si="1"/>
        <v>-9329400.1626799963</v>
      </c>
      <c r="H7">
        <f t="shared" si="5"/>
        <v>3.7039997056126595E-2</v>
      </c>
      <c r="I7">
        <f>-(G7-$G$3)</f>
        <v>9.259999543428421E-2</v>
      </c>
      <c r="J7">
        <f t="shared" si="6"/>
        <v>0</v>
      </c>
      <c r="K7">
        <f t="shared" si="2"/>
        <v>3.7039997056126595E-2</v>
      </c>
      <c r="L7">
        <f t="shared" si="3"/>
        <v>0</v>
      </c>
      <c r="M7">
        <f t="shared" si="4"/>
        <v>0</v>
      </c>
      <c r="N7">
        <f t="shared" ref="N7:N9" si="8">IF(M7&lt;1,M7+360,M7)</f>
        <v>360</v>
      </c>
      <c r="O7">
        <f t="shared" ref="O7:O8" si="9">IF(N7&gt;=360,N7-360,N7)</f>
        <v>0</v>
      </c>
    </row>
    <row r="8" spans="1:15" x14ac:dyDescent="0.25">
      <c r="A8">
        <v>1648483971.3191299</v>
      </c>
      <c r="B8">
        <v>43.514006999999999</v>
      </c>
      <c r="C8">
        <v>-83.957885666666598</v>
      </c>
      <c r="D8">
        <v>9.7000000000000003E-2</v>
      </c>
      <c r="E8">
        <f t="shared" si="7"/>
        <v>0.11162566</v>
      </c>
      <c r="F8">
        <f t="shared" si="0"/>
        <v>4835276.4578400003</v>
      </c>
      <c r="G8">
        <f t="shared" si="1"/>
        <v>-9329400.2552799918</v>
      </c>
      <c r="H8">
        <f t="shared" si="5"/>
        <v>1.8520004115998745E-2</v>
      </c>
      <c r="I8">
        <f>-(G8-$G$3)</f>
        <v>0.18519999086856842</v>
      </c>
      <c r="J8">
        <f t="shared" si="6"/>
        <v>-1.851999294012785E-2</v>
      </c>
      <c r="K8">
        <f t="shared" si="2"/>
        <v>9.259999543428421E-2</v>
      </c>
      <c r="L8">
        <f t="shared" si="3"/>
        <v>-0.19739549602356643</v>
      </c>
      <c r="M8">
        <f t="shared" si="4"/>
        <v>-11.309928817041781</v>
      </c>
      <c r="N8">
        <f t="shared" si="8"/>
        <v>348.69007118295821</v>
      </c>
      <c r="O8">
        <f t="shared" si="9"/>
        <v>348.69007118295821</v>
      </c>
    </row>
    <row r="9" spans="1:15" x14ac:dyDescent="0.25">
      <c r="A9">
        <v>1648483971.3310299</v>
      </c>
      <c r="B9">
        <v>43.514006999999999</v>
      </c>
      <c r="C9">
        <v>-83.957886000000002</v>
      </c>
      <c r="D9">
        <v>4.0000000000000001E-3</v>
      </c>
      <c r="E9">
        <f t="shared" si="7"/>
        <v>4.6031199999999996E-3</v>
      </c>
      <c r="F9">
        <f t="shared" si="0"/>
        <v>4835276.4578400003</v>
      </c>
      <c r="G9">
        <f t="shared" si="1"/>
        <v>-9329400.29232</v>
      </c>
      <c r="H9">
        <f t="shared" si="5"/>
        <v>1.8520004115998745E-2</v>
      </c>
      <c r="I9">
        <f>-(G9-$G$3)</f>
        <v>0.22223999910056591</v>
      </c>
      <c r="J9">
        <f t="shared" si="6"/>
        <v>0</v>
      </c>
      <c r="K9">
        <f t="shared" si="2"/>
        <v>3.704000823199749E-2</v>
      </c>
      <c r="L9">
        <f t="shared" si="3"/>
        <v>0</v>
      </c>
      <c r="M9">
        <f t="shared" si="4"/>
        <v>0</v>
      </c>
      <c r="N9">
        <f t="shared" si="8"/>
        <v>360</v>
      </c>
      <c r="O9">
        <f>IF(N9&gt;=360,N9-360,N9)</f>
        <v>0</v>
      </c>
    </row>
    <row r="10" spans="1:15" hidden="1" x14ac:dyDescent="0.25">
      <c r="A10">
        <v>1648483971.34463</v>
      </c>
      <c r="B10">
        <v>43.514006999999999</v>
      </c>
      <c r="C10">
        <v>-83.957886000000002</v>
      </c>
      <c r="D10">
        <v>4.2999999999999997E-2</v>
      </c>
      <c r="F10">
        <f t="shared" si="0"/>
        <v>4835276.4578400003</v>
      </c>
      <c r="G10">
        <f t="shared" si="1"/>
        <v>-9329400.29232</v>
      </c>
      <c r="H10">
        <f t="shared" si="5"/>
        <v>1.8520004115998745E-2</v>
      </c>
      <c r="I10">
        <f>-(G10-$G$3)</f>
        <v>0.22223999910056591</v>
      </c>
      <c r="J10">
        <f t="shared" si="6"/>
        <v>0</v>
      </c>
      <c r="K10">
        <f t="shared" si="2"/>
        <v>0</v>
      </c>
      <c r="L10" t="e">
        <f t="shared" si="3"/>
        <v>#DIV/0!</v>
      </c>
      <c r="M10" t="e">
        <f t="shared" si="4"/>
        <v>#DIV/0!</v>
      </c>
    </row>
    <row r="11" spans="1:15" hidden="1" x14ac:dyDescent="0.25">
      <c r="A11">
        <v>1648483972.4289601</v>
      </c>
      <c r="B11">
        <v>43.514007333333304</v>
      </c>
      <c r="C11">
        <v>-83.957886333333306</v>
      </c>
      <c r="D11">
        <v>8.8999999999999996E-2</v>
      </c>
      <c r="F11">
        <f t="shared" si="0"/>
        <v>4835276.4948799964</v>
      </c>
      <c r="G11">
        <f t="shared" si="1"/>
        <v>-9329400.3293599971</v>
      </c>
      <c r="H11">
        <f>F11-$F$3</f>
        <v>5.5560000240802765E-2</v>
      </c>
      <c r="I11">
        <f>-(G11-$G$3)</f>
        <v>0.2592799961566925</v>
      </c>
      <c r="J11">
        <f>H11-H10</f>
        <v>3.703999612480402E-2</v>
      </c>
      <c r="K11">
        <f t="shared" si="2"/>
        <v>3.7039997056126595E-2</v>
      </c>
      <c r="L11">
        <f t="shared" si="3"/>
        <v>0.78539815082559816</v>
      </c>
      <c r="M11">
        <f t="shared" si="4"/>
        <v>44.999999279686044</v>
      </c>
    </row>
    <row r="12" spans="1:15" x14ac:dyDescent="0.25">
      <c r="A12">
        <v>1648483972.4769599</v>
      </c>
      <c r="B12">
        <v>43.514007499999998</v>
      </c>
      <c r="C12">
        <v>-83.957886666666596</v>
      </c>
      <c r="D12">
        <v>0.06</v>
      </c>
      <c r="E12">
        <f t="shared" ref="E12:E75" si="10">1.15078*D12</f>
        <v>6.9046799999999992E-2</v>
      </c>
      <c r="F12">
        <f t="shared" si="0"/>
        <v>4835276.5133999996</v>
      </c>
      <c r="G12">
        <f t="shared" si="1"/>
        <v>-9329400.3663999923</v>
      </c>
      <c r="H12">
        <f>F12-$F$3</f>
        <v>7.4080003425478935E-2</v>
      </c>
      <c r="I12">
        <f>-(G12-$G$3)</f>
        <v>0.29631999135017395</v>
      </c>
      <c r="J12">
        <f t="shared" si="6"/>
        <v>1.852000318467617E-2</v>
      </c>
      <c r="K12">
        <f t="shared" si="2"/>
        <v>3.7039995193481445E-2</v>
      </c>
      <c r="L12">
        <f t="shared" si="3"/>
        <v>0.463647729690565</v>
      </c>
      <c r="M12">
        <f t="shared" si="4"/>
        <v>26.565058092091807</v>
      </c>
      <c r="N12">
        <f t="shared" ref="N12:N75" si="11">IF(M12&lt;1,M12+360,M12)</f>
        <v>26.565058092091807</v>
      </c>
      <c r="O12">
        <f t="shared" ref="O12:O75" si="12">IF(N12&gt;=360,N12-360,N12)</f>
        <v>26.565058092091807</v>
      </c>
    </row>
    <row r="13" spans="1:15" x14ac:dyDescent="0.25">
      <c r="A13">
        <v>1648483972.4896901</v>
      </c>
      <c r="B13">
        <v>43.5140076666666</v>
      </c>
      <c r="C13">
        <v>-83.957886666666596</v>
      </c>
      <c r="D13">
        <v>0.14099999999999999</v>
      </c>
      <c r="E13">
        <f t="shared" si="10"/>
        <v>0.16225997999999997</v>
      </c>
      <c r="F13">
        <f t="shared" si="0"/>
        <v>4835276.5319199925</v>
      </c>
      <c r="G13">
        <f t="shared" si="1"/>
        <v>-9329400.3663999923</v>
      </c>
      <c r="H13">
        <f>F13-$F$3</f>
        <v>9.2599996365606785E-2</v>
      </c>
      <c r="I13">
        <f>-(G13-$G$3)</f>
        <v>0.29631999135017395</v>
      </c>
      <c r="J13">
        <f t="shared" si="6"/>
        <v>1.851999294012785E-2</v>
      </c>
      <c r="K13">
        <f t="shared" si="2"/>
        <v>0</v>
      </c>
      <c r="L13">
        <f t="shared" si="3"/>
        <v>1.5707963267948966</v>
      </c>
      <c r="M13">
        <f t="shared" si="4"/>
        <v>90</v>
      </c>
      <c r="N13">
        <f t="shared" si="11"/>
        <v>90</v>
      </c>
      <c r="O13">
        <f t="shared" si="12"/>
        <v>90</v>
      </c>
    </row>
    <row r="14" spans="1:15" x14ac:dyDescent="0.25">
      <c r="A14">
        <v>1648483973.5696599</v>
      </c>
      <c r="B14">
        <v>43.514008166666599</v>
      </c>
      <c r="C14">
        <v>-83.957887166666595</v>
      </c>
      <c r="D14">
        <v>2.7E-2</v>
      </c>
      <c r="E14">
        <f t="shared" si="10"/>
        <v>3.1071059999999998E-2</v>
      </c>
      <c r="F14">
        <f t="shared" si="0"/>
        <v>4835276.5874799928</v>
      </c>
      <c r="G14">
        <f t="shared" si="1"/>
        <v>-9329400.4219599925</v>
      </c>
      <c r="H14">
        <f>F14-$F$3</f>
        <v>0.14815999660640955</v>
      </c>
      <c r="I14">
        <f>-(G14-$G$3)</f>
        <v>0.35187999159097672</v>
      </c>
      <c r="J14">
        <f t="shared" si="6"/>
        <v>5.5560000240802765E-2</v>
      </c>
      <c r="K14">
        <f t="shared" si="2"/>
        <v>5.5560000240802765E-2</v>
      </c>
      <c r="L14">
        <f t="shared" si="3"/>
        <v>0.78539816339744828</v>
      </c>
      <c r="M14">
        <f t="shared" si="4"/>
        <v>45</v>
      </c>
      <c r="N14">
        <f t="shared" si="11"/>
        <v>45</v>
      </c>
      <c r="O14">
        <f t="shared" si="12"/>
        <v>45</v>
      </c>
    </row>
    <row r="15" spans="1:15" x14ac:dyDescent="0.25">
      <c r="A15">
        <v>1648483973.6178</v>
      </c>
      <c r="B15">
        <v>43.514008500000003</v>
      </c>
      <c r="C15">
        <v>-83.957887333333304</v>
      </c>
      <c r="D15">
        <v>0.11</v>
      </c>
      <c r="E15">
        <f t="shared" si="10"/>
        <v>0.1265858</v>
      </c>
      <c r="F15">
        <f t="shared" si="0"/>
        <v>4835276.6245200001</v>
      </c>
      <c r="G15">
        <f t="shared" si="1"/>
        <v>-9329400.4404799975</v>
      </c>
      <c r="H15">
        <f>F15-$F$3</f>
        <v>0.18520000390708447</v>
      </c>
      <c r="I15">
        <f>-(G15-$G$3)</f>
        <v>0.37039999663829803</v>
      </c>
      <c r="J15">
        <f t="shared" si="6"/>
        <v>3.7040007300674915E-2</v>
      </c>
      <c r="K15">
        <f t="shared" si="2"/>
        <v>1.852000504732132E-2</v>
      </c>
      <c r="L15">
        <f t="shared" si="3"/>
        <v>1.1071486876216592</v>
      </c>
      <c r="M15">
        <f t="shared" si="4"/>
        <v>63.43494709416904</v>
      </c>
      <c r="N15">
        <f t="shared" si="11"/>
        <v>63.43494709416904</v>
      </c>
      <c r="O15">
        <f t="shared" si="12"/>
        <v>63.43494709416904</v>
      </c>
    </row>
    <row r="16" spans="1:15" x14ac:dyDescent="0.25">
      <c r="A16">
        <v>1648483973.6300199</v>
      </c>
      <c r="B16">
        <v>43.514008333333301</v>
      </c>
      <c r="C16">
        <v>-83.957887166666595</v>
      </c>
      <c r="D16">
        <v>0.10100000000000001</v>
      </c>
      <c r="E16">
        <f t="shared" si="10"/>
        <v>0.11622878</v>
      </c>
      <c r="F16">
        <f t="shared" si="0"/>
        <v>4835276.605999996</v>
      </c>
      <c r="G16">
        <f t="shared" si="1"/>
        <v>-9329400.4219599925</v>
      </c>
      <c r="H16">
        <f>F16-$F$3</f>
        <v>0.16667999979108572</v>
      </c>
      <c r="I16">
        <f>-(G16-$G$3)</f>
        <v>0.35187999159097672</v>
      </c>
      <c r="J16">
        <f t="shared" si="6"/>
        <v>-1.8520004115998745E-2</v>
      </c>
      <c r="K16">
        <f t="shared" si="2"/>
        <v>-1.852000504732132E-2</v>
      </c>
      <c r="L16">
        <f t="shared" si="3"/>
        <v>-2.3561945153360364</v>
      </c>
      <c r="M16">
        <f t="shared" si="4"/>
        <v>-135.00000144062741</v>
      </c>
      <c r="N16">
        <f t="shared" si="11"/>
        <v>224.99999855937259</v>
      </c>
      <c r="O16">
        <f t="shared" si="12"/>
        <v>224.99999855937259</v>
      </c>
    </row>
    <row r="17" spans="1:15" x14ac:dyDescent="0.25">
      <c r="A17">
        <v>1648483974.71014</v>
      </c>
      <c r="B17">
        <v>43.514004666666601</v>
      </c>
      <c r="C17">
        <v>-83.957886666666596</v>
      </c>
      <c r="D17">
        <v>1.86</v>
      </c>
      <c r="E17">
        <f t="shared" si="10"/>
        <v>2.1404508</v>
      </c>
      <c r="F17">
        <f t="shared" si="0"/>
        <v>4835276.1985599929</v>
      </c>
      <c r="G17">
        <f t="shared" si="1"/>
        <v>-9329400.3663999923</v>
      </c>
      <c r="H17">
        <f>F17-$F$3</f>
        <v>-0.24076000321656466</v>
      </c>
      <c r="I17">
        <f>-(G17-$G$3)</f>
        <v>0.29631999135017395</v>
      </c>
      <c r="J17">
        <f t="shared" si="6"/>
        <v>-0.40744000300765038</v>
      </c>
      <c r="K17">
        <f t="shared" si="2"/>
        <v>-5.5560000240802765E-2</v>
      </c>
      <c r="L17">
        <f t="shared" si="3"/>
        <v>-1.7063240403723858</v>
      </c>
      <c r="M17">
        <f t="shared" si="4"/>
        <v>-97.765165995047994</v>
      </c>
      <c r="N17">
        <f t="shared" si="11"/>
        <v>262.23483400495201</v>
      </c>
      <c r="O17">
        <f t="shared" si="12"/>
        <v>262.23483400495201</v>
      </c>
    </row>
    <row r="18" spans="1:15" x14ac:dyDescent="0.25">
      <c r="A18">
        <v>1648483974.75858</v>
      </c>
      <c r="B18">
        <v>43.514002333333302</v>
      </c>
      <c r="C18">
        <v>-83.957886666666596</v>
      </c>
      <c r="D18">
        <v>2.4900000000000002</v>
      </c>
      <c r="E18">
        <f t="shared" si="10"/>
        <v>2.8654421999999999</v>
      </c>
      <c r="F18">
        <f t="shared" si="0"/>
        <v>4835275.9392799959</v>
      </c>
      <c r="G18">
        <f t="shared" si="1"/>
        <v>-9329400.3663999923</v>
      </c>
      <c r="H18">
        <f>F18-$F$3</f>
        <v>-0.50004000030457973</v>
      </c>
      <c r="I18">
        <f>-(G18-$G$3)</f>
        <v>0.29631999135017395</v>
      </c>
      <c r="J18">
        <f t="shared" si="6"/>
        <v>-0.25927999708801508</v>
      </c>
      <c r="K18">
        <f t="shared" si="2"/>
        <v>0</v>
      </c>
      <c r="L18">
        <f t="shared" si="3"/>
        <v>-1.5707963267948966</v>
      </c>
      <c r="M18">
        <f t="shared" si="4"/>
        <v>-90</v>
      </c>
      <c r="N18">
        <f t="shared" si="11"/>
        <v>270</v>
      </c>
      <c r="O18">
        <f t="shared" si="12"/>
        <v>270</v>
      </c>
    </row>
    <row r="19" spans="1:15" x14ac:dyDescent="0.25">
      <c r="A19">
        <v>1648483975.81902</v>
      </c>
      <c r="B19">
        <v>43.513991333333301</v>
      </c>
      <c r="C19">
        <v>-83.957886833333305</v>
      </c>
      <c r="D19">
        <v>3.3759999999999999</v>
      </c>
      <c r="E19">
        <f t="shared" si="10"/>
        <v>3.8850332799999996</v>
      </c>
      <c r="F19">
        <f t="shared" ref="F19:F32" si="13">B19*60*1852</f>
        <v>4835274.7169599971</v>
      </c>
      <c r="G19">
        <f t="shared" ref="G19:G32" si="14">C19*60*1852</f>
        <v>-9329400.3849199973</v>
      </c>
      <c r="H19">
        <f>F19-$F$3</f>
        <v>-1.7223599990829825</v>
      </c>
      <c r="I19">
        <f>-(G19-$G$3)</f>
        <v>0.31483999639749527</v>
      </c>
      <c r="J19">
        <f t="shared" si="6"/>
        <v>-1.2223199987784028</v>
      </c>
      <c r="K19">
        <f t="shared" si="2"/>
        <v>1.852000504732132E-2</v>
      </c>
      <c r="L19">
        <f t="shared" si="3"/>
        <v>-1.5556459667766394</v>
      </c>
      <c r="M19">
        <f t="shared" si="4"/>
        <v>-89.131948312850113</v>
      </c>
      <c r="N19">
        <f t="shared" si="11"/>
        <v>270.86805168714989</v>
      </c>
      <c r="O19">
        <f t="shared" si="12"/>
        <v>270.86805168714989</v>
      </c>
    </row>
    <row r="20" spans="1:15" x14ac:dyDescent="0.25">
      <c r="A20">
        <v>1648483975.83061</v>
      </c>
      <c r="B20">
        <v>43.5139881666666</v>
      </c>
      <c r="C20">
        <v>-83.957886666666596</v>
      </c>
      <c r="D20">
        <v>3.516</v>
      </c>
      <c r="E20">
        <f t="shared" si="10"/>
        <v>4.0461424799999994</v>
      </c>
      <c r="F20">
        <f t="shared" si="13"/>
        <v>4835274.3650799925</v>
      </c>
      <c r="G20">
        <f t="shared" si="14"/>
        <v>-9329400.3663999923</v>
      </c>
      <c r="H20">
        <f>F20-$F$3</f>
        <v>-2.0742400037124753</v>
      </c>
      <c r="I20">
        <f>-(G20-$G$3)</f>
        <v>0.29631999135017395</v>
      </c>
      <c r="J20">
        <f t="shared" si="6"/>
        <v>-0.35188000462949276</v>
      </c>
      <c r="K20">
        <f t="shared" si="2"/>
        <v>-1.852000504732132E-2</v>
      </c>
      <c r="L20">
        <f t="shared" si="3"/>
        <v>-1.6233794020195529</v>
      </c>
      <c r="M20">
        <f t="shared" si="4"/>
        <v>-93.012788284191728</v>
      </c>
      <c r="N20">
        <f t="shared" si="11"/>
        <v>266.98721171580826</v>
      </c>
      <c r="O20">
        <f t="shared" si="12"/>
        <v>266.98721171580826</v>
      </c>
    </row>
    <row r="21" spans="1:15" x14ac:dyDescent="0.25">
      <c r="A21">
        <v>1648483975.8429401</v>
      </c>
      <c r="B21">
        <v>43.513984666666602</v>
      </c>
      <c r="C21">
        <v>-83.957886666666596</v>
      </c>
      <c r="D21">
        <v>3.7189999999999999</v>
      </c>
      <c r="E21">
        <f t="shared" si="10"/>
        <v>4.2797508199999994</v>
      </c>
      <c r="F21">
        <f t="shared" si="13"/>
        <v>4835273.9761599926</v>
      </c>
      <c r="G21">
        <f t="shared" si="14"/>
        <v>-9329400.3663999923</v>
      </c>
      <c r="H21">
        <f>F21-$F$3</f>
        <v>-2.4631600035354495</v>
      </c>
      <c r="I21">
        <f>-(G21-$G$3)</f>
        <v>0.29631999135017395</v>
      </c>
      <c r="J21">
        <f t="shared" si="6"/>
        <v>-0.38891999982297421</v>
      </c>
      <c r="K21">
        <f t="shared" si="2"/>
        <v>0</v>
      </c>
      <c r="L21">
        <f t="shared" si="3"/>
        <v>-1.5707963267948966</v>
      </c>
      <c r="M21">
        <f t="shared" si="4"/>
        <v>-90</v>
      </c>
      <c r="N21">
        <f t="shared" si="11"/>
        <v>270</v>
      </c>
      <c r="O21">
        <f t="shared" si="12"/>
        <v>270</v>
      </c>
    </row>
    <row r="22" spans="1:15" x14ac:dyDescent="0.25">
      <c r="A22">
        <v>1648483976.92858</v>
      </c>
      <c r="B22">
        <v>43.51397</v>
      </c>
      <c r="C22">
        <v>-83.957886166666597</v>
      </c>
      <c r="D22">
        <v>4.1550000000000002</v>
      </c>
      <c r="E22">
        <f t="shared" si="10"/>
        <v>4.7814908999999997</v>
      </c>
      <c r="F22">
        <f t="shared" si="13"/>
        <v>4835272.3464000002</v>
      </c>
      <c r="G22">
        <f t="shared" si="14"/>
        <v>-9329400.310839992</v>
      </c>
      <c r="H22">
        <f>F22-$F$3</f>
        <v>-4.0929199960082769</v>
      </c>
      <c r="I22">
        <f>-(G22-$G$3)</f>
        <v>0.24075999110937119</v>
      </c>
      <c r="J22">
        <f t="shared" si="6"/>
        <v>-1.6297599924728274</v>
      </c>
      <c r="K22">
        <f t="shared" si="2"/>
        <v>-5.5560000240802765E-2</v>
      </c>
      <c r="L22">
        <f t="shared" si="3"/>
        <v>-1.604874038686755</v>
      </c>
      <c r="M22">
        <f t="shared" si="4"/>
        <v>-91.95250906686627</v>
      </c>
      <c r="N22">
        <f t="shared" si="11"/>
        <v>268.04749093313376</v>
      </c>
      <c r="O22">
        <f t="shared" si="12"/>
        <v>268.04749093313376</v>
      </c>
    </row>
    <row r="23" spans="1:15" x14ac:dyDescent="0.25">
      <c r="A23">
        <v>1648483976.97015</v>
      </c>
      <c r="B23">
        <v>43.513966166666599</v>
      </c>
      <c r="C23">
        <v>-83.957886000000002</v>
      </c>
      <c r="D23">
        <v>4.2590000000000003</v>
      </c>
      <c r="E23">
        <f t="shared" si="10"/>
        <v>4.9011720199999997</v>
      </c>
      <c r="F23">
        <f t="shared" si="13"/>
        <v>4835271.9204399921</v>
      </c>
      <c r="G23">
        <f t="shared" si="14"/>
        <v>-9329400.29232</v>
      </c>
      <c r="H23">
        <f>F23-$F$3</f>
        <v>-4.5188800040632486</v>
      </c>
      <c r="I23">
        <f>-(G23-$G$3)</f>
        <v>0.22223999910056591</v>
      </c>
      <c r="J23">
        <f t="shared" si="6"/>
        <v>-0.42596000805497169</v>
      </c>
      <c r="K23">
        <f t="shared" si="2"/>
        <v>-1.8519992008805275E-2</v>
      </c>
      <c r="L23">
        <f t="shared" si="3"/>
        <v>-1.6142472026407606</v>
      </c>
      <c r="M23">
        <f t="shared" si="4"/>
        <v>-92.489551802114946</v>
      </c>
      <c r="N23">
        <f t="shared" si="11"/>
        <v>267.51044819788507</v>
      </c>
      <c r="O23">
        <f t="shared" si="12"/>
        <v>267.51044819788507</v>
      </c>
    </row>
    <row r="24" spans="1:15" x14ac:dyDescent="0.25">
      <c r="A24">
        <v>1648483976.98241</v>
      </c>
      <c r="B24">
        <v>43.513962499999998</v>
      </c>
      <c r="C24">
        <v>-83.957885833333293</v>
      </c>
      <c r="D24">
        <v>4.218</v>
      </c>
      <c r="E24">
        <f t="shared" si="10"/>
        <v>4.8539900399999993</v>
      </c>
      <c r="F24">
        <f t="shared" si="13"/>
        <v>4835271.5129999993</v>
      </c>
      <c r="G24">
        <f t="shared" si="14"/>
        <v>-9329400.2737999968</v>
      </c>
      <c r="H24">
        <f>F24-$F$3</f>
        <v>-4.9263199968263507</v>
      </c>
      <c r="I24">
        <f>-(G24-$G$3)</f>
        <v>0.20371999591588974</v>
      </c>
      <c r="J24">
        <f t="shared" si="6"/>
        <v>-0.40743999276310205</v>
      </c>
      <c r="K24">
        <f t="shared" si="2"/>
        <v>-1.852000318467617E-2</v>
      </c>
      <c r="L24">
        <f t="shared" si="3"/>
        <v>-1.616219614822358</v>
      </c>
      <c r="M24">
        <f t="shared" si="4"/>
        <v>-92.602562695580659</v>
      </c>
      <c r="N24">
        <f t="shared" si="11"/>
        <v>267.39743730441933</v>
      </c>
      <c r="O24">
        <f t="shared" si="12"/>
        <v>267.39743730441933</v>
      </c>
    </row>
    <row r="25" spans="1:15" x14ac:dyDescent="0.25">
      <c r="A25">
        <v>1648483978.0379901</v>
      </c>
      <c r="B25">
        <v>43.513950999999999</v>
      </c>
      <c r="C25">
        <v>-83.957883666666604</v>
      </c>
      <c r="D25">
        <v>4.5060000000000002</v>
      </c>
      <c r="E25">
        <f t="shared" si="10"/>
        <v>5.1854146800000001</v>
      </c>
      <c r="F25">
        <f t="shared" si="13"/>
        <v>4835270.2351199994</v>
      </c>
      <c r="G25">
        <f t="shared" si="14"/>
        <v>-9329400.0330399927</v>
      </c>
      <c r="H25">
        <f>F25-$F$3</f>
        <v>-6.2041999967768788</v>
      </c>
      <c r="I25">
        <f>-(G25-$G$3)</f>
        <v>-3.704000823199749E-2</v>
      </c>
      <c r="J25">
        <f t="shared" si="6"/>
        <v>-1.2778799999505281</v>
      </c>
      <c r="K25">
        <f t="shared" si="2"/>
        <v>-0.24076000414788723</v>
      </c>
      <c r="L25">
        <f t="shared" si="3"/>
        <v>-1.7570191703477251</v>
      </c>
      <c r="M25">
        <f t="shared" si="4"/>
        <v>-100.66978298450209</v>
      </c>
      <c r="N25">
        <f t="shared" si="11"/>
        <v>259.33021701549791</v>
      </c>
      <c r="O25">
        <f t="shared" si="12"/>
        <v>259.33021701549791</v>
      </c>
    </row>
    <row r="26" spans="1:15" x14ac:dyDescent="0.25">
      <c r="A26">
        <v>1648483978.0497701</v>
      </c>
      <c r="B26">
        <v>43.513947166666597</v>
      </c>
      <c r="C26">
        <v>-83.957882499999997</v>
      </c>
      <c r="D26">
        <v>4.4269999999999996</v>
      </c>
      <c r="E26">
        <f t="shared" si="10"/>
        <v>5.0945030599999992</v>
      </c>
      <c r="F26">
        <f t="shared" si="13"/>
        <v>4835269.8091599923</v>
      </c>
      <c r="G26">
        <f t="shared" si="14"/>
        <v>-9329399.9033999983</v>
      </c>
      <c r="H26">
        <f>F26-$F$3</f>
        <v>-6.630160003900528</v>
      </c>
      <c r="I26">
        <f>-(G26-$G$3)</f>
        <v>-0.16668000258505344</v>
      </c>
      <c r="J26">
        <f t="shared" si="6"/>
        <v>-0.42596000712364912</v>
      </c>
      <c r="K26">
        <f t="shared" si="2"/>
        <v>-0.12963999435305595</v>
      </c>
      <c r="L26">
        <f t="shared" si="3"/>
        <v>-1.8662371471471506</v>
      </c>
      <c r="M26">
        <f t="shared" si="4"/>
        <v>-106.92751210206691</v>
      </c>
      <c r="N26">
        <f t="shared" si="11"/>
        <v>253.07248789793309</v>
      </c>
      <c r="O26">
        <f t="shared" si="12"/>
        <v>253.07248789793309</v>
      </c>
    </row>
    <row r="27" spans="1:15" x14ac:dyDescent="0.25">
      <c r="A27">
        <v>1648483978.0630801</v>
      </c>
      <c r="B27">
        <v>43.513943333333302</v>
      </c>
      <c r="C27">
        <v>-83.957881166666596</v>
      </c>
      <c r="D27">
        <v>4.4290000000000003</v>
      </c>
      <c r="E27">
        <f t="shared" si="10"/>
        <v>5.0968046200000003</v>
      </c>
      <c r="F27">
        <f t="shared" si="13"/>
        <v>4835269.3831999972</v>
      </c>
      <c r="G27">
        <f t="shared" si="14"/>
        <v>-9329399.7552399933</v>
      </c>
      <c r="H27">
        <f>F27-$F$3</f>
        <v>-7.0561199989169836</v>
      </c>
      <c r="I27">
        <f>-(G27-$G$3)</f>
        <v>-0.31484000757336617</v>
      </c>
      <c r="J27">
        <f t="shared" si="6"/>
        <v>-0.42595999501645565</v>
      </c>
      <c r="K27">
        <f t="shared" si="2"/>
        <v>-0.14816000498831272</v>
      </c>
      <c r="L27">
        <f t="shared" si="3"/>
        <v>-1.9055331781887901</v>
      </c>
      <c r="M27">
        <f t="shared" si="4"/>
        <v>-109.17900883236793</v>
      </c>
      <c r="N27">
        <f t="shared" si="11"/>
        <v>250.82099116763209</v>
      </c>
      <c r="O27">
        <f t="shared" si="12"/>
        <v>250.82099116763209</v>
      </c>
    </row>
    <row r="28" spans="1:15" x14ac:dyDescent="0.25">
      <c r="A28">
        <v>1648483979.1475301</v>
      </c>
      <c r="B28">
        <v>43.513928666666601</v>
      </c>
      <c r="C28">
        <v>-83.957874166666599</v>
      </c>
      <c r="D28">
        <v>4.4640000000000004</v>
      </c>
      <c r="E28">
        <f t="shared" si="10"/>
        <v>5.13708192</v>
      </c>
      <c r="F28">
        <f t="shared" si="13"/>
        <v>4835267.7534399927</v>
      </c>
      <c r="G28">
        <f t="shared" si="14"/>
        <v>-9329398.9773999918</v>
      </c>
      <c r="H28">
        <f>F28-$F$3</f>
        <v>-8.6858800034970045</v>
      </c>
      <c r="I28">
        <f>-(G28-$G$3)</f>
        <v>-1.0926800090819597</v>
      </c>
      <c r="J28">
        <f t="shared" si="6"/>
        <v>-1.6297600045800209</v>
      </c>
      <c r="K28">
        <f t="shared" si="2"/>
        <v>-0.77784000150859356</v>
      </c>
      <c r="L28">
        <f t="shared" si="3"/>
        <v>-2.016097370344089</v>
      </c>
      <c r="M28">
        <f t="shared" si="4"/>
        <v>-115.51387040813999</v>
      </c>
      <c r="N28">
        <f t="shared" si="11"/>
        <v>244.48612959185999</v>
      </c>
      <c r="O28">
        <f t="shared" si="12"/>
        <v>244.48612959185999</v>
      </c>
    </row>
    <row r="29" spans="1:15" x14ac:dyDescent="0.25">
      <c r="A29">
        <v>1648483979.2033701</v>
      </c>
      <c r="B29">
        <v>43.513925</v>
      </c>
      <c r="C29">
        <v>-83.957871666666605</v>
      </c>
      <c r="D29">
        <v>4.593</v>
      </c>
      <c r="E29">
        <f t="shared" si="10"/>
        <v>5.2855325399999993</v>
      </c>
      <c r="F29">
        <f t="shared" si="13"/>
        <v>4835267.3459999999</v>
      </c>
      <c r="G29">
        <f t="shared" si="14"/>
        <v>-9329398.6995999943</v>
      </c>
      <c r="H29">
        <f>F29-$F$3</f>
        <v>-9.0933199962601066</v>
      </c>
      <c r="I29">
        <f>-(G29-$G$3)</f>
        <v>-1.3704800065606833</v>
      </c>
      <c r="J29">
        <f t="shared" si="6"/>
        <v>-0.40743999276310205</v>
      </c>
      <c r="K29">
        <f t="shared" si="2"/>
        <v>-0.27779999747872353</v>
      </c>
      <c r="L29">
        <f t="shared" si="3"/>
        <v>-2.169215224316285</v>
      </c>
      <c r="M29">
        <f t="shared" si="4"/>
        <v>-124.28687720884727</v>
      </c>
      <c r="N29">
        <f t="shared" si="11"/>
        <v>235.71312279115273</v>
      </c>
      <c r="O29">
        <f t="shared" si="12"/>
        <v>235.71312279115273</v>
      </c>
    </row>
    <row r="30" spans="1:15" x14ac:dyDescent="0.25">
      <c r="A30">
        <v>1648483979.2168901</v>
      </c>
      <c r="B30">
        <v>43.513921666666597</v>
      </c>
      <c r="C30">
        <v>-83.957869000000002</v>
      </c>
      <c r="D30">
        <v>4.5730000000000004</v>
      </c>
      <c r="E30">
        <f t="shared" si="10"/>
        <v>5.2625169400000003</v>
      </c>
      <c r="F30">
        <f t="shared" si="13"/>
        <v>4835266.9755999921</v>
      </c>
      <c r="G30">
        <f t="shared" si="14"/>
        <v>-9329398.4032799993</v>
      </c>
      <c r="H30">
        <f>F30-$F$3</f>
        <v>-9.4637200040742755</v>
      </c>
      <c r="I30">
        <f>-(G30-$G$3)</f>
        <v>-1.6668000016361475</v>
      </c>
      <c r="J30">
        <f t="shared" si="6"/>
        <v>-0.37040000781416893</v>
      </c>
      <c r="K30">
        <f t="shared" si="2"/>
        <v>-0.29631999507546425</v>
      </c>
      <c r="L30">
        <f t="shared" si="3"/>
        <v>-2.2455372506206217</v>
      </c>
      <c r="M30">
        <f t="shared" si="4"/>
        <v>-128.65980719997222</v>
      </c>
      <c r="N30">
        <f t="shared" si="11"/>
        <v>231.34019280002778</v>
      </c>
      <c r="O30">
        <f t="shared" si="12"/>
        <v>231.34019280002778</v>
      </c>
    </row>
    <row r="31" spans="1:15" x14ac:dyDescent="0.25">
      <c r="A31">
        <v>1648483980.31897</v>
      </c>
      <c r="B31">
        <v>43.513908666666602</v>
      </c>
      <c r="C31">
        <v>-83.957856000000007</v>
      </c>
      <c r="D31">
        <v>4.5720000000000001</v>
      </c>
      <c r="E31">
        <f t="shared" si="10"/>
        <v>5.2613661599999997</v>
      </c>
      <c r="F31">
        <f t="shared" si="13"/>
        <v>4835265.5310399933</v>
      </c>
      <c r="G31">
        <f t="shared" si="14"/>
        <v>-9329396.9587200005</v>
      </c>
      <c r="H31">
        <f>F31-$F$3</f>
        <v>-10.908280002884567</v>
      </c>
      <c r="I31">
        <f>-(G31-$G$3)</f>
        <v>-3.1113600004464388</v>
      </c>
      <c r="J31">
        <f t="shared" si="6"/>
        <v>-1.4445599988102913</v>
      </c>
      <c r="K31">
        <f t="shared" si="2"/>
        <v>-1.4445599988102913</v>
      </c>
      <c r="L31">
        <f t="shared" si="3"/>
        <v>-2.3561944901923448</v>
      </c>
      <c r="M31">
        <f t="shared" si="4"/>
        <v>-135</v>
      </c>
      <c r="N31">
        <f t="shared" si="11"/>
        <v>225</v>
      </c>
      <c r="O31">
        <f t="shared" si="12"/>
        <v>225</v>
      </c>
    </row>
    <row r="32" spans="1:15" x14ac:dyDescent="0.25">
      <c r="A32">
        <v>1648483980.3506501</v>
      </c>
      <c r="B32">
        <v>43.513905333333298</v>
      </c>
      <c r="C32">
        <v>-83.957852000000003</v>
      </c>
      <c r="D32">
        <v>4.8120000000000003</v>
      </c>
      <c r="E32">
        <f t="shared" si="10"/>
        <v>5.5375533599999995</v>
      </c>
      <c r="F32">
        <f t="shared" si="13"/>
        <v>4835265.1606399966</v>
      </c>
      <c r="G32">
        <f t="shared" si="14"/>
        <v>-9329396.5142400004</v>
      </c>
      <c r="H32">
        <f>F32-$F$3</f>
        <v>-11.278679999522865</v>
      </c>
      <c r="I32">
        <f>-(G32-$G$3)</f>
        <v>-3.5558400005102158</v>
      </c>
      <c r="J32">
        <f t="shared" si="6"/>
        <v>-0.37039999663829803</v>
      </c>
      <c r="K32">
        <f t="shared" si="2"/>
        <v>-0.44448000006377697</v>
      </c>
      <c r="L32">
        <f t="shared" si="3"/>
        <v>-2.4468543819271993</v>
      </c>
      <c r="M32">
        <f t="shared" si="4"/>
        <v>-140.19442916752013</v>
      </c>
      <c r="N32">
        <f t="shared" si="11"/>
        <v>219.80557083247987</v>
      </c>
      <c r="O32">
        <f t="shared" si="12"/>
        <v>219.80557083247987</v>
      </c>
    </row>
    <row r="33" spans="1:15" x14ac:dyDescent="0.25">
      <c r="A33">
        <v>1648483981.44401</v>
      </c>
      <c r="B33">
        <v>43.513894000000001</v>
      </c>
      <c r="C33">
        <v>-83.957835000000003</v>
      </c>
      <c r="D33">
        <v>4.6710000000000003</v>
      </c>
      <c r="E33">
        <f t="shared" si="10"/>
        <v>5.3752933799999996</v>
      </c>
      <c r="F33">
        <f t="shared" ref="F33:F40" si="15">B33*60*1852</f>
        <v>4835263.9012799999</v>
      </c>
      <c r="G33">
        <f t="shared" ref="G33:G40" si="16">C33*60*1852</f>
        <v>-9329394.6252000015</v>
      </c>
      <c r="H33">
        <f>F33-$F$3</f>
        <v>-12.538039996288717</v>
      </c>
      <c r="I33">
        <f>-(G33-$G$3)</f>
        <v>-5.444879999384284</v>
      </c>
      <c r="J33">
        <f t="shared" si="6"/>
        <v>-1.259359996765852</v>
      </c>
      <c r="K33">
        <f t="shared" si="2"/>
        <v>-1.8890399988740683</v>
      </c>
      <c r="L33">
        <f t="shared" si="3"/>
        <v>-2.5535900509524048</v>
      </c>
      <c r="M33">
        <f t="shared" si="4"/>
        <v>-146.30993252616963</v>
      </c>
      <c r="N33">
        <f t="shared" si="11"/>
        <v>213.69006747383037</v>
      </c>
      <c r="O33">
        <f t="shared" si="12"/>
        <v>213.69006747383037</v>
      </c>
    </row>
    <row r="34" spans="1:15" x14ac:dyDescent="0.25">
      <c r="A34">
        <v>1648483981.4791501</v>
      </c>
      <c r="B34">
        <v>43.513891666666602</v>
      </c>
      <c r="C34">
        <v>-83.957830166666596</v>
      </c>
      <c r="D34">
        <v>4.6619999999999999</v>
      </c>
      <c r="E34">
        <f t="shared" si="10"/>
        <v>5.3649363599999997</v>
      </c>
      <c r="F34">
        <f t="shared" si="15"/>
        <v>4835263.6419999925</v>
      </c>
      <c r="G34">
        <f t="shared" si="16"/>
        <v>-9329394.088119993</v>
      </c>
      <c r="H34">
        <f>F34-$F$3</f>
        <v>-12.79732000362128</v>
      </c>
      <c r="I34">
        <f>-(G34-$G$3)</f>
        <v>-5.9819600079208612</v>
      </c>
      <c r="J34">
        <f t="shared" si="6"/>
        <v>-0.2592800073325634</v>
      </c>
      <c r="K34">
        <f t="shared" si="2"/>
        <v>-0.53708000853657722</v>
      </c>
      <c r="L34">
        <f t="shared" si="3"/>
        <v>-2.6918330356706393</v>
      </c>
      <c r="M34">
        <f t="shared" si="4"/>
        <v>-154.23067209781601</v>
      </c>
      <c r="N34">
        <f t="shared" si="11"/>
        <v>205.76932790218399</v>
      </c>
      <c r="O34">
        <f t="shared" si="12"/>
        <v>205.76932790218399</v>
      </c>
    </row>
    <row r="35" spans="1:15" x14ac:dyDescent="0.25">
      <c r="A35">
        <v>1648483981.4927399</v>
      </c>
      <c r="B35">
        <v>43.513889499999998</v>
      </c>
      <c r="C35">
        <v>-83.957825</v>
      </c>
      <c r="D35">
        <v>4.7510000000000003</v>
      </c>
      <c r="E35">
        <f t="shared" si="10"/>
        <v>5.4673557800000001</v>
      </c>
      <c r="F35">
        <f t="shared" si="15"/>
        <v>4835263.4012399996</v>
      </c>
      <c r="G35">
        <f t="shared" si="16"/>
        <v>-9329393.5140000004</v>
      </c>
      <c r="H35">
        <f>F35-$F$3</f>
        <v>-13.038079996593297</v>
      </c>
      <c r="I35">
        <f>-(G35-$G$3)</f>
        <v>-6.556080000475049</v>
      </c>
      <c r="J35">
        <f t="shared" si="6"/>
        <v>-0.24075999297201633</v>
      </c>
      <c r="K35">
        <f t="shared" si="2"/>
        <v>-0.57411999255418777</v>
      </c>
      <c r="L35">
        <f t="shared" si="3"/>
        <v>-2.7445132141500865</v>
      </c>
      <c r="M35">
        <f t="shared" si="4"/>
        <v>-157.24902398868426</v>
      </c>
      <c r="N35">
        <f t="shared" si="11"/>
        <v>202.75097601131574</v>
      </c>
      <c r="O35">
        <f t="shared" si="12"/>
        <v>202.75097601131574</v>
      </c>
    </row>
    <row r="36" spans="1:15" x14ac:dyDescent="0.25">
      <c r="A36">
        <v>1648483982.58516</v>
      </c>
      <c r="B36">
        <v>43.513882666666603</v>
      </c>
      <c r="C36">
        <v>-83.9578043333333</v>
      </c>
      <c r="D36">
        <v>4.4749999999999996</v>
      </c>
      <c r="E36">
        <f t="shared" si="10"/>
        <v>5.1497404999999992</v>
      </c>
      <c r="F36">
        <f t="shared" si="15"/>
        <v>4835262.6419199929</v>
      </c>
      <c r="G36">
        <f t="shared" si="16"/>
        <v>-9329391.2175199967</v>
      </c>
      <c r="H36">
        <f>F36-$F$3</f>
        <v>-13.797400003299117</v>
      </c>
      <c r="I36">
        <f>-(G36-$G$3)</f>
        <v>-8.8525600042194128</v>
      </c>
      <c r="J36">
        <f t="shared" si="6"/>
        <v>-0.75932000670582056</v>
      </c>
      <c r="K36">
        <f t="shared" si="2"/>
        <v>-2.2964800037443638</v>
      </c>
      <c r="L36">
        <f t="shared" si="3"/>
        <v>-2.8222633998211095</v>
      </c>
      <c r="M36">
        <f t="shared" si="4"/>
        <v>-161.7037814839924</v>
      </c>
      <c r="N36">
        <f t="shared" si="11"/>
        <v>198.2962185160076</v>
      </c>
      <c r="O36">
        <f t="shared" si="12"/>
        <v>198.2962185160076</v>
      </c>
    </row>
    <row r="37" spans="1:15" x14ac:dyDescent="0.25">
      <c r="A37">
        <v>1648483982.59708</v>
      </c>
      <c r="B37">
        <v>43.513880999999998</v>
      </c>
      <c r="C37">
        <v>-83.957798666666605</v>
      </c>
      <c r="D37">
        <v>4.6219999999999999</v>
      </c>
      <c r="E37">
        <f t="shared" si="10"/>
        <v>5.3189051599999999</v>
      </c>
      <c r="F37">
        <f t="shared" si="15"/>
        <v>4835262.4567200001</v>
      </c>
      <c r="G37">
        <f t="shared" si="16"/>
        <v>-9329390.5878399927</v>
      </c>
      <c r="H37">
        <f>F37-$F$3</f>
        <v>-13.982599996030331</v>
      </c>
      <c r="I37">
        <f>-(G37-$G$3)</f>
        <v>-9.4822400081902742</v>
      </c>
      <c r="J37">
        <f t="shared" si="6"/>
        <v>-0.18519999273121357</v>
      </c>
      <c r="K37">
        <f t="shared" si="2"/>
        <v>-0.62968000397086143</v>
      </c>
      <c r="L37">
        <f t="shared" si="3"/>
        <v>-2.8555412242040976</v>
      </c>
      <c r="M37">
        <f t="shared" si="4"/>
        <v>-163.61046037251515</v>
      </c>
      <c r="N37">
        <f t="shared" si="11"/>
        <v>196.38953962748485</v>
      </c>
      <c r="O37">
        <f t="shared" si="12"/>
        <v>196.38953962748485</v>
      </c>
    </row>
    <row r="38" spans="1:15" x14ac:dyDescent="0.25">
      <c r="A38">
        <v>1648483982.6103699</v>
      </c>
      <c r="B38">
        <v>43.513879500000002</v>
      </c>
      <c r="C38">
        <v>-83.957793499999994</v>
      </c>
      <c r="D38">
        <v>4.5119999999999996</v>
      </c>
      <c r="E38">
        <f t="shared" si="10"/>
        <v>5.1923193599999991</v>
      </c>
      <c r="F38">
        <f t="shared" si="15"/>
        <v>4835262.2900400003</v>
      </c>
      <c r="G38">
        <f t="shared" si="16"/>
        <v>-9329390.0137200002</v>
      </c>
      <c r="H38">
        <f>F38-$F$3</f>
        <v>-14.149279995821416</v>
      </c>
      <c r="I38">
        <f>-(G38-$G$3)</f>
        <v>-10.056360000744462</v>
      </c>
      <c r="J38">
        <f t="shared" si="6"/>
        <v>-0.16667999979108572</v>
      </c>
      <c r="K38">
        <f t="shared" si="2"/>
        <v>-0.57411999255418777</v>
      </c>
      <c r="L38">
        <f t="shared" si="3"/>
        <v>-2.8590376979832759</v>
      </c>
      <c r="M38">
        <f t="shared" si="4"/>
        <v>-163.81079356324022</v>
      </c>
      <c r="N38">
        <f t="shared" si="11"/>
        <v>196.18920643675978</v>
      </c>
      <c r="O38">
        <f t="shared" si="12"/>
        <v>196.18920643675978</v>
      </c>
    </row>
    <row r="39" spans="1:15" x14ac:dyDescent="0.25">
      <c r="A39">
        <v>1648483983.71034</v>
      </c>
      <c r="B39">
        <v>43.513874666666602</v>
      </c>
      <c r="C39">
        <v>-83.957772500000004</v>
      </c>
      <c r="D39">
        <v>4.4160000000000004</v>
      </c>
      <c r="E39">
        <f t="shared" si="10"/>
        <v>5.08184448</v>
      </c>
      <c r="F39">
        <f t="shared" si="15"/>
        <v>4835261.7529599927</v>
      </c>
      <c r="G39">
        <f t="shared" si="16"/>
        <v>-9329387.6802000012</v>
      </c>
      <c r="H39">
        <f>F39-$F$3</f>
        <v>-14.686360003426671</v>
      </c>
      <c r="I39">
        <f>-(G39-$G$3)</f>
        <v>-12.389879999682307</v>
      </c>
      <c r="J39">
        <f t="shared" si="6"/>
        <v>-0.53708000760525465</v>
      </c>
      <c r="K39">
        <f t="shared" si="2"/>
        <v>-2.3335199989378452</v>
      </c>
      <c r="L39">
        <f t="shared" si="3"/>
        <v>-2.9153735124212301</v>
      </c>
      <c r="M39">
        <f t="shared" si="4"/>
        <v>-167.03859796596717</v>
      </c>
      <c r="N39">
        <f t="shared" si="11"/>
        <v>192.96140203403283</v>
      </c>
      <c r="O39">
        <f t="shared" si="12"/>
        <v>192.96140203403283</v>
      </c>
    </row>
    <row r="40" spans="1:15" x14ac:dyDescent="0.25">
      <c r="A40">
        <v>1648483983.7232299</v>
      </c>
      <c r="B40">
        <v>43.513873666666598</v>
      </c>
      <c r="C40">
        <v>-83.957766833333295</v>
      </c>
      <c r="D40">
        <v>4.4969999999999999</v>
      </c>
      <c r="E40">
        <f t="shared" si="10"/>
        <v>5.1750576599999993</v>
      </c>
      <c r="F40">
        <f t="shared" si="15"/>
        <v>4835261.6418399932</v>
      </c>
      <c r="G40">
        <f t="shared" si="16"/>
        <v>-9329387.0505199954</v>
      </c>
      <c r="H40">
        <f>F40-$F$3</f>
        <v>-14.797480002976954</v>
      </c>
      <c r="I40">
        <f>-(G40-$G$3)</f>
        <v>-13.019560005515814</v>
      </c>
      <c r="J40">
        <f t="shared" si="6"/>
        <v>-0.11111999955028296</v>
      </c>
      <c r="K40">
        <f t="shared" si="2"/>
        <v>-0.62968000583350658</v>
      </c>
      <c r="L40">
        <f t="shared" si="3"/>
        <v>-2.9669204568596736</v>
      </c>
      <c r="M40">
        <f t="shared" si="4"/>
        <v>-169.99202032908534</v>
      </c>
      <c r="N40">
        <f t="shared" si="11"/>
        <v>190.00797967091466</v>
      </c>
      <c r="O40">
        <f t="shared" si="12"/>
        <v>190.00797967091466</v>
      </c>
    </row>
    <row r="41" spans="1:15" x14ac:dyDescent="0.25">
      <c r="A41">
        <v>1648483984.83532</v>
      </c>
      <c r="B41">
        <v>43.513872166666602</v>
      </c>
      <c r="C41">
        <v>-83.957744333333295</v>
      </c>
      <c r="D41">
        <v>4.53</v>
      </c>
      <c r="E41">
        <f t="shared" si="10"/>
        <v>5.2130333999999996</v>
      </c>
      <c r="F41">
        <f t="shared" ref="F41:F90" si="17">B41*60*1852</f>
        <v>4835261.4751599925</v>
      </c>
      <c r="G41">
        <f t="shared" ref="G41:G90" si="18">C41*60*1852</f>
        <v>-9329384.5503199957</v>
      </c>
      <c r="H41">
        <f>F41-$F$3</f>
        <v>-14.964160003699362</v>
      </c>
      <c r="I41">
        <f>-(G41-$G$3)</f>
        <v>-15.519760005176067</v>
      </c>
      <c r="J41">
        <f t="shared" si="6"/>
        <v>-0.16668000072240829</v>
      </c>
      <c r="K41">
        <f t="shared" si="2"/>
        <v>-2.5001999996602535</v>
      </c>
      <c r="L41">
        <f t="shared" si="3"/>
        <v>-3.0750244895172885</v>
      </c>
      <c r="M41">
        <f t="shared" si="4"/>
        <v>-176.18592514871108</v>
      </c>
      <c r="N41">
        <f t="shared" si="11"/>
        <v>183.81407485128892</v>
      </c>
      <c r="O41">
        <f t="shared" si="12"/>
        <v>183.81407485128892</v>
      </c>
    </row>
    <row r="42" spans="1:15" x14ac:dyDescent="0.25">
      <c r="A42">
        <v>1648483984.8475201</v>
      </c>
      <c r="B42">
        <v>43.513871833333297</v>
      </c>
      <c r="C42">
        <v>-83.9577386666666</v>
      </c>
      <c r="D42">
        <v>4.5359999999999996</v>
      </c>
      <c r="E42">
        <f t="shared" si="10"/>
        <v>5.2199380799999995</v>
      </c>
      <c r="F42">
        <f t="shared" si="17"/>
        <v>4835261.4381199963</v>
      </c>
      <c r="G42">
        <f t="shared" si="18"/>
        <v>-9329383.9206399936</v>
      </c>
      <c r="H42">
        <f>F42-$F$3</f>
        <v>-15.001199999824166</v>
      </c>
      <c r="I42">
        <f>-(G42-$G$3)</f>
        <v>-16.149440007284284</v>
      </c>
      <c r="J42">
        <f t="shared" si="6"/>
        <v>-3.703999612480402E-2</v>
      </c>
      <c r="K42">
        <f t="shared" si="2"/>
        <v>-0.62968000210821629</v>
      </c>
      <c r="L42">
        <f t="shared" si="3"/>
        <v>-3.0828368372033461</v>
      </c>
      <c r="M42">
        <f t="shared" si="4"/>
        <v>-176.63353969921098</v>
      </c>
      <c r="N42">
        <f t="shared" si="11"/>
        <v>183.36646030078902</v>
      </c>
      <c r="O42">
        <f t="shared" si="12"/>
        <v>183.36646030078902</v>
      </c>
    </row>
    <row r="43" spans="1:15" x14ac:dyDescent="0.25">
      <c r="A43">
        <v>1648483984.85849</v>
      </c>
      <c r="B43">
        <v>43.513871833333297</v>
      </c>
      <c r="C43">
        <v>-83.957733333333294</v>
      </c>
      <c r="D43">
        <v>4.4930000000000003</v>
      </c>
      <c r="E43">
        <f t="shared" si="10"/>
        <v>5.1704545399999997</v>
      </c>
      <c r="F43">
        <f t="shared" si="17"/>
        <v>4835261.4381199963</v>
      </c>
      <c r="G43">
        <f t="shared" si="18"/>
        <v>-9329383.327999996</v>
      </c>
      <c r="H43">
        <f>F43-$F$3</f>
        <v>-15.001199999824166</v>
      </c>
      <c r="I43">
        <f>-(G43-$G$3)</f>
        <v>-16.742080004885793</v>
      </c>
      <c r="J43">
        <f t="shared" si="6"/>
        <v>0</v>
      </c>
      <c r="K43">
        <f t="shared" si="2"/>
        <v>-0.59263999760150909</v>
      </c>
      <c r="L43">
        <f t="shared" si="3"/>
        <v>3.1415926535897931</v>
      </c>
      <c r="M43">
        <f t="shared" si="4"/>
        <v>180</v>
      </c>
      <c r="N43">
        <f t="shared" si="11"/>
        <v>180</v>
      </c>
      <c r="O43">
        <f t="shared" si="12"/>
        <v>180</v>
      </c>
    </row>
    <row r="44" spans="1:15" x14ac:dyDescent="0.25">
      <c r="A44">
        <v>1648483985.9295599</v>
      </c>
      <c r="B44">
        <v>43.513871166666597</v>
      </c>
      <c r="C44">
        <v>-83.957711833333306</v>
      </c>
      <c r="D44">
        <v>4.4349999999999996</v>
      </c>
      <c r="E44">
        <f t="shared" si="10"/>
        <v>5.1037092999999993</v>
      </c>
      <c r="F44">
        <f t="shared" si="17"/>
        <v>4835261.364039992</v>
      </c>
      <c r="G44">
        <f t="shared" si="18"/>
        <v>-9329380.9389199968</v>
      </c>
      <c r="H44">
        <f>F44-$F$3</f>
        <v>-15.075280004180968</v>
      </c>
      <c r="I44">
        <f>-(G44-$G$3)</f>
        <v>-19.131160004064441</v>
      </c>
      <c r="J44">
        <f t="shared" si="6"/>
        <v>-7.408000435680151E-2</v>
      </c>
      <c r="K44">
        <f t="shared" si="2"/>
        <v>-2.389079999178648</v>
      </c>
      <c r="L44">
        <f t="shared" si="3"/>
        <v>-3.1105948318750292</v>
      </c>
      <c r="M44">
        <f t="shared" si="4"/>
        <v>-178.22395564164506</v>
      </c>
      <c r="N44">
        <f t="shared" si="11"/>
        <v>181.77604435835494</v>
      </c>
      <c r="O44">
        <f t="shared" si="12"/>
        <v>181.77604435835494</v>
      </c>
    </row>
    <row r="45" spans="1:15" x14ac:dyDescent="0.25">
      <c r="A45">
        <v>1648483985.97065</v>
      </c>
      <c r="B45">
        <v>43.513871333333299</v>
      </c>
      <c r="C45">
        <v>-83.957707166666594</v>
      </c>
      <c r="D45">
        <v>4.4530000000000003</v>
      </c>
      <c r="E45">
        <f t="shared" si="10"/>
        <v>5.1244233399999999</v>
      </c>
      <c r="F45">
        <f t="shared" si="17"/>
        <v>4835261.3825599961</v>
      </c>
      <c r="G45">
        <f t="shared" si="18"/>
        <v>-9329380.4203599934</v>
      </c>
      <c r="H45">
        <f>F45-$F$3</f>
        <v>-15.056760000064969</v>
      </c>
      <c r="I45">
        <f>-(G45-$G$3)</f>
        <v>-19.649720007553697</v>
      </c>
      <c r="J45">
        <f t="shared" si="6"/>
        <v>1.8520004115998745E-2</v>
      </c>
      <c r="K45">
        <f t="shared" si="2"/>
        <v>-0.51856000348925591</v>
      </c>
      <c r="L45">
        <f t="shared" si="3"/>
        <v>3.1058935332232238</v>
      </c>
      <c r="M45">
        <f t="shared" si="4"/>
        <v>177.95459107066605</v>
      </c>
      <c r="N45">
        <f t="shared" si="11"/>
        <v>177.95459107066605</v>
      </c>
      <c r="O45">
        <f t="shared" si="12"/>
        <v>177.95459107066605</v>
      </c>
    </row>
    <row r="46" spans="1:15" x14ac:dyDescent="0.25">
      <c r="A46">
        <v>1648483985.9836099</v>
      </c>
      <c r="B46">
        <v>43.5138715</v>
      </c>
      <c r="C46">
        <v>-83.957702333333302</v>
      </c>
      <c r="D46">
        <v>4.4980000000000002</v>
      </c>
      <c r="E46">
        <f t="shared" si="10"/>
        <v>5.1762084399999999</v>
      </c>
      <c r="F46">
        <f t="shared" si="17"/>
        <v>4835261.4010799993</v>
      </c>
      <c r="G46">
        <f t="shared" si="18"/>
        <v>-9329379.883279996</v>
      </c>
      <c r="H46">
        <f>F46-$F$3</f>
        <v>-15.038239996880293</v>
      </c>
      <c r="I46">
        <f>-(G46-$G$3)</f>
        <v>-20.186800004914403</v>
      </c>
      <c r="J46">
        <f t="shared" si="6"/>
        <v>1.852000318467617E-2</v>
      </c>
      <c r="K46">
        <f t="shared" si="2"/>
        <v>-0.53707999736070633</v>
      </c>
      <c r="L46">
        <f t="shared" si="3"/>
        <v>3.1071235464984626</v>
      </c>
      <c r="M46">
        <f t="shared" si="4"/>
        <v>178.02506564008229</v>
      </c>
      <c r="N46">
        <f t="shared" si="11"/>
        <v>178.02506564008229</v>
      </c>
      <c r="O46">
        <f t="shared" si="12"/>
        <v>178.02506564008229</v>
      </c>
    </row>
    <row r="47" spans="1:15" x14ac:dyDescent="0.25">
      <c r="A47">
        <v>1648483987.06932</v>
      </c>
      <c r="B47">
        <v>43.513872999999997</v>
      </c>
      <c r="C47">
        <v>-83.957684</v>
      </c>
      <c r="D47">
        <v>4.4139999999999997</v>
      </c>
      <c r="E47">
        <f t="shared" si="10"/>
        <v>5.0795429199999989</v>
      </c>
      <c r="F47">
        <f t="shared" si="17"/>
        <v>4835261.56776</v>
      </c>
      <c r="G47">
        <f t="shared" si="18"/>
        <v>-9329377.8460799996</v>
      </c>
      <c r="H47">
        <f>F47-$F$3</f>
        <v>-14.871559996157885</v>
      </c>
      <c r="I47">
        <f>-(G47-$G$3)</f>
        <v>-22.224000001326203</v>
      </c>
      <c r="J47">
        <f t="shared" si="6"/>
        <v>0.16668000072240829</v>
      </c>
      <c r="K47">
        <f t="shared" si="2"/>
        <v>-2.0371999964118004</v>
      </c>
      <c r="L47">
        <f t="shared" si="3"/>
        <v>3.0599563109653216</v>
      </c>
      <c r="M47">
        <f t="shared" si="4"/>
        <v>175.32258211273384</v>
      </c>
      <c r="N47">
        <f t="shared" si="11"/>
        <v>175.32258211273384</v>
      </c>
      <c r="O47">
        <f t="shared" si="12"/>
        <v>175.32258211273384</v>
      </c>
    </row>
    <row r="48" spans="1:15" x14ac:dyDescent="0.25">
      <c r="A48">
        <v>1648483987.0920999</v>
      </c>
      <c r="B48">
        <v>43.513873500000003</v>
      </c>
      <c r="C48">
        <v>-83.957679333333303</v>
      </c>
      <c r="D48">
        <v>4.38</v>
      </c>
      <c r="E48">
        <f t="shared" si="10"/>
        <v>5.0404163999999998</v>
      </c>
      <c r="F48">
        <f t="shared" si="17"/>
        <v>4835261.6233200002</v>
      </c>
      <c r="G48">
        <f t="shared" si="18"/>
        <v>-9329377.3275199961</v>
      </c>
      <c r="H48">
        <f>F48-$F$3</f>
        <v>-14.815999995917082</v>
      </c>
      <c r="I48">
        <f>-(G48-$G$3)</f>
        <v>-22.742560004815459</v>
      </c>
      <c r="J48">
        <f t="shared" si="6"/>
        <v>5.5560000240802765E-2</v>
      </c>
      <c r="K48">
        <f t="shared" si="2"/>
        <v>-0.51856000348925591</v>
      </c>
      <c r="L48">
        <f t="shared" si="3"/>
        <v>3.0348569811943138</v>
      </c>
      <c r="M48">
        <f t="shared" si="4"/>
        <v>173.88449644824803</v>
      </c>
      <c r="N48">
        <f t="shared" si="11"/>
        <v>173.88449644824803</v>
      </c>
      <c r="O48">
        <f t="shared" si="12"/>
        <v>173.88449644824803</v>
      </c>
    </row>
    <row r="49" spans="1:15" x14ac:dyDescent="0.25">
      <c r="A49">
        <v>1648483988.1786399</v>
      </c>
      <c r="B49">
        <v>43.513874666666602</v>
      </c>
      <c r="C49">
        <v>-83.957659333333297</v>
      </c>
      <c r="D49">
        <v>4.3470000000000004</v>
      </c>
      <c r="E49">
        <f t="shared" si="10"/>
        <v>5.0024406600000004</v>
      </c>
      <c r="F49">
        <f t="shared" si="17"/>
        <v>4835261.7529599927</v>
      </c>
      <c r="G49">
        <f t="shared" si="18"/>
        <v>-9329375.1051199958</v>
      </c>
      <c r="H49">
        <f>F49-$F$3</f>
        <v>-14.686360003426671</v>
      </c>
      <c r="I49">
        <f>-(G49-$G$3)</f>
        <v>-24.964960005134344</v>
      </c>
      <c r="J49">
        <f t="shared" si="6"/>
        <v>0.1296399924904108</v>
      </c>
      <c r="K49">
        <f t="shared" si="2"/>
        <v>-2.2224000003188848</v>
      </c>
      <c r="L49">
        <f t="shared" si="3"/>
        <v>3.0833253539961869</v>
      </c>
      <c r="M49">
        <f t="shared" si="4"/>
        <v>176.66152964966201</v>
      </c>
      <c r="N49">
        <f t="shared" si="11"/>
        <v>176.66152964966201</v>
      </c>
      <c r="O49">
        <f t="shared" si="12"/>
        <v>176.66152964966201</v>
      </c>
    </row>
    <row r="50" spans="1:15" x14ac:dyDescent="0.25">
      <c r="A50">
        <v>1648483988.1970999</v>
      </c>
      <c r="B50">
        <v>43.513874833333297</v>
      </c>
      <c r="C50">
        <v>-83.957654000000005</v>
      </c>
      <c r="D50">
        <v>4.4320000000000004</v>
      </c>
      <c r="E50">
        <f t="shared" si="10"/>
        <v>5.1002569600000003</v>
      </c>
      <c r="F50">
        <f t="shared" si="17"/>
        <v>4835261.7714799959</v>
      </c>
      <c r="G50">
        <f t="shared" si="18"/>
        <v>-9329374.51248</v>
      </c>
      <c r="H50">
        <f>F50-$F$3</f>
        <v>-14.667840000241995</v>
      </c>
      <c r="I50">
        <f>-(G50-$G$3)</f>
        <v>-25.557600000873208</v>
      </c>
      <c r="J50">
        <f t="shared" si="6"/>
        <v>1.852000318467617E-2</v>
      </c>
      <c r="K50">
        <f t="shared" si="2"/>
        <v>-0.59263999573886395</v>
      </c>
      <c r="L50">
        <f t="shared" si="3"/>
        <v>3.1103528145665851</v>
      </c>
      <c r="M50">
        <f t="shared" si="4"/>
        <v>178.21008907130209</v>
      </c>
      <c r="N50">
        <f t="shared" si="11"/>
        <v>178.21008907130209</v>
      </c>
      <c r="O50">
        <f t="shared" si="12"/>
        <v>178.21008907130209</v>
      </c>
    </row>
    <row r="51" spans="1:15" x14ac:dyDescent="0.25">
      <c r="A51">
        <v>1648483988.20872</v>
      </c>
      <c r="B51">
        <v>43.513874999999999</v>
      </c>
      <c r="C51">
        <v>-83.957648500000005</v>
      </c>
      <c r="D51">
        <v>4.3479999999999999</v>
      </c>
      <c r="E51">
        <f t="shared" si="10"/>
        <v>5.0035914399999992</v>
      </c>
      <c r="F51">
        <f t="shared" si="17"/>
        <v>4835261.79</v>
      </c>
      <c r="G51">
        <f t="shared" si="18"/>
        <v>-9329373.9013200011</v>
      </c>
      <c r="H51">
        <f>F51-$F$3</f>
        <v>-14.649319996125996</v>
      </c>
      <c r="I51">
        <f>-(G51-$G$3)</f>
        <v>-26.168759999796748</v>
      </c>
      <c r="J51">
        <f t="shared" si="6"/>
        <v>1.8520004115998745E-2</v>
      </c>
      <c r="K51">
        <f t="shared" si="2"/>
        <v>-0.61115999892354012</v>
      </c>
      <c r="L51">
        <f t="shared" si="3"/>
        <v>3.11129888688914</v>
      </c>
      <c r="M51">
        <f t="shared" si="4"/>
        <v>178.26429502249863</v>
      </c>
      <c r="N51">
        <f t="shared" si="11"/>
        <v>178.26429502249863</v>
      </c>
      <c r="O51">
        <f t="shared" si="12"/>
        <v>178.26429502249863</v>
      </c>
    </row>
    <row r="52" spans="1:15" x14ac:dyDescent="0.25">
      <c r="A52">
        <v>1648483989.3198099</v>
      </c>
      <c r="B52">
        <v>43.513876166666599</v>
      </c>
      <c r="C52">
        <v>-83.957627166666597</v>
      </c>
      <c r="D52">
        <v>4.343</v>
      </c>
      <c r="E52">
        <f t="shared" si="10"/>
        <v>4.9978375399999999</v>
      </c>
      <c r="F52">
        <f t="shared" si="17"/>
        <v>4835261.9196399925</v>
      </c>
      <c r="G52">
        <f t="shared" si="18"/>
        <v>-9329371.5307599939</v>
      </c>
      <c r="H52">
        <f>F52-$F$3</f>
        <v>-14.519680003635585</v>
      </c>
      <c r="I52">
        <f>-(G52-$G$3)</f>
        <v>-28.539320006966591</v>
      </c>
      <c r="J52">
        <f t="shared" si="6"/>
        <v>0.1296399924904108</v>
      </c>
      <c r="K52">
        <f t="shared" si="2"/>
        <v>-2.3705600071698427</v>
      </c>
      <c r="L52">
        <f t="shared" si="3"/>
        <v>3.0869595776737535</v>
      </c>
      <c r="M52">
        <f t="shared" si="4"/>
        <v>176.86975532819309</v>
      </c>
      <c r="N52">
        <f t="shared" si="11"/>
        <v>176.86975532819309</v>
      </c>
      <c r="O52">
        <f t="shared" si="12"/>
        <v>176.86975532819309</v>
      </c>
    </row>
    <row r="53" spans="1:15" x14ac:dyDescent="0.25">
      <c r="A53">
        <v>1648483989.33178</v>
      </c>
      <c r="B53">
        <v>43.513876666666597</v>
      </c>
      <c r="C53">
        <v>-83.957621833333306</v>
      </c>
      <c r="D53">
        <v>4.375</v>
      </c>
      <c r="E53">
        <f t="shared" si="10"/>
        <v>5.0346624999999996</v>
      </c>
      <c r="F53">
        <f t="shared" si="17"/>
        <v>4835261.9751999918</v>
      </c>
      <c r="G53">
        <f t="shared" si="18"/>
        <v>-9329370.9381199963</v>
      </c>
      <c r="H53">
        <f>F53-$F$3</f>
        <v>-14.464120004326105</v>
      </c>
      <c r="I53">
        <f>-(G53-$G$3)</f>
        <v>-29.1319600045681</v>
      </c>
      <c r="J53">
        <f t="shared" si="6"/>
        <v>5.555999930948019E-2</v>
      </c>
      <c r="K53">
        <f t="shared" si="2"/>
        <v>-0.59263999760150909</v>
      </c>
      <c r="L53">
        <f t="shared" si="3"/>
        <v>3.0481158732100986</v>
      </c>
      <c r="M53">
        <f t="shared" si="4"/>
        <v>174.6441750017722</v>
      </c>
      <c r="N53">
        <f t="shared" si="11"/>
        <v>174.6441750017722</v>
      </c>
      <c r="O53">
        <f t="shared" si="12"/>
        <v>174.6441750017722</v>
      </c>
    </row>
    <row r="54" spans="1:15" x14ac:dyDescent="0.25">
      <c r="A54">
        <v>1648483989.3438599</v>
      </c>
      <c r="B54">
        <v>43.513876833333299</v>
      </c>
      <c r="C54">
        <v>-83.957616333333306</v>
      </c>
      <c r="D54">
        <v>4</v>
      </c>
      <c r="E54">
        <f t="shared" si="10"/>
        <v>4.6031199999999997</v>
      </c>
      <c r="F54">
        <f t="shared" si="17"/>
        <v>4835261.9937199969</v>
      </c>
      <c r="G54">
        <f t="shared" si="18"/>
        <v>-9329370.3269599974</v>
      </c>
      <c r="H54">
        <f>F54-$F$3</f>
        <v>-14.445599999278784</v>
      </c>
      <c r="I54">
        <f>-(G54-$G$3)</f>
        <v>-29.74312000349164</v>
      </c>
      <c r="J54">
        <f t="shared" si="6"/>
        <v>1.852000504732132E-2</v>
      </c>
      <c r="K54">
        <f t="shared" si="2"/>
        <v>-0.61115999892354012</v>
      </c>
      <c r="L54">
        <f t="shared" si="3"/>
        <v>3.1112988853666774</v>
      </c>
      <c r="M54">
        <f t="shared" si="4"/>
        <v>178.26429493526794</v>
      </c>
      <c r="N54">
        <f t="shared" si="11"/>
        <v>178.26429493526794</v>
      </c>
      <c r="O54">
        <f t="shared" si="12"/>
        <v>178.26429493526794</v>
      </c>
    </row>
    <row r="55" spans="1:15" x14ac:dyDescent="0.25">
      <c r="A55">
        <v>1648483990.41344</v>
      </c>
      <c r="B55">
        <v>43.513878833333301</v>
      </c>
      <c r="C55">
        <v>-83.957599500000001</v>
      </c>
      <c r="D55">
        <v>4.5039999999999996</v>
      </c>
      <c r="E55">
        <f t="shared" si="10"/>
        <v>5.1831131199999989</v>
      </c>
      <c r="F55">
        <f t="shared" si="17"/>
        <v>4835262.2159599969</v>
      </c>
      <c r="G55">
        <f t="shared" si="18"/>
        <v>-9329368.4564399999</v>
      </c>
      <c r="H55">
        <f>F55-$F$3</f>
        <v>-14.223359999246895</v>
      </c>
      <c r="I55">
        <f>-(G55-$G$3)</f>
        <v>-31.613640001043677</v>
      </c>
      <c r="J55">
        <f t="shared" si="6"/>
        <v>0.22224000003188848</v>
      </c>
      <c r="K55">
        <f t="shared" si="2"/>
        <v>-1.8705199975520372</v>
      </c>
      <c r="L55">
        <f t="shared" si="3"/>
        <v>3.0233351442805776</v>
      </c>
      <c r="M55">
        <f t="shared" si="4"/>
        <v>173.22434382085291</v>
      </c>
      <c r="N55">
        <f t="shared" si="11"/>
        <v>173.22434382085291</v>
      </c>
      <c r="O55">
        <f t="shared" si="12"/>
        <v>173.22434382085291</v>
      </c>
    </row>
    <row r="56" spans="1:15" x14ac:dyDescent="0.25">
      <c r="A56">
        <v>1648483990.4809599</v>
      </c>
      <c r="B56">
        <v>43.51388</v>
      </c>
      <c r="C56">
        <v>-83.957594166666595</v>
      </c>
      <c r="D56">
        <v>4.4349999999999996</v>
      </c>
      <c r="E56">
        <f t="shared" si="10"/>
        <v>5.1037092999999993</v>
      </c>
      <c r="F56">
        <f t="shared" si="17"/>
        <v>4835262.3456000006</v>
      </c>
      <c r="G56">
        <f t="shared" si="18"/>
        <v>-9329367.8637999911</v>
      </c>
      <c r="H56">
        <f>F56-$F$3</f>
        <v>-14.093719995580614</v>
      </c>
      <c r="I56">
        <f>-(G56-$G$3)</f>
        <v>-32.206280009821057</v>
      </c>
      <c r="J56">
        <f t="shared" si="6"/>
        <v>0.1296400036662817</v>
      </c>
      <c r="K56">
        <f t="shared" si="2"/>
        <v>-0.59264000877737999</v>
      </c>
      <c r="L56">
        <f t="shared" si="3"/>
        <v>2.9262349510800849</v>
      </c>
      <c r="M56">
        <f t="shared" si="4"/>
        <v>167.66091256055978</v>
      </c>
      <c r="N56">
        <f t="shared" si="11"/>
        <v>167.66091256055978</v>
      </c>
      <c r="O56">
        <f t="shared" si="12"/>
        <v>167.66091256055978</v>
      </c>
    </row>
    <row r="57" spans="1:15" x14ac:dyDescent="0.25">
      <c r="A57">
        <v>1648483990.49193</v>
      </c>
      <c r="B57">
        <v>43.513881499999997</v>
      </c>
      <c r="C57">
        <v>-83.957589166666594</v>
      </c>
      <c r="D57">
        <v>4.274</v>
      </c>
      <c r="E57">
        <f t="shared" si="10"/>
        <v>4.9184337199999995</v>
      </c>
      <c r="F57">
        <f t="shared" si="17"/>
        <v>4835262.5122799994</v>
      </c>
      <c r="G57">
        <f t="shared" si="18"/>
        <v>-9329367.3081999924</v>
      </c>
      <c r="H57">
        <f>F57-$F$3</f>
        <v>-13.92703999672085</v>
      </c>
      <c r="I57">
        <f>-(G57-$G$3)</f>
        <v>-32.761880008503795</v>
      </c>
      <c r="J57">
        <f t="shared" si="6"/>
        <v>0.16667999885976315</v>
      </c>
      <c r="K57">
        <f t="shared" si="2"/>
        <v>-0.55559999868273735</v>
      </c>
      <c r="L57">
        <f t="shared" si="3"/>
        <v>2.8501358603421987</v>
      </c>
      <c r="M57">
        <f t="shared" si="4"/>
        <v>163.3007558364958</v>
      </c>
      <c r="N57">
        <f t="shared" si="11"/>
        <v>163.3007558364958</v>
      </c>
      <c r="O57">
        <f t="shared" si="12"/>
        <v>163.3007558364958</v>
      </c>
    </row>
    <row r="58" spans="1:15" x14ac:dyDescent="0.25">
      <c r="A58">
        <v>1648483991.5845699</v>
      </c>
      <c r="B58">
        <v>43.513888166666597</v>
      </c>
      <c r="C58">
        <v>-83.957569500000005</v>
      </c>
      <c r="D58">
        <v>4.0090000000000003</v>
      </c>
      <c r="E58">
        <f t="shared" si="10"/>
        <v>4.6134770200000004</v>
      </c>
      <c r="F58">
        <f t="shared" si="17"/>
        <v>4835263.2530799927</v>
      </c>
      <c r="G58">
        <f t="shared" si="18"/>
        <v>-9329365.1228400003</v>
      </c>
      <c r="H58">
        <f>F58-$F$3</f>
        <v>-13.186240003444254</v>
      </c>
      <c r="I58">
        <f>-(G58-$G$3)</f>
        <v>-34.947240000590682</v>
      </c>
      <c r="J58">
        <f t="shared" si="6"/>
        <v>0.74079999327659607</v>
      </c>
      <c r="K58">
        <f t="shared" si="2"/>
        <v>-2.1853599920868874</v>
      </c>
      <c r="L58">
        <f t="shared" si="3"/>
        <v>2.8147660023183905</v>
      </c>
      <c r="M58">
        <f t="shared" si="4"/>
        <v>161.27421224975467</v>
      </c>
      <c r="N58">
        <f t="shared" si="11"/>
        <v>161.27421224975467</v>
      </c>
      <c r="O58">
        <f t="shared" si="12"/>
        <v>161.27421224975467</v>
      </c>
    </row>
    <row r="59" spans="1:15" x14ac:dyDescent="0.25">
      <c r="A59">
        <v>1648483991.6100299</v>
      </c>
      <c r="B59">
        <v>43.513890666666597</v>
      </c>
      <c r="C59">
        <v>-83.957565666666596</v>
      </c>
      <c r="D59">
        <v>3.875</v>
      </c>
      <c r="E59">
        <f t="shared" si="10"/>
        <v>4.4592725</v>
      </c>
      <c r="F59">
        <f t="shared" si="17"/>
        <v>4835263.5308799921</v>
      </c>
      <c r="G59">
        <f t="shared" si="18"/>
        <v>-9329364.6968799923</v>
      </c>
      <c r="H59">
        <f>F59-$F$3</f>
        <v>-12.908440004102886</v>
      </c>
      <c r="I59">
        <f>-(G59-$G$3)</f>
        <v>-35.373200008645654</v>
      </c>
      <c r="J59">
        <f t="shared" si="6"/>
        <v>0.27779999934136868</v>
      </c>
      <c r="K59">
        <f t="shared" si="2"/>
        <v>-0.42596000805497169</v>
      </c>
      <c r="L59">
        <f t="shared" si="3"/>
        <v>2.5636907263648947</v>
      </c>
      <c r="M59">
        <f t="shared" si="4"/>
        <v>146.88865859753687</v>
      </c>
      <c r="N59">
        <f t="shared" si="11"/>
        <v>146.88865859753687</v>
      </c>
      <c r="O59">
        <f t="shared" si="12"/>
        <v>146.88865859753687</v>
      </c>
    </row>
    <row r="60" spans="1:15" x14ac:dyDescent="0.25">
      <c r="A60">
        <v>1648483991.6210001</v>
      </c>
      <c r="B60">
        <v>43.513893000000003</v>
      </c>
      <c r="C60">
        <v>-83.957561833333301</v>
      </c>
      <c r="D60">
        <v>3.891</v>
      </c>
      <c r="E60">
        <f t="shared" si="10"/>
        <v>4.4776849799999994</v>
      </c>
      <c r="F60">
        <f t="shared" si="17"/>
        <v>4835263.7901600003</v>
      </c>
      <c r="G60">
        <f t="shared" si="18"/>
        <v>-9329364.2709199954</v>
      </c>
      <c r="H60">
        <f>F60-$F$3</f>
        <v>-12.649159995839</v>
      </c>
      <c r="I60">
        <f>-(G60-$G$3)</f>
        <v>-35.799160005524755</v>
      </c>
      <c r="J60">
        <f t="shared" si="6"/>
        <v>0.25928000826388597</v>
      </c>
      <c r="K60">
        <f t="shared" si="2"/>
        <v>-0.4259599968791008</v>
      </c>
      <c r="L60">
        <f t="shared" si="3"/>
        <v>2.5948037952907024</v>
      </c>
      <c r="M60">
        <f t="shared" si="4"/>
        <v>148.6713061346853</v>
      </c>
      <c r="N60">
        <f t="shared" si="11"/>
        <v>148.6713061346853</v>
      </c>
      <c r="O60">
        <f t="shared" si="12"/>
        <v>148.6713061346853</v>
      </c>
    </row>
    <row r="61" spans="1:15" x14ac:dyDescent="0.25">
      <c r="A61">
        <v>1648483992.72558</v>
      </c>
      <c r="B61">
        <v>43.513906166666601</v>
      </c>
      <c r="C61">
        <v>-83.957548000000003</v>
      </c>
      <c r="D61">
        <v>4.0709999999999997</v>
      </c>
      <c r="E61">
        <f t="shared" si="10"/>
        <v>4.6848253799999995</v>
      </c>
      <c r="F61">
        <f t="shared" si="17"/>
        <v>4835265.2532399921</v>
      </c>
      <c r="G61">
        <f t="shared" si="18"/>
        <v>-9329362.7337599993</v>
      </c>
      <c r="H61">
        <f>F61-$F$3</f>
        <v>-11.186080004088581</v>
      </c>
      <c r="I61">
        <f>-(G61-$G$3)</f>
        <v>-37.336320001631975</v>
      </c>
      <c r="J61">
        <f t="shared" si="6"/>
        <v>1.4630799917504191</v>
      </c>
      <c r="K61">
        <f t="shared" si="2"/>
        <v>-1.5371599961072206</v>
      </c>
      <c r="L61">
        <f t="shared" si="3"/>
        <v>2.3808808337990786</v>
      </c>
      <c r="M61">
        <f t="shared" si="4"/>
        <v>136.41442330027562</v>
      </c>
      <c r="N61">
        <f t="shared" si="11"/>
        <v>136.41442330027562</v>
      </c>
      <c r="O61">
        <f t="shared" si="12"/>
        <v>136.41442330027562</v>
      </c>
    </row>
    <row r="62" spans="1:15" x14ac:dyDescent="0.25">
      <c r="A62">
        <v>1648483992.7488899</v>
      </c>
      <c r="B62">
        <v>43.513909833333301</v>
      </c>
      <c r="C62">
        <v>-83.957544833333301</v>
      </c>
      <c r="D62">
        <v>4.2649999999999997</v>
      </c>
      <c r="E62">
        <f t="shared" si="10"/>
        <v>4.9080766999999996</v>
      </c>
      <c r="F62">
        <f t="shared" si="17"/>
        <v>4835265.6606799969</v>
      </c>
      <c r="G62">
        <f t="shared" si="18"/>
        <v>-9329362.3818799965</v>
      </c>
      <c r="H62">
        <f>F62-$F$3</f>
        <v>-10.778639999218285</v>
      </c>
      <c r="I62">
        <f>-(G62-$G$3)</f>
        <v>-37.688200004398823</v>
      </c>
      <c r="J62">
        <f t="shared" si="6"/>
        <v>0.40744000487029552</v>
      </c>
      <c r="K62">
        <f t="shared" si="2"/>
        <v>-0.35188000276684761</v>
      </c>
      <c r="L62">
        <f t="shared" si="3"/>
        <v>2.2831539228658273</v>
      </c>
      <c r="M62">
        <f t="shared" si="4"/>
        <v>130.81508375894941</v>
      </c>
      <c r="N62">
        <f t="shared" si="11"/>
        <v>130.81508375894941</v>
      </c>
      <c r="O62">
        <f t="shared" si="12"/>
        <v>130.81508375894941</v>
      </c>
    </row>
    <row r="63" spans="1:15" x14ac:dyDescent="0.25">
      <c r="A63">
        <v>1648483992.7606499</v>
      </c>
      <c r="B63">
        <v>43.513913500000001</v>
      </c>
      <c r="C63">
        <v>-83.957542000000004</v>
      </c>
      <c r="D63">
        <v>4.1619999999999999</v>
      </c>
      <c r="E63">
        <f t="shared" si="10"/>
        <v>4.7895463599999992</v>
      </c>
      <c r="F63">
        <f t="shared" si="17"/>
        <v>4835266.0681200009</v>
      </c>
      <c r="G63">
        <f t="shared" si="18"/>
        <v>-9329362.0670400001</v>
      </c>
      <c r="H63">
        <f>F63-$F$3</f>
        <v>-10.371199995279312</v>
      </c>
      <c r="I63">
        <f>-(G63-$G$3)</f>
        <v>-38.003040000796318</v>
      </c>
      <c r="J63">
        <f t="shared" si="6"/>
        <v>0.40744000393897295</v>
      </c>
      <c r="K63">
        <f t="shared" si="2"/>
        <v>-0.31483999639749527</v>
      </c>
      <c r="L63">
        <f t="shared" si="3"/>
        <v>2.2286849217634956</v>
      </c>
      <c r="M63">
        <f t="shared" si="4"/>
        <v>127.69423988149238</v>
      </c>
      <c r="N63">
        <f t="shared" si="11"/>
        <v>127.69423988149238</v>
      </c>
      <c r="O63">
        <f t="shared" si="12"/>
        <v>127.69423988149238</v>
      </c>
    </row>
    <row r="64" spans="1:15" x14ac:dyDescent="0.25">
      <c r="A64">
        <v>1648483993.8199899</v>
      </c>
      <c r="B64">
        <v>43.513925333333297</v>
      </c>
      <c r="C64">
        <v>-83.957535666666601</v>
      </c>
      <c r="D64">
        <v>4.173</v>
      </c>
      <c r="E64">
        <f t="shared" si="10"/>
        <v>4.8022049399999993</v>
      </c>
      <c r="F64">
        <f t="shared" si="17"/>
        <v>4835267.383039996</v>
      </c>
      <c r="G64">
        <f t="shared" si="18"/>
        <v>-9329361.3632799927</v>
      </c>
      <c r="H64">
        <f>F64-$F$3</f>
        <v>-9.0562800001353025</v>
      </c>
      <c r="I64">
        <f>-(G64-$G$3)</f>
        <v>-38.706800008192658</v>
      </c>
      <c r="J64">
        <f t="shared" si="6"/>
        <v>1.3149199951440096</v>
      </c>
      <c r="K64">
        <f t="shared" si="2"/>
        <v>-0.70376000739634037</v>
      </c>
      <c r="L64">
        <f t="shared" si="3"/>
        <v>2.0622145782979899</v>
      </c>
      <c r="M64">
        <f t="shared" si="4"/>
        <v>118.15619178682567</v>
      </c>
      <c r="N64">
        <f t="shared" si="11"/>
        <v>118.15619178682567</v>
      </c>
      <c r="O64">
        <f t="shared" si="12"/>
        <v>118.15619178682567</v>
      </c>
    </row>
    <row r="65" spans="1:15" x14ac:dyDescent="0.25">
      <c r="A65">
        <v>1648483993.89294</v>
      </c>
      <c r="B65">
        <v>43.513929500000003</v>
      </c>
      <c r="C65">
        <v>-83.957534166666605</v>
      </c>
      <c r="D65">
        <v>4.3440000000000003</v>
      </c>
      <c r="E65">
        <f t="shared" si="10"/>
        <v>4.9989883199999996</v>
      </c>
      <c r="F65">
        <f t="shared" si="17"/>
        <v>4835267.8460400002</v>
      </c>
      <c r="G65">
        <f t="shared" si="18"/>
        <v>-9329361.1965999939</v>
      </c>
      <c r="H65">
        <f>F65-$F$3</f>
        <v>-8.5932799959555268</v>
      </c>
      <c r="I65">
        <f>-(G65-$G$3)</f>
        <v>-38.873480007052422</v>
      </c>
      <c r="J65">
        <f t="shared" si="6"/>
        <v>0.46300000417977571</v>
      </c>
      <c r="K65">
        <f t="shared" si="2"/>
        <v>-0.16667999885976315</v>
      </c>
      <c r="L65">
        <f t="shared" si="3"/>
        <v>1.9163519023193776</v>
      </c>
      <c r="M65">
        <f t="shared" si="4"/>
        <v>109.79887606476693</v>
      </c>
      <c r="N65">
        <f t="shared" si="11"/>
        <v>109.79887606476693</v>
      </c>
      <c r="O65">
        <f t="shared" si="12"/>
        <v>109.79887606476693</v>
      </c>
    </row>
    <row r="66" spans="1:15" x14ac:dyDescent="0.25">
      <c r="A66">
        <v>1648483993.90657</v>
      </c>
      <c r="B66">
        <v>43.513933666666603</v>
      </c>
      <c r="C66">
        <v>-83.957532666666594</v>
      </c>
      <c r="D66">
        <v>4.1879999999999997</v>
      </c>
      <c r="E66">
        <f t="shared" si="10"/>
        <v>4.819466639999999</v>
      </c>
      <c r="F66">
        <f t="shared" si="17"/>
        <v>4835268.3090399932</v>
      </c>
      <c r="G66">
        <f t="shared" si="18"/>
        <v>-9329361.0299199913</v>
      </c>
      <c r="H66">
        <f>F66-$F$3</f>
        <v>-8.130280002951622</v>
      </c>
      <c r="I66">
        <f>-(G66-$G$3)</f>
        <v>-39.040160009637475</v>
      </c>
      <c r="J66">
        <f t="shared" si="6"/>
        <v>0.46299999300390482</v>
      </c>
      <c r="K66">
        <f t="shared" si="2"/>
        <v>-0.16668000258505344</v>
      </c>
      <c r="L66">
        <f t="shared" si="3"/>
        <v>1.9163519171349279</v>
      </c>
      <c r="M66">
        <f t="shared" si="4"/>
        <v>109.79887691363544</v>
      </c>
      <c r="N66">
        <f t="shared" si="11"/>
        <v>109.79887691363544</v>
      </c>
      <c r="O66">
        <f t="shared" si="12"/>
        <v>109.79887691363544</v>
      </c>
    </row>
    <row r="67" spans="1:15" x14ac:dyDescent="0.25">
      <c r="A67">
        <v>1648483994.9914801</v>
      </c>
      <c r="B67">
        <v>43.513952166666598</v>
      </c>
      <c r="C67">
        <v>-83.957531000000003</v>
      </c>
      <c r="D67">
        <v>4.5309999999999997</v>
      </c>
      <c r="E67">
        <f t="shared" si="10"/>
        <v>5.2141841799999993</v>
      </c>
      <c r="F67">
        <f t="shared" si="17"/>
        <v>4835270.3647599919</v>
      </c>
      <c r="G67">
        <f t="shared" si="18"/>
        <v>-9329360.8447200004</v>
      </c>
      <c r="H67">
        <f>F67-$F$3</f>
        <v>-6.074560004286468</v>
      </c>
      <c r="I67">
        <f>-(G67-$G$3)</f>
        <v>-39.225360000506043</v>
      </c>
      <c r="J67">
        <f t="shared" si="6"/>
        <v>2.055719998665154</v>
      </c>
      <c r="K67">
        <f t="shared" si="2"/>
        <v>-0.18519999086856842</v>
      </c>
      <c r="L67">
        <f t="shared" si="3"/>
        <v>1.6606438621413506</v>
      </c>
      <c r="M67">
        <f t="shared" si="4"/>
        <v>95.147884575004298</v>
      </c>
      <c r="N67">
        <f t="shared" si="11"/>
        <v>95.147884575004298</v>
      </c>
      <c r="O67">
        <f t="shared" si="12"/>
        <v>95.147884575004298</v>
      </c>
    </row>
    <row r="68" spans="1:15" x14ac:dyDescent="0.25">
      <c r="A68">
        <v>1648483995.03971</v>
      </c>
      <c r="B68">
        <v>43.513956833333303</v>
      </c>
      <c r="C68">
        <v>-83.957530666666599</v>
      </c>
      <c r="D68">
        <v>4.7030000000000003</v>
      </c>
      <c r="E68">
        <f t="shared" si="10"/>
        <v>5.4121183400000001</v>
      </c>
      <c r="F68">
        <f t="shared" si="17"/>
        <v>4835270.8833199972</v>
      </c>
      <c r="G68">
        <f t="shared" si="18"/>
        <v>-9329360.8076799922</v>
      </c>
      <c r="H68">
        <f>F68-$F$3</f>
        <v>-5.555999998934567</v>
      </c>
      <c r="I68">
        <f>-(G68-$G$3)</f>
        <v>-39.262400008738041</v>
      </c>
      <c r="J68">
        <f t="shared" ref="J68:J122" si="19">H68-H67</f>
        <v>0.51856000535190105</v>
      </c>
      <c r="K68">
        <f t="shared" ref="K68:K122" si="20">I68-I67</f>
        <v>-3.704000823199749E-2</v>
      </c>
      <c r="L68">
        <f t="shared" ref="L68:L122" si="21">ATAN2(K68,J68)</f>
        <v>1.6421038066408788</v>
      </c>
      <c r="M68">
        <f t="shared" ref="M68:M122" si="22">DEGREES(L68)</f>
        <v>94.085617642888963</v>
      </c>
      <c r="N68">
        <f t="shared" si="11"/>
        <v>94.085617642888963</v>
      </c>
      <c r="O68">
        <f t="shared" si="12"/>
        <v>94.085617642888963</v>
      </c>
    </row>
    <row r="69" spans="1:15" x14ac:dyDescent="0.25">
      <c r="A69">
        <v>1648483995.0520899</v>
      </c>
      <c r="B69">
        <v>43.513961166666597</v>
      </c>
      <c r="C69">
        <v>-83.957530333333295</v>
      </c>
      <c r="D69">
        <v>4.625</v>
      </c>
      <c r="E69">
        <f t="shared" si="10"/>
        <v>5.3223574999999999</v>
      </c>
      <c r="F69">
        <f t="shared" si="17"/>
        <v>4835271.3648399925</v>
      </c>
      <c r="G69">
        <f t="shared" si="18"/>
        <v>-9329360.7706399951</v>
      </c>
      <c r="H69">
        <f>F69-$F$3</f>
        <v>-5.0744800036773086</v>
      </c>
      <c r="I69">
        <f>-(G69-$G$3)</f>
        <v>-39.299440005794168</v>
      </c>
      <c r="J69">
        <f t="shared" si="19"/>
        <v>0.48151999525725842</v>
      </c>
      <c r="K69">
        <f t="shared" si="20"/>
        <v>-3.7039997056126595E-2</v>
      </c>
      <c r="L69">
        <f t="shared" si="21"/>
        <v>1.6475682127401268</v>
      </c>
      <c r="M69">
        <f t="shared" si="22"/>
        <v>94.398705049921418</v>
      </c>
      <c r="N69">
        <f t="shared" si="11"/>
        <v>94.398705049921418</v>
      </c>
      <c r="O69">
        <f t="shared" si="12"/>
        <v>94.398705049921418</v>
      </c>
    </row>
    <row r="70" spans="1:15" x14ac:dyDescent="0.25">
      <c r="A70">
        <v>1648483996.148</v>
      </c>
      <c r="B70">
        <v>43.5139785</v>
      </c>
      <c r="C70">
        <v>-83.957530500000004</v>
      </c>
      <c r="D70">
        <v>4.3390000000000004</v>
      </c>
      <c r="E70">
        <f t="shared" si="10"/>
        <v>4.9932344200000003</v>
      </c>
      <c r="F70">
        <f t="shared" si="17"/>
        <v>4835273.2909199996</v>
      </c>
      <c r="G70">
        <f t="shared" si="18"/>
        <v>-9329360.7891600002</v>
      </c>
      <c r="H70">
        <f>F70-$F$3</f>
        <v>-3.1483999965712428</v>
      </c>
      <c r="I70">
        <f>-(G70-$G$3)</f>
        <v>-39.280920000746846</v>
      </c>
      <c r="J70">
        <f t="shared" si="19"/>
        <v>1.9260800071060658</v>
      </c>
      <c r="K70">
        <f t="shared" si="20"/>
        <v>1.852000504732132E-2</v>
      </c>
      <c r="L70">
        <f t="shared" si="21"/>
        <v>1.5611812359103932</v>
      </c>
      <c r="M70">
        <f t="shared" si="22"/>
        <v>89.449095872683245</v>
      </c>
      <c r="N70">
        <f t="shared" si="11"/>
        <v>89.449095872683245</v>
      </c>
      <c r="O70">
        <f t="shared" si="12"/>
        <v>89.449095872683245</v>
      </c>
    </row>
    <row r="71" spans="1:15" x14ac:dyDescent="0.25">
      <c r="A71">
        <v>1648483996.1802199</v>
      </c>
      <c r="B71">
        <v>43.513982833333301</v>
      </c>
      <c r="C71">
        <v>-83.957530666666599</v>
      </c>
      <c r="D71">
        <v>4.3789999999999996</v>
      </c>
      <c r="E71">
        <f t="shared" si="10"/>
        <v>5.0392656199999992</v>
      </c>
      <c r="F71">
        <f t="shared" si="17"/>
        <v>4835273.7724399958</v>
      </c>
      <c r="G71">
        <f t="shared" si="18"/>
        <v>-9329360.8076799922</v>
      </c>
      <c r="H71">
        <f>F71-$F$3</f>
        <v>-2.6668800003826618</v>
      </c>
      <c r="I71">
        <f>-(G71-$G$3)</f>
        <v>-39.262400008738041</v>
      </c>
      <c r="J71">
        <f t="shared" si="19"/>
        <v>0.48151999618858099</v>
      </c>
      <c r="K71">
        <f t="shared" si="20"/>
        <v>1.8519992008805275E-2</v>
      </c>
      <c r="L71">
        <f t="shared" si="21"/>
        <v>1.5323537530409757</v>
      </c>
      <c r="M71">
        <f t="shared" si="22"/>
        <v>87.797402770279945</v>
      </c>
      <c r="N71">
        <f t="shared" si="11"/>
        <v>87.797402770279945</v>
      </c>
      <c r="O71">
        <f t="shared" si="12"/>
        <v>87.797402770279945</v>
      </c>
    </row>
    <row r="72" spans="1:15" x14ac:dyDescent="0.25">
      <c r="A72">
        <v>1648483996.1926701</v>
      </c>
      <c r="B72">
        <v>43.513987</v>
      </c>
      <c r="C72">
        <v>-83.957530666666599</v>
      </c>
      <c r="D72">
        <v>4.407</v>
      </c>
      <c r="E72">
        <f t="shared" si="10"/>
        <v>5.0714874599999993</v>
      </c>
      <c r="F72">
        <f t="shared" si="17"/>
        <v>4835274.23544</v>
      </c>
      <c r="G72">
        <f t="shared" si="18"/>
        <v>-9329360.8076799922</v>
      </c>
      <c r="H72">
        <f>F72-$F$3</f>
        <v>-2.2038799962028861</v>
      </c>
      <c r="I72">
        <f>-(G72-$G$3)</f>
        <v>-39.262400008738041</v>
      </c>
      <c r="J72">
        <f t="shared" si="19"/>
        <v>0.46300000417977571</v>
      </c>
      <c r="K72">
        <f t="shared" si="20"/>
        <v>0</v>
      </c>
      <c r="L72">
        <f t="shared" si="21"/>
        <v>1.5707963267948966</v>
      </c>
      <c r="M72">
        <f t="shared" si="22"/>
        <v>90</v>
      </c>
      <c r="N72">
        <f t="shared" si="11"/>
        <v>90</v>
      </c>
      <c r="O72">
        <f t="shared" si="12"/>
        <v>90</v>
      </c>
    </row>
    <row r="73" spans="1:15" x14ac:dyDescent="0.25">
      <c r="A73">
        <v>1648483997.2885799</v>
      </c>
      <c r="B73">
        <v>43.514003500000001</v>
      </c>
      <c r="C73">
        <v>-83.957532</v>
      </c>
      <c r="D73">
        <v>4.2359999999999998</v>
      </c>
      <c r="E73">
        <f t="shared" si="10"/>
        <v>4.874704079999999</v>
      </c>
      <c r="F73">
        <f t="shared" si="17"/>
        <v>4835276.0689200005</v>
      </c>
      <c r="G73">
        <f t="shared" si="18"/>
        <v>-9329360.9558400009</v>
      </c>
      <c r="H73">
        <f>F73-$F$3</f>
        <v>-0.37039999570697546</v>
      </c>
      <c r="I73">
        <f>-(G73-$G$3)</f>
        <v>-39.114240000024438</v>
      </c>
      <c r="J73">
        <f t="shared" si="19"/>
        <v>1.8334800004959106</v>
      </c>
      <c r="K73">
        <f t="shared" si="20"/>
        <v>0.14816000871360302</v>
      </c>
      <c r="L73">
        <f t="shared" si="21"/>
        <v>1.4901634461497757</v>
      </c>
      <c r="M73">
        <f t="shared" si="22"/>
        <v>85.380076249052465</v>
      </c>
      <c r="N73">
        <f t="shared" si="11"/>
        <v>85.380076249052465</v>
      </c>
      <c r="O73">
        <f t="shared" si="12"/>
        <v>85.380076249052465</v>
      </c>
    </row>
    <row r="74" spans="1:15" x14ac:dyDescent="0.25">
      <c r="A74">
        <v>1648483997.3292799</v>
      </c>
      <c r="B74">
        <v>43.5140076666666</v>
      </c>
      <c r="C74">
        <v>-83.957532333333305</v>
      </c>
      <c r="D74">
        <v>4.2279999999999998</v>
      </c>
      <c r="E74">
        <f t="shared" si="10"/>
        <v>4.8654978399999997</v>
      </c>
      <c r="F74">
        <f t="shared" si="17"/>
        <v>4835276.5319199925</v>
      </c>
      <c r="G74">
        <f t="shared" si="18"/>
        <v>-9329360.9928799961</v>
      </c>
      <c r="H74">
        <f>F74-$F$3</f>
        <v>9.2599996365606785E-2</v>
      </c>
      <c r="I74">
        <f>-(G74-$G$3)</f>
        <v>-39.077200004830956</v>
      </c>
      <c r="J74">
        <f t="shared" si="19"/>
        <v>0.46299999207258224</v>
      </c>
      <c r="K74">
        <f t="shared" si="20"/>
        <v>3.7039995193481445E-2</v>
      </c>
      <c r="L74">
        <f t="shared" si="21"/>
        <v>1.490966350036854</v>
      </c>
      <c r="M74">
        <f t="shared" si="22"/>
        <v>85.426079253136706</v>
      </c>
      <c r="N74">
        <f t="shared" si="11"/>
        <v>85.426079253136706</v>
      </c>
      <c r="O74">
        <f t="shared" si="12"/>
        <v>85.426079253136706</v>
      </c>
    </row>
    <row r="75" spans="1:15" x14ac:dyDescent="0.25">
      <c r="A75">
        <v>1648483998.4130199</v>
      </c>
      <c r="B75">
        <v>43.514023666666603</v>
      </c>
      <c r="C75">
        <v>-83.957533333333302</v>
      </c>
      <c r="D75">
        <v>4.0110000000000001</v>
      </c>
      <c r="E75">
        <f t="shared" si="10"/>
        <v>4.6157785799999997</v>
      </c>
      <c r="F75">
        <f t="shared" si="17"/>
        <v>4835278.3098399928</v>
      </c>
      <c r="G75">
        <f t="shared" si="18"/>
        <v>-9329361.1039999966</v>
      </c>
      <c r="H75">
        <f t="shared" ref="H75:H123" si="23">F75-$F$3</f>
        <v>1.8705199966207147</v>
      </c>
      <c r="I75">
        <f t="shared" ref="I75:I123" si="24">-(G75-$G$3)</f>
        <v>-38.966080004349351</v>
      </c>
      <c r="J75">
        <f t="shared" si="19"/>
        <v>1.7779200002551079</v>
      </c>
      <c r="K75">
        <f t="shared" si="20"/>
        <v>0.11112000048160553</v>
      </c>
      <c r="L75">
        <f t="shared" si="21"/>
        <v>1.5083775165380449</v>
      </c>
      <c r="M75">
        <f t="shared" si="22"/>
        <v>86.423665610054499</v>
      </c>
      <c r="N75">
        <f t="shared" si="11"/>
        <v>86.423665610054499</v>
      </c>
      <c r="O75">
        <f t="shared" si="12"/>
        <v>86.423665610054499</v>
      </c>
    </row>
    <row r="76" spans="1:15" x14ac:dyDescent="0.25">
      <c r="A76">
        <v>1648483998.4588599</v>
      </c>
      <c r="B76">
        <v>43.5140276666666</v>
      </c>
      <c r="C76">
        <v>-83.957533666666606</v>
      </c>
      <c r="D76">
        <v>4.1619999999999999</v>
      </c>
      <c r="E76">
        <f t="shared" ref="E76:E122" si="25">1.15078*D76</f>
        <v>4.7895463599999992</v>
      </c>
      <c r="F76">
        <f t="shared" si="17"/>
        <v>4835278.7543199928</v>
      </c>
      <c r="G76">
        <f t="shared" si="18"/>
        <v>-9329361.1410399936</v>
      </c>
      <c r="H76">
        <f t="shared" si="23"/>
        <v>2.3149999966844916</v>
      </c>
      <c r="I76">
        <f t="shared" si="24"/>
        <v>-38.929040007293224</v>
      </c>
      <c r="J76">
        <f t="shared" si="19"/>
        <v>0.44448000006377697</v>
      </c>
      <c r="K76">
        <f t="shared" si="20"/>
        <v>3.7039997056126595E-2</v>
      </c>
      <c r="L76">
        <f t="shared" si="21"/>
        <v>1.4876551014958384</v>
      </c>
      <c r="M76">
        <f t="shared" si="22"/>
        <v>85.236358686817653</v>
      </c>
      <c r="N76">
        <f t="shared" ref="N76:N122" si="26">IF(M76&lt;1,M76+360,M76)</f>
        <v>85.236358686817653</v>
      </c>
      <c r="O76">
        <f t="shared" ref="O76:O122" si="27">IF(N76&gt;=360,N76-360,N76)</f>
        <v>85.236358686817653</v>
      </c>
    </row>
    <row r="77" spans="1:15" x14ac:dyDescent="0.25">
      <c r="A77">
        <v>1648483998.47385</v>
      </c>
      <c r="B77">
        <v>43.514031666666597</v>
      </c>
      <c r="C77">
        <v>-83.957533999999995</v>
      </c>
      <c r="D77">
        <v>4.0309999999999997</v>
      </c>
      <c r="E77">
        <f t="shared" si="25"/>
        <v>4.6387941799999997</v>
      </c>
      <c r="F77">
        <f t="shared" si="17"/>
        <v>4835279.198799992</v>
      </c>
      <c r="G77">
        <f t="shared" si="18"/>
        <v>-9329361.17808</v>
      </c>
      <c r="H77">
        <f t="shared" si="23"/>
        <v>2.759479995816946</v>
      </c>
      <c r="I77">
        <f t="shared" si="24"/>
        <v>-38.892000000923872</v>
      </c>
      <c r="J77">
        <f t="shared" si="19"/>
        <v>0.4444799991324544</v>
      </c>
      <c r="K77">
        <f t="shared" si="20"/>
        <v>3.7040006369352341E-2</v>
      </c>
      <c r="L77">
        <f t="shared" si="21"/>
        <v>1.4876550805138558</v>
      </c>
      <c r="M77">
        <f t="shared" si="22"/>
        <v>85.236357484638617</v>
      </c>
      <c r="N77">
        <f t="shared" si="26"/>
        <v>85.236357484638617</v>
      </c>
      <c r="O77">
        <f t="shared" si="27"/>
        <v>85.236357484638617</v>
      </c>
    </row>
    <row r="78" spans="1:15" x14ac:dyDescent="0.25">
      <c r="A78">
        <v>1648483999.56949</v>
      </c>
      <c r="B78">
        <v>43.514047666666599</v>
      </c>
      <c r="C78">
        <v>-83.957535833333296</v>
      </c>
      <c r="D78">
        <v>3.98</v>
      </c>
      <c r="E78">
        <f t="shared" si="25"/>
        <v>4.5801043999999997</v>
      </c>
      <c r="F78">
        <f t="shared" si="17"/>
        <v>4835280.9767199932</v>
      </c>
      <c r="G78">
        <f t="shared" si="18"/>
        <v>-9329361.3817999959</v>
      </c>
      <c r="H78">
        <f t="shared" si="23"/>
        <v>4.5373999970033765</v>
      </c>
      <c r="I78">
        <f t="shared" si="24"/>
        <v>-38.688280005007982</v>
      </c>
      <c r="J78">
        <f t="shared" si="19"/>
        <v>1.7779200011864305</v>
      </c>
      <c r="K78">
        <f t="shared" si="20"/>
        <v>0.20371999591588974</v>
      </c>
      <c r="L78">
        <f t="shared" si="21"/>
        <v>1.4567105499695685</v>
      </c>
      <c r="M78">
        <f t="shared" si="22"/>
        <v>83.463366485437291</v>
      </c>
      <c r="N78">
        <f t="shared" si="26"/>
        <v>83.463366485437291</v>
      </c>
      <c r="O78">
        <f t="shared" si="27"/>
        <v>83.463366485437291</v>
      </c>
    </row>
    <row r="79" spans="1:15" x14ac:dyDescent="0.25">
      <c r="A79">
        <v>1648483999.6033101</v>
      </c>
      <c r="B79">
        <v>43.514051666666603</v>
      </c>
      <c r="C79">
        <v>-83.957536666666599</v>
      </c>
      <c r="D79">
        <v>3.9340000000000002</v>
      </c>
      <c r="E79">
        <f t="shared" si="25"/>
        <v>4.52716852</v>
      </c>
      <c r="F79">
        <f t="shared" si="17"/>
        <v>4835281.4211999932</v>
      </c>
      <c r="G79">
        <f t="shared" si="18"/>
        <v>-9329361.4743999932</v>
      </c>
      <c r="H79">
        <f t="shared" si="23"/>
        <v>4.9818799970671535</v>
      </c>
      <c r="I79">
        <f t="shared" si="24"/>
        <v>-38.595680007711053</v>
      </c>
      <c r="J79">
        <f t="shared" si="19"/>
        <v>0.44448000006377697</v>
      </c>
      <c r="K79">
        <f t="shared" si="20"/>
        <v>9.2599997296929359E-2</v>
      </c>
      <c r="L79">
        <f t="shared" si="21"/>
        <v>1.3654009434622303</v>
      </c>
      <c r="M79">
        <f t="shared" si="22"/>
        <v>78.231711403566536</v>
      </c>
      <c r="N79">
        <f t="shared" si="26"/>
        <v>78.231711403566536</v>
      </c>
      <c r="O79">
        <f t="shared" si="27"/>
        <v>78.231711403566536</v>
      </c>
    </row>
    <row r="80" spans="1:15" x14ac:dyDescent="0.25">
      <c r="A80">
        <v>1648483999.6146801</v>
      </c>
      <c r="B80">
        <v>43.514055499999998</v>
      </c>
      <c r="C80">
        <v>-83.957538333333304</v>
      </c>
      <c r="D80">
        <v>3.9950000000000001</v>
      </c>
      <c r="E80">
        <f t="shared" si="25"/>
        <v>4.5973660999999995</v>
      </c>
      <c r="F80">
        <f t="shared" si="17"/>
        <v>4835281.8471599994</v>
      </c>
      <c r="G80">
        <f t="shared" si="18"/>
        <v>-9329361.6595999971</v>
      </c>
      <c r="H80">
        <f t="shared" si="23"/>
        <v>5.40784000325948</v>
      </c>
      <c r="I80">
        <f t="shared" si="24"/>
        <v>-38.410480003803968</v>
      </c>
      <c r="J80">
        <f t="shared" si="19"/>
        <v>0.42596000619232655</v>
      </c>
      <c r="K80">
        <f t="shared" si="20"/>
        <v>0.18520000390708447</v>
      </c>
      <c r="L80">
        <f t="shared" si="21"/>
        <v>1.1606689838549606</v>
      </c>
      <c r="M80">
        <f t="shared" si="22"/>
        <v>66.501434186627137</v>
      </c>
      <c r="N80">
        <f t="shared" si="26"/>
        <v>66.501434186627137</v>
      </c>
      <c r="O80">
        <f t="shared" si="27"/>
        <v>66.501434186627137</v>
      </c>
    </row>
    <row r="81" spans="1:15" x14ac:dyDescent="0.25">
      <c r="A81">
        <v>1648484000.7255599</v>
      </c>
      <c r="B81">
        <v>43.514070666666598</v>
      </c>
      <c r="C81">
        <v>-83.957544999999996</v>
      </c>
      <c r="D81">
        <v>3.83</v>
      </c>
      <c r="E81">
        <f t="shared" si="25"/>
        <v>4.4074873999999999</v>
      </c>
      <c r="F81">
        <f t="shared" si="17"/>
        <v>4835283.5324799921</v>
      </c>
      <c r="G81">
        <f t="shared" si="18"/>
        <v>-9329362.4003999997</v>
      </c>
      <c r="H81">
        <f t="shared" si="23"/>
        <v>7.0931599959731102</v>
      </c>
      <c r="I81">
        <f t="shared" si="24"/>
        <v>-37.669680001214147</v>
      </c>
      <c r="J81">
        <f t="shared" si="19"/>
        <v>1.6853199927136302</v>
      </c>
      <c r="K81">
        <f t="shared" si="20"/>
        <v>0.74080000258982182</v>
      </c>
      <c r="L81">
        <f t="shared" si="21"/>
        <v>1.1566577734381398</v>
      </c>
      <c r="M81">
        <f t="shared" si="22"/>
        <v>66.27160875900438</v>
      </c>
      <c r="N81">
        <f t="shared" si="26"/>
        <v>66.27160875900438</v>
      </c>
      <c r="O81">
        <f t="shared" si="27"/>
        <v>66.27160875900438</v>
      </c>
    </row>
    <row r="82" spans="1:15" x14ac:dyDescent="0.25">
      <c r="A82">
        <v>1648484000.7375901</v>
      </c>
      <c r="B82">
        <v>43.514073833333299</v>
      </c>
      <c r="C82">
        <v>-83.957546833333296</v>
      </c>
      <c r="D82">
        <v>3.931</v>
      </c>
      <c r="E82">
        <f t="shared" si="25"/>
        <v>4.5237161800000001</v>
      </c>
      <c r="F82">
        <f t="shared" si="17"/>
        <v>4835283.8843599958</v>
      </c>
      <c r="G82">
        <f t="shared" si="18"/>
        <v>-9329362.6041199956</v>
      </c>
      <c r="H82">
        <f t="shared" si="23"/>
        <v>7.4450399996712804</v>
      </c>
      <c r="I82">
        <f t="shared" si="24"/>
        <v>-37.465960005298257</v>
      </c>
      <c r="J82">
        <f t="shared" si="19"/>
        <v>0.35188000369817019</v>
      </c>
      <c r="K82">
        <f t="shared" si="20"/>
        <v>0.20371999591588974</v>
      </c>
      <c r="L82">
        <f t="shared" si="21"/>
        <v>1.0460005683947877</v>
      </c>
      <c r="M82">
        <f t="shared" si="22"/>
        <v>59.931417937306541</v>
      </c>
      <c r="N82">
        <f t="shared" si="26"/>
        <v>59.931417937306541</v>
      </c>
      <c r="O82">
        <f t="shared" si="27"/>
        <v>59.931417937306541</v>
      </c>
    </row>
    <row r="83" spans="1:15" x14ac:dyDescent="0.25">
      <c r="A83">
        <v>1648484001.8503201</v>
      </c>
      <c r="B83">
        <v>43.514085999999999</v>
      </c>
      <c r="C83">
        <v>-83.957556499999995</v>
      </c>
      <c r="D83">
        <v>4.1260000000000003</v>
      </c>
      <c r="E83">
        <f t="shared" si="25"/>
        <v>4.7481182799999999</v>
      </c>
      <c r="F83">
        <f t="shared" si="17"/>
        <v>4835285.2363200001</v>
      </c>
      <c r="G83">
        <f t="shared" si="18"/>
        <v>-9329363.6782799996</v>
      </c>
      <c r="H83">
        <f t="shared" si="23"/>
        <v>8.79700000397861</v>
      </c>
      <c r="I83">
        <f t="shared" si="24"/>
        <v>-36.391800001263618</v>
      </c>
      <c r="J83">
        <f t="shared" si="19"/>
        <v>1.3519600043073297</v>
      </c>
      <c r="K83">
        <f t="shared" si="20"/>
        <v>1.0741600040346384</v>
      </c>
      <c r="L83">
        <f t="shared" si="21"/>
        <v>0.89940545551311946</v>
      </c>
      <c r="M83">
        <f t="shared" si="22"/>
        <v>51.532136671943064</v>
      </c>
      <c r="N83">
        <f t="shared" si="26"/>
        <v>51.532136671943064</v>
      </c>
      <c r="O83">
        <f t="shared" si="27"/>
        <v>51.532136671943064</v>
      </c>
    </row>
    <row r="84" spans="1:15" x14ac:dyDescent="0.25">
      <c r="A84">
        <v>1648484001.87521</v>
      </c>
      <c r="B84">
        <v>43.514088999999998</v>
      </c>
      <c r="C84">
        <v>-83.957560000000001</v>
      </c>
      <c r="D84">
        <v>4.1589999999999998</v>
      </c>
      <c r="E84">
        <f t="shared" si="25"/>
        <v>4.7860940199999993</v>
      </c>
      <c r="F84">
        <f t="shared" si="17"/>
        <v>4835285.5696799997</v>
      </c>
      <c r="G84">
        <f t="shared" si="18"/>
        <v>-9329364.0671999995</v>
      </c>
      <c r="H84">
        <f t="shared" si="23"/>
        <v>9.1303600035607815</v>
      </c>
      <c r="I84">
        <f t="shared" si="24"/>
        <v>-36.002880001440644</v>
      </c>
      <c r="J84">
        <f t="shared" si="19"/>
        <v>0.33335999958217144</v>
      </c>
      <c r="K84">
        <f t="shared" si="20"/>
        <v>0.38891999982297421</v>
      </c>
      <c r="L84">
        <f t="shared" si="21"/>
        <v>0.70862627173325932</v>
      </c>
      <c r="M84">
        <f t="shared" si="22"/>
        <v>40.601294622406385</v>
      </c>
      <c r="N84">
        <f t="shared" si="26"/>
        <v>40.601294622406385</v>
      </c>
      <c r="O84">
        <f t="shared" si="27"/>
        <v>40.601294622406385</v>
      </c>
    </row>
    <row r="85" spans="1:15" x14ac:dyDescent="0.25">
      <c r="A85">
        <v>1648484001.8870699</v>
      </c>
      <c r="B85">
        <v>43.5140921666666</v>
      </c>
      <c r="C85">
        <v>-83.957563666666601</v>
      </c>
      <c r="D85">
        <v>4.0750000000000002</v>
      </c>
      <c r="E85">
        <f t="shared" si="25"/>
        <v>4.6894285</v>
      </c>
      <c r="F85">
        <f t="shared" si="17"/>
        <v>4835285.9215599922</v>
      </c>
      <c r="G85">
        <f t="shared" si="18"/>
        <v>-9329364.4746399932</v>
      </c>
      <c r="H85">
        <f t="shared" si="23"/>
        <v>9.4822399960830808</v>
      </c>
      <c r="I85">
        <f t="shared" si="24"/>
        <v>-35.59544000774622</v>
      </c>
      <c r="J85">
        <f t="shared" si="19"/>
        <v>0.35187999252229929</v>
      </c>
      <c r="K85">
        <f t="shared" si="20"/>
        <v>0.40743999369442463</v>
      </c>
      <c r="L85">
        <f t="shared" si="21"/>
        <v>0.71235759523776676</v>
      </c>
      <c r="M85">
        <f t="shared" si="22"/>
        <v>40.81508371121263</v>
      </c>
      <c r="N85">
        <f t="shared" si="26"/>
        <v>40.81508371121263</v>
      </c>
      <c r="O85">
        <f t="shared" si="27"/>
        <v>40.81508371121263</v>
      </c>
    </row>
    <row r="86" spans="1:15" x14ac:dyDescent="0.25">
      <c r="A86">
        <v>1648484002.9600101</v>
      </c>
      <c r="B86">
        <v>43.514102000000001</v>
      </c>
      <c r="C86">
        <v>-83.957581666666599</v>
      </c>
      <c r="D86">
        <v>4.4409999999999998</v>
      </c>
      <c r="E86">
        <f t="shared" si="25"/>
        <v>5.1106139799999992</v>
      </c>
      <c r="F86">
        <f t="shared" si="17"/>
        <v>4835287.0142400004</v>
      </c>
      <c r="G86">
        <f t="shared" si="18"/>
        <v>-9329366.4747999925</v>
      </c>
      <c r="H86">
        <f t="shared" si="23"/>
        <v>10.574920004233718</v>
      </c>
      <c r="I86">
        <f t="shared" si="24"/>
        <v>-33.595280008390546</v>
      </c>
      <c r="J86">
        <f t="shared" si="19"/>
        <v>1.0926800081506371</v>
      </c>
      <c r="K86">
        <f t="shared" si="20"/>
        <v>2.0001599993556738</v>
      </c>
      <c r="L86">
        <f t="shared" si="21"/>
        <v>0.49999523329373713</v>
      </c>
      <c r="M86">
        <f t="shared" si="22"/>
        <v>28.647616644390119</v>
      </c>
      <c r="N86">
        <f t="shared" si="26"/>
        <v>28.647616644390119</v>
      </c>
      <c r="O86">
        <f t="shared" si="27"/>
        <v>28.647616644390119</v>
      </c>
    </row>
    <row r="87" spans="1:15" x14ac:dyDescent="0.25">
      <c r="A87">
        <v>1648484003.0095201</v>
      </c>
      <c r="B87">
        <v>43.514104666666597</v>
      </c>
      <c r="C87">
        <v>-83.9575866666666</v>
      </c>
      <c r="D87">
        <v>4.5330000000000004</v>
      </c>
      <c r="E87">
        <f t="shared" si="25"/>
        <v>5.2164857400000004</v>
      </c>
      <c r="F87">
        <f t="shared" si="17"/>
        <v>4835287.3105599917</v>
      </c>
      <c r="G87">
        <f t="shared" si="18"/>
        <v>-9329367.0303999931</v>
      </c>
      <c r="H87">
        <f t="shared" si="23"/>
        <v>10.871239995583892</v>
      </c>
      <c r="I87">
        <f t="shared" si="24"/>
        <v>-33.039680007845163</v>
      </c>
      <c r="J87">
        <f t="shared" si="19"/>
        <v>0.29631999135017395</v>
      </c>
      <c r="K87">
        <f t="shared" si="20"/>
        <v>0.5556000005453825</v>
      </c>
      <c r="L87">
        <f t="shared" si="21"/>
        <v>0.48995731372538037</v>
      </c>
      <c r="M87">
        <f t="shared" si="22"/>
        <v>28.072486218031496</v>
      </c>
      <c r="N87">
        <f t="shared" si="26"/>
        <v>28.072486218031496</v>
      </c>
      <c r="O87">
        <f t="shared" si="27"/>
        <v>28.072486218031496</v>
      </c>
    </row>
    <row r="88" spans="1:15" x14ac:dyDescent="0.25">
      <c r="A88">
        <v>1648484003.0214901</v>
      </c>
      <c r="B88">
        <v>43.514106499999997</v>
      </c>
      <c r="C88">
        <v>-83.957592166666601</v>
      </c>
      <c r="D88">
        <v>4.5209999999999999</v>
      </c>
      <c r="E88">
        <f t="shared" si="25"/>
        <v>5.2026763799999998</v>
      </c>
      <c r="F88">
        <f t="shared" si="17"/>
        <v>4835287.5142799998</v>
      </c>
      <c r="G88">
        <f t="shared" si="18"/>
        <v>-9329367.641559992</v>
      </c>
      <c r="H88">
        <f t="shared" si="23"/>
        <v>11.074960003606975</v>
      </c>
      <c r="I88">
        <f t="shared" si="24"/>
        <v>-32.428520008921623</v>
      </c>
      <c r="J88">
        <f t="shared" si="19"/>
        <v>0.20372000802308321</v>
      </c>
      <c r="K88">
        <f t="shared" si="20"/>
        <v>0.61115999892354012</v>
      </c>
      <c r="L88">
        <f t="shared" si="21"/>
        <v>0.32175056673991209</v>
      </c>
      <c r="M88">
        <f t="shared" si="22"/>
        <v>18.434949530139281</v>
      </c>
      <c r="N88">
        <f t="shared" si="26"/>
        <v>18.434949530139281</v>
      </c>
      <c r="O88">
        <f t="shared" si="27"/>
        <v>18.434949530139281</v>
      </c>
    </row>
    <row r="89" spans="1:15" x14ac:dyDescent="0.25">
      <c r="A89">
        <v>1648484004.13201</v>
      </c>
      <c r="B89">
        <v>43.514112333333301</v>
      </c>
      <c r="C89">
        <v>-83.957614833333295</v>
      </c>
      <c r="D89">
        <v>4.6769999999999996</v>
      </c>
      <c r="E89">
        <f t="shared" si="25"/>
        <v>5.3821980599999995</v>
      </c>
      <c r="F89">
        <f t="shared" si="17"/>
        <v>4835288.1624799967</v>
      </c>
      <c r="G89">
        <f t="shared" si="18"/>
        <v>-9329370.1602799948</v>
      </c>
      <c r="H89">
        <f t="shared" si="23"/>
        <v>11.723160000517964</v>
      </c>
      <c r="I89">
        <f t="shared" si="24"/>
        <v>-29.909800006076694</v>
      </c>
      <c r="J89">
        <f t="shared" si="19"/>
        <v>0.64819999691098928</v>
      </c>
      <c r="K89">
        <f t="shared" si="20"/>
        <v>2.5187200028449297</v>
      </c>
      <c r="L89">
        <f t="shared" si="21"/>
        <v>0.2518870146677446</v>
      </c>
      <c r="M89">
        <f t="shared" si="22"/>
        <v>14.432062854611628</v>
      </c>
      <c r="N89">
        <f t="shared" si="26"/>
        <v>14.432062854611628</v>
      </c>
      <c r="O89">
        <f t="shared" si="27"/>
        <v>14.432062854611628</v>
      </c>
    </row>
    <row r="90" spans="1:15" x14ac:dyDescent="0.25">
      <c r="A90">
        <v>1648484004.15751</v>
      </c>
      <c r="B90">
        <v>43.514113166666597</v>
      </c>
      <c r="C90">
        <v>-83.957620833333294</v>
      </c>
      <c r="D90">
        <v>4.7240000000000002</v>
      </c>
      <c r="E90">
        <f t="shared" si="25"/>
        <v>5.4362847199999997</v>
      </c>
      <c r="F90">
        <f t="shared" si="17"/>
        <v>4835288.2550799921</v>
      </c>
      <c r="G90">
        <f t="shared" si="18"/>
        <v>-9329370.8269999959</v>
      </c>
      <c r="H90">
        <f t="shared" si="23"/>
        <v>11.815759995952249</v>
      </c>
      <c r="I90">
        <f t="shared" si="24"/>
        <v>-29.243080005049706</v>
      </c>
      <c r="J90">
        <f t="shared" si="19"/>
        <v>9.259999543428421E-2</v>
      </c>
      <c r="K90">
        <f t="shared" si="20"/>
        <v>0.66672000102698803</v>
      </c>
      <c r="L90">
        <f t="shared" si="21"/>
        <v>0.13800601672920296</v>
      </c>
      <c r="M90">
        <f t="shared" si="22"/>
        <v>7.907162305995163</v>
      </c>
      <c r="N90">
        <f t="shared" si="26"/>
        <v>7.907162305995163</v>
      </c>
      <c r="O90">
        <f t="shared" si="27"/>
        <v>7.907162305995163</v>
      </c>
    </row>
    <row r="91" spans="1:15" x14ac:dyDescent="0.25">
      <c r="A91">
        <v>1648484005.2563901</v>
      </c>
      <c r="B91">
        <v>43.514116000000001</v>
      </c>
      <c r="C91">
        <v>-83.957646333333301</v>
      </c>
      <c r="D91">
        <v>5.0960000000000001</v>
      </c>
      <c r="E91">
        <f t="shared" si="25"/>
        <v>5.8643748799999997</v>
      </c>
      <c r="F91">
        <f t="shared" ref="F91:F127" si="28">B91*60*1852</f>
        <v>4835288.5699199997</v>
      </c>
      <c r="G91">
        <f t="shared" ref="G91:G127" si="29">C91*60*1852</f>
        <v>-9329373.660559997</v>
      </c>
      <c r="H91">
        <f t="shared" si="23"/>
        <v>12.130600003525615</v>
      </c>
      <c r="I91">
        <f t="shared" si="24"/>
        <v>-26.409520003944635</v>
      </c>
      <c r="J91">
        <f t="shared" si="19"/>
        <v>0.31484000757336617</v>
      </c>
      <c r="K91">
        <f t="shared" si="20"/>
        <v>2.8335600011050701</v>
      </c>
      <c r="L91">
        <f t="shared" si="21"/>
        <v>0.11065722377123605</v>
      </c>
      <c r="M91">
        <f t="shared" si="22"/>
        <v>6.3401918947265523</v>
      </c>
      <c r="N91">
        <f t="shared" si="26"/>
        <v>6.3401918947265523</v>
      </c>
      <c r="O91">
        <f t="shared" si="27"/>
        <v>6.3401918947265523</v>
      </c>
    </row>
    <row r="92" spans="1:15" x14ac:dyDescent="0.25">
      <c r="A92">
        <v>1648484005.30304</v>
      </c>
      <c r="B92">
        <v>43.5141165</v>
      </c>
      <c r="C92">
        <v>-83.957652499999995</v>
      </c>
      <c r="D92">
        <v>4.9850000000000003</v>
      </c>
      <c r="E92">
        <f t="shared" si="25"/>
        <v>5.7366383000000001</v>
      </c>
      <c r="F92">
        <f t="shared" si="28"/>
        <v>4835288.6254799999</v>
      </c>
      <c r="G92">
        <f t="shared" si="29"/>
        <v>-9329374.3457999993</v>
      </c>
      <c r="H92">
        <f t="shared" si="23"/>
        <v>12.186160003766418</v>
      </c>
      <c r="I92">
        <f t="shared" si="24"/>
        <v>-25.724280001595616</v>
      </c>
      <c r="J92">
        <f t="shared" si="19"/>
        <v>5.5560000240802765E-2</v>
      </c>
      <c r="K92">
        <f t="shared" si="20"/>
        <v>0.68524000234901905</v>
      </c>
      <c r="L92">
        <f t="shared" si="21"/>
        <v>8.0904099228216647E-2</v>
      </c>
      <c r="M92">
        <f t="shared" si="22"/>
        <v>4.6354634310844345</v>
      </c>
      <c r="N92">
        <f t="shared" si="26"/>
        <v>4.6354634310844345</v>
      </c>
      <c r="O92">
        <f t="shared" si="27"/>
        <v>4.6354634310844345</v>
      </c>
    </row>
    <row r="93" spans="1:15" x14ac:dyDescent="0.25">
      <c r="A93">
        <v>1648484005.31457</v>
      </c>
      <c r="B93">
        <v>43.5141165</v>
      </c>
      <c r="C93">
        <v>-83.957658499999994</v>
      </c>
      <c r="D93">
        <v>4.8140000000000001</v>
      </c>
      <c r="E93">
        <f t="shared" si="25"/>
        <v>5.5398549199999998</v>
      </c>
      <c r="F93">
        <f t="shared" si="28"/>
        <v>4835288.6254799999</v>
      </c>
      <c r="G93">
        <f t="shared" si="29"/>
        <v>-9329375.0125200003</v>
      </c>
      <c r="H93">
        <f t="shared" si="23"/>
        <v>12.186160003766418</v>
      </c>
      <c r="I93">
        <f t="shared" si="24"/>
        <v>-25.057560000568628</v>
      </c>
      <c r="J93">
        <f t="shared" si="19"/>
        <v>0</v>
      </c>
      <c r="K93">
        <f t="shared" si="20"/>
        <v>0.66672000102698803</v>
      </c>
      <c r="L93">
        <f t="shared" si="21"/>
        <v>0</v>
      </c>
      <c r="M93">
        <f t="shared" si="22"/>
        <v>0</v>
      </c>
      <c r="N93">
        <f t="shared" si="26"/>
        <v>360</v>
      </c>
      <c r="O93">
        <f t="shared" si="27"/>
        <v>0</v>
      </c>
    </row>
    <row r="94" spans="1:15" x14ac:dyDescent="0.25">
      <c r="A94">
        <v>1648484006.3981299</v>
      </c>
      <c r="B94">
        <v>43.514116999999999</v>
      </c>
      <c r="C94">
        <v>-83.957682833333294</v>
      </c>
      <c r="D94">
        <v>4.7300000000000004</v>
      </c>
      <c r="E94">
        <f t="shared" si="25"/>
        <v>5.4431894000000005</v>
      </c>
      <c r="F94">
        <f t="shared" si="28"/>
        <v>4835288.6810400002</v>
      </c>
      <c r="G94">
        <f t="shared" si="29"/>
        <v>-9329377.7164399959</v>
      </c>
      <c r="H94">
        <f t="shared" si="23"/>
        <v>12.24172000400722</v>
      </c>
      <c r="I94">
        <f t="shared" si="24"/>
        <v>-22.353640004992485</v>
      </c>
      <c r="J94">
        <f t="shared" si="19"/>
        <v>5.5560000240802765E-2</v>
      </c>
      <c r="K94">
        <f t="shared" si="20"/>
        <v>2.7039199955761433</v>
      </c>
      <c r="L94">
        <f t="shared" si="21"/>
        <v>2.0545054156023673E-2</v>
      </c>
      <c r="M94">
        <f t="shared" si="22"/>
        <v>1.1771448930078681</v>
      </c>
      <c r="N94">
        <f t="shared" si="26"/>
        <v>1.1771448930078681</v>
      </c>
      <c r="O94">
        <f t="shared" si="27"/>
        <v>1.1771448930078681</v>
      </c>
    </row>
    <row r="95" spans="1:15" x14ac:dyDescent="0.25">
      <c r="A95">
        <v>1648484006.4560699</v>
      </c>
      <c r="B95">
        <v>43.514116999999999</v>
      </c>
      <c r="C95">
        <v>-83.957689166666597</v>
      </c>
      <c r="D95">
        <v>4.7679999999999998</v>
      </c>
      <c r="E95">
        <f t="shared" si="25"/>
        <v>5.4869190399999992</v>
      </c>
      <c r="F95">
        <f t="shared" si="28"/>
        <v>4835288.6810400002</v>
      </c>
      <c r="G95">
        <f t="shared" si="29"/>
        <v>-9329378.4201999921</v>
      </c>
      <c r="H95">
        <f t="shared" si="23"/>
        <v>12.24172000400722</v>
      </c>
      <c r="I95">
        <f t="shared" si="24"/>
        <v>-21.649880008772016</v>
      </c>
      <c r="J95">
        <f t="shared" si="19"/>
        <v>0</v>
      </c>
      <c r="K95">
        <f t="shared" si="20"/>
        <v>0.70375999622046947</v>
      </c>
      <c r="L95">
        <f t="shared" si="21"/>
        <v>0</v>
      </c>
      <c r="M95">
        <f t="shared" si="22"/>
        <v>0</v>
      </c>
      <c r="N95">
        <f t="shared" si="26"/>
        <v>360</v>
      </c>
      <c r="O95">
        <f t="shared" si="27"/>
        <v>0</v>
      </c>
    </row>
    <row r="96" spans="1:15" x14ac:dyDescent="0.25">
      <c r="A96">
        <v>1648484006.4707699</v>
      </c>
      <c r="B96">
        <v>43.514117166666601</v>
      </c>
      <c r="C96">
        <v>-83.957695333333305</v>
      </c>
      <c r="D96">
        <v>4.702</v>
      </c>
      <c r="E96">
        <f t="shared" si="25"/>
        <v>5.4109675599999996</v>
      </c>
      <c r="F96">
        <f t="shared" si="28"/>
        <v>4835288.6995599931</v>
      </c>
      <c r="G96">
        <f t="shared" si="29"/>
        <v>-9329379.1054399963</v>
      </c>
      <c r="H96">
        <f t="shared" si="23"/>
        <v>12.260239996947348</v>
      </c>
      <c r="I96">
        <f t="shared" si="24"/>
        <v>-20.964640004560351</v>
      </c>
      <c r="J96">
        <f t="shared" si="19"/>
        <v>1.851999294012785E-2</v>
      </c>
      <c r="K96">
        <f t="shared" si="20"/>
        <v>0.6852400042116642</v>
      </c>
      <c r="L96">
        <f t="shared" si="21"/>
        <v>2.7020438726018229E-2</v>
      </c>
      <c r="M96">
        <f t="shared" si="22"/>
        <v>1.5481570995926914</v>
      </c>
      <c r="N96">
        <f t="shared" si="26"/>
        <v>1.5481570995926914</v>
      </c>
      <c r="O96">
        <f t="shared" si="27"/>
        <v>1.5481570995926914</v>
      </c>
    </row>
    <row r="97" spans="1:15" x14ac:dyDescent="0.25">
      <c r="A97">
        <v>1648484007.56902</v>
      </c>
      <c r="B97">
        <v>43.514118666666597</v>
      </c>
      <c r="C97">
        <v>-83.957721333333296</v>
      </c>
      <c r="D97">
        <v>4.8970000000000002</v>
      </c>
      <c r="E97">
        <f t="shared" si="25"/>
        <v>5.6353696600000003</v>
      </c>
      <c r="F97">
        <f t="shared" si="28"/>
        <v>4835288.866239992</v>
      </c>
      <c r="G97">
        <f t="shared" si="29"/>
        <v>-9329381.9945599958</v>
      </c>
      <c r="H97">
        <f t="shared" si="23"/>
        <v>12.426919995807111</v>
      </c>
      <c r="I97">
        <f t="shared" si="24"/>
        <v>-18.075520005077124</v>
      </c>
      <c r="J97">
        <f t="shared" si="19"/>
        <v>0.16667999885976315</v>
      </c>
      <c r="K97">
        <f t="shared" si="20"/>
        <v>2.8891199994832277</v>
      </c>
      <c r="L97">
        <f t="shared" si="21"/>
        <v>5.762842709440251E-2</v>
      </c>
      <c r="M97">
        <f t="shared" si="22"/>
        <v>3.3018656524866254</v>
      </c>
      <c r="N97">
        <f t="shared" si="26"/>
        <v>3.3018656524866254</v>
      </c>
      <c r="O97">
        <f t="shared" si="27"/>
        <v>3.3018656524866254</v>
      </c>
    </row>
    <row r="98" spans="1:15" x14ac:dyDescent="0.25">
      <c r="A98">
        <v>1648484007.60302</v>
      </c>
      <c r="B98">
        <v>43.514118833333299</v>
      </c>
      <c r="C98">
        <v>-83.957727666666599</v>
      </c>
      <c r="D98">
        <v>4.8010000000000002</v>
      </c>
      <c r="E98">
        <f t="shared" si="25"/>
        <v>5.5248947799999995</v>
      </c>
      <c r="F98">
        <f t="shared" si="28"/>
        <v>4835288.8847599961</v>
      </c>
      <c r="G98">
        <f t="shared" si="29"/>
        <v>-9329382.6983199921</v>
      </c>
      <c r="H98">
        <f t="shared" si="23"/>
        <v>12.44543999992311</v>
      </c>
      <c r="I98">
        <f t="shared" si="24"/>
        <v>-17.371760008856654</v>
      </c>
      <c r="J98">
        <f t="shared" si="19"/>
        <v>1.8520004115998745E-2</v>
      </c>
      <c r="K98">
        <f t="shared" si="20"/>
        <v>0.70375999622046947</v>
      </c>
      <c r="L98">
        <f t="shared" si="21"/>
        <v>2.6309723238688396E-2</v>
      </c>
      <c r="M98">
        <f t="shared" si="22"/>
        <v>1.5074361017341085</v>
      </c>
      <c r="N98">
        <f t="shared" si="26"/>
        <v>1.5074361017341085</v>
      </c>
      <c r="O98">
        <f t="shared" si="27"/>
        <v>1.5074361017341085</v>
      </c>
    </row>
    <row r="99" spans="1:15" x14ac:dyDescent="0.25">
      <c r="A99">
        <v>1648484007.61499</v>
      </c>
      <c r="B99">
        <v>43.514119000000001</v>
      </c>
      <c r="C99">
        <v>-83.957733666666599</v>
      </c>
      <c r="D99">
        <v>4.8109999999999999</v>
      </c>
      <c r="E99">
        <f t="shared" si="25"/>
        <v>5.5364025799999999</v>
      </c>
      <c r="F99">
        <f t="shared" si="28"/>
        <v>4835288.9032799993</v>
      </c>
      <c r="G99">
        <f t="shared" si="29"/>
        <v>-9329383.3650399931</v>
      </c>
      <c r="H99">
        <f t="shared" si="23"/>
        <v>12.463960003107786</v>
      </c>
      <c r="I99">
        <f t="shared" si="24"/>
        <v>-16.705040007829666</v>
      </c>
      <c r="J99">
        <f t="shared" si="19"/>
        <v>1.852000318467617E-2</v>
      </c>
      <c r="K99">
        <f t="shared" si="20"/>
        <v>0.66672000102698803</v>
      </c>
      <c r="L99">
        <f t="shared" si="21"/>
        <v>2.7770641323615567E-2</v>
      </c>
      <c r="M99">
        <f t="shared" si="22"/>
        <v>1.5911405422147702</v>
      </c>
      <c r="N99">
        <f t="shared" si="26"/>
        <v>1.5911405422147702</v>
      </c>
      <c r="O99">
        <f t="shared" si="27"/>
        <v>1.5911405422147702</v>
      </c>
    </row>
    <row r="100" spans="1:15" x14ac:dyDescent="0.25">
      <c r="A100">
        <v>1648484008.7260001</v>
      </c>
      <c r="B100">
        <v>43.514119333333298</v>
      </c>
      <c r="C100">
        <v>-83.957759833333299</v>
      </c>
      <c r="D100">
        <v>5.0129999999999999</v>
      </c>
      <c r="E100">
        <f t="shared" si="25"/>
        <v>5.7688601399999992</v>
      </c>
      <c r="F100">
        <f t="shared" si="28"/>
        <v>4835288.9403199963</v>
      </c>
      <c r="G100">
        <f t="shared" si="29"/>
        <v>-9329386.2726799957</v>
      </c>
      <c r="H100">
        <f t="shared" si="23"/>
        <v>12.501000000163913</v>
      </c>
      <c r="I100">
        <f t="shared" si="24"/>
        <v>-13.797400005161762</v>
      </c>
      <c r="J100">
        <f t="shared" si="19"/>
        <v>3.7039997056126595E-2</v>
      </c>
      <c r="K100">
        <f t="shared" si="20"/>
        <v>2.9076400026679039</v>
      </c>
      <c r="L100">
        <f t="shared" si="21"/>
        <v>1.273816346608056E-2</v>
      </c>
      <c r="M100">
        <f t="shared" si="22"/>
        <v>0.72984300535415225</v>
      </c>
      <c r="N100">
        <f t="shared" si="26"/>
        <v>360.72984300535416</v>
      </c>
      <c r="O100">
        <f t="shared" si="27"/>
        <v>0.72984300535415514</v>
      </c>
    </row>
    <row r="101" spans="1:15" x14ac:dyDescent="0.25">
      <c r="A101">
        <v>1648484008.74966</v>
      </c>
      <c r="B101">
        <v>43.514119333333298</v>
      </c>
      <c r="C101">
        <v>-83.957766500000005</v>
      </c>
      <c r="D101">
        <v>5.0810000000000004</v>
      </c>
      <c r="E101">
        <f t="shared" si="25"/>
        <v>5.84711318</v>
      </c>
      <c r="F101">
        <f t="shared" si="28"/>
        <v>4835288.9403199963</v>
      </c>
      <c r="G101">
        <f t="shared" si="29"/>
        <v>-9329387.0134800002</v>
      </c>
      <c r="H101">
        <f t="shared" si="23"/>
        <v>12.501000000163913</v>
      </c>
      <c r="I101">
        <f t="shared" si="24"/>
        <v>-13.056600000709295</v>
      </c>
      <c r="J101">
        <f t="shared" si="19"/>
        <v>0</v>
      </c>
      <c r="K101">
        <f t="shared" si="20"/>
        <v>0.74080000445246696</v>
      </c>
      <c r="L101">
        <f t="shared" si="21"/>
        <v>0</v>
      </c>
      <c r="M101">
        <f t="shared" si="22"/>
        <v>0</v>
      </c>
      <c r="N101">
        <f t="shared" si="26"/>
        <v>360</v>
      </c>
      <c r="O101">
        <f t="shared" si="27"/>
        <v>0</v>
      </c>
    </row>
    <row r="102" spans="1:15" x14ac:dyDescent="0.25">
      <c r="A102">
        <v>1648484009.83479</v>
      </c>
      <c r="B102">
        <v>43.514119999999998</v>
      </c>
      <c r="C102">
        <v>-83.957793166666605</v>
      </c>
      <c r="D102">
        <v>5.0570000000000004</v>
      </c>
      <c r="E102">
        <f t="shared" si="25"/>
        <v>5.8194944599999996</v>
      </c>
      <c r="F102">
        <f t="shared" si="28"/>
        <v>4835289.0143999998</v>
      </c>
      <c r="G102">
        <f t="shared" si="29"/>
        <v>-9329389.9766799938</v>
      </c>
      <c r="H102">
        <f t="shared" si="23"/>
        <v>12.575080003589392</v>
      </c>
      <c r="I102">
        <f t="shared" si="24"/>
        <v>-10.093400007113814</v>
      </c>
      <c r="J102">
        <f t="shared" si="19"/>
        <v>7.4080003425478935E-2</v>
      </c>
      <c r="K102">
        <f t="shared" si="20"/>
        <v>2.9631999935954809</v>
      </c>
      <c r="L102">
        <f t="shared" si="21"/>
        <v>2.4994794828204825E-2</v>
      </c>
      <c r="M102">
        <f t="shared" si="22"/>
        <v>1.432096253451554</v>
      </c>
      <c r="N102">
        <f t="shared" si="26"/>
        <v>1.432096253451554</v>
      </c>
      <c r="O102">
        <f t="shared" si="27"/>
        <v>1.432096253451554</v>
      </c>
    </row>
    <row r="103" spans="1:15" x14ac:dyDescent="0.25">
      <c r="A103">
        <v>1648484009.8758099</v>
      </c>
      <c r="B103">
        <v>43.514120333333302</v>
      </c>
      <c r="C103">
        <v>-83.957800166666601</v>
      </c>
      <c r="D103">
        <v>5.2350000000000003</v>
      </c>
      <c r="E103">
        <f t="shared" si="25"/>
        <v>6.0243333000000003</v>
      </c>
      <c r="F103">
        <f t="shared" si="28"/>
        <v>4835289.0514399968</v>
      </c>
      <c r="G103">
        <f t="shared" si="29"/>
        <v>-9329390.7545199934</v>
      </c>
      <c r="H103">
        <f t="shared" si="23"/>
        <v>12.612120000645518</v>
      </c>
      <c r="I103">
        <f t="shared" si="24"/>
        <v>-9.3155600074678659</v>
      </c>
      <c r="J103">
        <f t="shared" si="19"/>
        <v>3.7039997056126595E-2</v>
      </c>
      <c r="K103">
        <f t="shared" si="20"/>
        <v>0.77783999964594841</v>
      </c>
      <c r="L103">
        <f t="shared" si="21"/>
        <v>4.7583099522494551E-2</v>
      </c>
      <c r="M103">
        <f t="shared" si="22"/>
        <v>2.7263107787899004</v>
      </c>
      <c r="N103">
        <f t="shared" si="26"/>
        <v>2.7263107787899004</v>
      </c>
      <c r="O103">
        <f t="shared" si="27"/>
        <v>2.7263107787899004</v>
      </c>
    </row>
    <row r="104" spans="1:15" x14ac:dyDescent="0.25">
      <c r="A104">
        <v>1648484009.8878701</v>
      </c>
      <c r="B104">
        <v>43.514120499999997</v>
      </c>
      <c r="C104">
        <v>-83.957807166666598</v>
      </c>
      <c r="D104">
        <v>5.3410000000000002</v>
      </c>
      <c r="E104">
        <f t="shared" si="25"/>
        <v>6.1463159799999998</v>
      </c>
      <c r="F104">
        <f t="shared" si="28"/>
        <v>4835289.06996</v>
      </c>
      <c r="G104">
        <f t="shared" si="29"/>
        <v>-9329391.5323599931</v>
      </c>
      <c r="H104">
        <f t="shared" si="23"/>
        <v>12.630640003830194</v>
      </c>
      <c r="I104">
        <f t="shared" si="24"/>
        <v>-8.5377200078219175</v>
      </c>
      <c r="J104">
        <f t="shared" si="19"/>
        <v>1.852000318467617E-2</v>
      </c>
      <c r="K104">
        <f t="shared" si="20"/>
        <v>0.77783999964594841</v>
      </c>
      <c r="L104">
        <f t="shared" si="21"/>
        <v>2.3805030287837665E-2</v>
      </c>
      <c r="M104">
        <f t="shared" si="22"/>
        <v>1.3639277666741934</v>
      </c>
      <c r="N104">
        <f t="shared" si="26"/>
        <v>1.3639277666741934</v>
      </c>
      <c r="O104">
        <f t="shared" si="27"/>
        <v>1.3639277666741934</v>
      </c>
    </row>
    <row r="105" spans="1:15" x14ac:dyDescent="0.25">
      <c r="A105">
        <v>1648484010.99141</v>
      </c>
      <c r="B105">
        <v>43.514120499999997</v>
      </c>
      <c r="C105">
        <v>-83.957834833333294</v>
      </c>
      <c r="D105">
        <v>5.3120000000000003</v>
      </c>
      <c r="E105">
        <f t="shared" si="25"/>
        <v>6.11294336</v>
      </c>
      <c r="F105">
        <f t="shared" si="28"/>
        <v>4835289.06996</v>
      </c>
      <c r="G105">
        <f t="shared" si="29"/>
        <v>-9329394.6066799965</v>
      </c>
      <c r="H105">
        <f t="shared" si="23"/>
        <v>12.630640003830194</v>
      </c>
      <c r="I105">
        <f t="shared" si="24"/>
        <v>-5.4634000044316053</v>
      </c>
      <c r="J105">
        <f t="shared" si="19"/>
        <v>0</v>
      </c>
      <c r="K105">
        <f t="shared" si="20"/>
        <v>3.0743200033903122</v>
      </c>
      <c r="L105">
        <f t="shared" si="21"/>
        <v>0</v>
      </c>
      <c r="M105">
        <f t="shared" si="22"/>
        <v>0</v>
      </c>
      <c r="N105">
        <f t="shared" si="26"/>
        <v>360</v>
      </c>
      <c r="O105">
        <f t="shared" si="27"/>
        <v>0</v>
      </c>
    </row>
    <row r="106" spans="1:15" x14ac:dyDescent="0.25">
      <c r="A106">
        <v>1648484011.01687</v>
      </c>
      <c r="B106">
        <v>43.514120166666601</v>
      </c>
      <c r="C106">
        <v>-83.957841999999999</v>
      </c>
      <c r="D106">
        <v>5.3840000000000003</v>
      </c>
      <c r="E106">
        <f t="shared" si="25"/>
        <v>6.1957995199999996</v>
      </c>
      <c r="F106">
        <f t="shared" si="28"/>
        <v>4835289.0329199927</v>
      </c>
      <c r="G106">
        <f t="shared" si="29"/>
        <v>-9329395.4030399993</v>
      </c>
      <c r="H106">
        <f t="shared" si="23"/>
        <v>12.59359999652952</v>
      </c>
      <c r="I106">
        <f t="shared" si="24"/>
        <v>-4.6670400016009808</v>
      </c>
      <c r="J106">
        <f t="shared" si="19"/>
        <v>-3.7040007300674915E-2</v>
      </c>
      <c r="K106">
        <f t="shared" si="20"/>
        <v>0.79636000283062458</v>
      </c>
      <c r="L106">
        <f t="shared" si="21"/>
        <v>-4.6478140333802737E-2</v>
      </c>
      <c r="M106">
        <f t="shared" si="22"/>
        <v>-2.6630012807436598</v>
      </c>
      <c r="N106">
        <f t="shared" si="26"/>
        <v>357.33699871925631</v>
      </c>
      <c r="O106">
        <f t="shared" si="27"/>
        <v>357.33699871925631</v>
      </c>
    </row>
    <row r="107" spans="1:15" x14ac:dyDescent="0.25">
      <c r="A107">
        <v>1648484011.0286601</v>
      </c>
      <c r="B107">
        <v>43.514119833333297</v>
      </c>
      <c r="C107">
        <v>-83.957849166666605</v>
      </c>
      <c r="D107">
        <v>5.4450000000000003</v>
      </c>
      <c r="E107">
        <f t="shared" si="25"/>
        <v>6.2659970999999999</v>
      </c>
      <c r="F107">
        <f t="shared" si="28"/>
        <v>4835288.9958799956</v>
      </c>
      <c r="G107">
        <f t="shared" si="29"/>
        <v>-9329396.1993999928</v>
      </c>
      <c r="H107">
        <f t="shared" si="23"/>
        <v>12.556559999473393</v>
      </c>
      <c r="I107">
        <f t="shared" si="24"/>
        <v>-3.8706800080835819</v>
      </c>
      <c r="J107">
        <f t="shared" si="19"/>
        <v>-3.7039997056126595E-2</v>
      </c>
      <c r="K107">
        <f t="shared" si="20"/>
        <v>0.79635999351739883</v>
      </c>
      <c r="L107">
        <f t="shared" si="21"/>
        <v>-4.6478128040122003E-2</v>
      </c>
      <c r="M107">
        <f t="shared" si="22"/>
        <v>-2.6630005763676392</v>
      </c>
      <c r="N107">
        <f t="shared" si="26"/>
        <v>357.33699942363234</v>
      </c>
      <c r="O107">
        <f t="shared" si="27"/>
        <v>357.33699942363234</v>
      </c>
    </row>
    <row r="108" spans="1:15" x14ac:dyDescent="0.25">
      <c r="A108">
        <v>1648484012.1159999</v>
      </c>
      <c r="B108">
        <v>43.514116000000001</v>
      </c>
      <c r="C108">
        <v>-83.957878166666603</v>
      </c>
      <c r="D108">
        <v>5.4710000000000001</v>
      </c>
      <c r="E108">
        <f t="shared" si="25"/>
        <v>6.2959173799999997</v>
      </c>
      <c r="F108">
        <f t="shared" si="28"/>
        <v>4835288.5699199997</v>
      </c>
      <c r="G108">
        <f t="shared" si="29"/>
        <v>-9329399.4218799919</v>
      </c>
      <c r="H108">
        <f t="shared" si="23"/>
        <v>12.130600003525615</v>
      </c>
      <c r="I108">
        <f t="shared" si="24"/>
        <v>-0.64820000901818275</v>
      </c>
      <c r="J108">
        <f t="shared" si="19"/>
        <v>-0.42595999594777822</v>
      </c>
      <c r="K108">
        <f t="shared" si="20"/>
        <v>3.2224799990653992</v>
      </c>
      <c r="L108">
        <f t="shared" si="21"/>
        <v>-0.13142201350652216</v>
      </c>
      <c r="M108">
        <f t="shared" si="22"/>
        <v>-7.5299267090350206</v>
      </c>
      <c r="N108">
        <f t="shared" si="26"/>
        <v>352.47007329096499</v>
      </c>
      <c r="O108">
        <f t="shared" si="27"/>
        <v>352.47007329096499</v>
      </c>
    </row>
    <row r="109" spans="1:15" x14ac:dyDescent="0.25">
      <c r="A109">
        <v>1648484012.16697</v>
      </c>
      <c r="B109">
        <v>43.514114333333303</v>
      </c>
      <c r="C109">
        <v>-83.957885000000005</v>
      </c>
      <c r="D109">
        <v>5.4770000000000003</v>
      </c>
      <c r="E109">
        <f t="shared" si="25"/>
        <v>6.3028220599999996</v>
      </c>
      <c r="F109">
        <f t="shared" si="28"/>
        <v>4835288.3847199967</v>
      </c>
      <c r="G109">
        <f t="shared" si="29"/>
        <v>-9329400.1811999995</v>
      </c>
      <c r="H109">
        <f t="shared" si="23"/>
        <v>11.945400000549853</v>
      </c>
      <c r="I109">
        <f t="shared" si="24"/>
        <v>0.11111999861896038</v>
      </c>
      <c r="J109">
        <f t="shared" si="19"/>
        <v>-0.18520000297576189</v>
      </c>
      <c r="K109">
        <f t="shared" si="20"/>
        <v>0.75932000763714314</v>
      </c>
      <c r="L109">
        <f t="shared" si="21"/>
        <v>-0.23923160134719923</v>
      </c>
      <c r="M109">
        <f t="shared" si="22"/>
        <v>-13.706961083350736</v>
      </c>
      <c r="N109">
        <f t="shared" si="26"/>
        <v>346.29303891664927</v>
      </c>
      <c r="O109">
        <f t="shared" si="27"/>
        <v>346.29303891664927</v>
      </c>
    </row>
    <row r="110" spans="1:15" x14ac:dyDescent="0.25">
      <c r="A110">
        <v>1648484013.2409999</v>
      </c>
      <c r="B110">
        <v>43.514103833333301</v>
      </c>
      <c r="C110">
        <v>-83.957910499999997</v>
      </c>
      <c r="D110">
        <v>5.702</v>
      </c>
      <c r="E110">
        <f t="shared" si="25"/>
        <v>6.5617475599999997</v>
      </c>
      <c r="F110">
        <f t="shared" si="28"/>
        <v>4835287.2179599972</v>
      </c>
      <c r="G110">
        <f t="shared" si="29"/>
        <v>-9329403.0147599988</v>
      </c>
      <c r="H110">
        <f t="shared" si="23"/>
        <v>10.77864000108093</v>
      </c>
      <c r="I110">
        <f t="shared" si="24"/>
        <v>2.9446799978613853</v>
      </c>
      <c r="J110">
        <f t="shared" si="19"/>
        <v>-1.1667599994689226</v>
      </c>
      <c r="K110">
        <f t="shared" si="20"/>
        <v>2.833559999242425</v>
      </c>
      <c r="L110">
        <f t="shared" si="21"/>
        <v>-0.39060704363156268</v>
      </c>
      <c r="M110">
        <f t="shared" si="22"/>
        <v>-22.380135048170942</v>
      </c>
      <c r="N110">
        <f t="shared" si="26"/>
        <v>337.61986495182907</v>
      </c>
      <c r="O110">
        <f t="shared" si="27"/>
        <v>337.61986495182907</v>
      </c>
    </row>
    <row r="111" spans="1:15" x14ac:dyDescent="0.25">
      <c r="A111">
        <v>1648484013.2972801</v>
      </c>
      <c r="B111">
        <v>43.514100333333303</v>
      </c>
      <c r="C111">
        <v>-83.957915833333303</v>
      </c>
      <c r="D111">
        <v>5.4989999999999997</v>
      </c>
      <c r="E111">
        <f t="shared" si="25"/>
        <v>6.3281392199999988</v>
      </c>
      <c r="F111">
        <f t="shared" si="28"/>
        <v>4835286.8290399965</v>
      </c>
      <c r="G111">
        <f t="shared" si="29"/>
        <v>-9329403.6073999964</v>
      </c>
      <c r="H111">
        <f t="shared" si="23"/>
        <v>10.389720000326633</v>
      </c>
      <c r="I111">
        <f t="shared" si="24"/>
        <v>3.5373199954628944</v>
      </c>
      <c r="J111">
        <f t="shared" si="19"/>
        <v>-0.38892000075429678</v>
      </c>
      <c r="K111">
        <f t="shared" si="20"/>
        <v>0.59263999760150909</v>
      </c>
      <c r="L111">
        <f t="shared" si="21"/>
        <v>-0.58075635631373979</v>
      </c>
      <c r="M111">
        <f t="shared" si="22"/>
        <v>-33.274888142173111</v>
      </c>
      <c r="N111">
        <f t="shared" si="26"/>
        <v>326.7251118578269</v>
      </c>
      <c r="O111">
        <f t="shared" si="27"/>
        <v>326.7251118578269</v>
      </c>
    </row>
    <row r="112" spans="1:15" x14ac:dyDescent="0.25">
      <c r="A112">
        <v>1648484013.3090401</v>
      </c>
      <c r="B112">
        <v>43.514096333333299</v>
      </c>
      <c r="C112">
        <v>-83.957920333333306</v>
      </c>
      <c r="D112">
        <v>5.4580000000000002</v>
      </c>
      <c r="E112">
        <f t="shared" si="25"/>
        <v>6.2809572399999993</v>
      </c>
      <c r="F112">
        <f t="shared" si="28"/>
        <v>4835286.3845599964</v>
      </c>
      <c r="G112">
        <f t="shared" si="29"/>
        <v>-9329404.1074399967</v>
      </c>
      <c r="H112">
        <f t="shared" si="23"/>
        <v>9.9452400002628565</v>
      </c>
      <c r="I112">
        <f t="shared" si="24"/>
        <v>4.0373599957674742</v>
      </c>
      <c r="J112">
        <f t="shared" si="19"/>
        <v>-0.44448000006377697</v>
      </c>
      <c r="K112">
        <f t="shared" si="20"/>
        <v>0.50004000030457973</v>
      </c>
      <c r="L112">
        <f t="shared" si="21"/>
        <v>-0.72664234045051912</v>
      </c>
      <c r="M112">
        <f t="shared" si="22"/>
        <v>-41.633539323323042</v>
      </c>
      <c r="N112">
        <f t="shared" si="26"/>
        <v>318.36646067667698</v>
      </c>
      <c r="O112">
        <f t="shared" si="27"/>
        <v>318.36646067667698</v>
      </c>
    </row>
    <row r="113" spans="1:15" x14ac:dyDescent="0.25">
      <c r="A113">
        <v>1648484014.3974199</v>
      </c>
      <c r="B113">
        <v>43.514077833333303</v>
      </c>
      <c r="C113">
        <v>-83.957932499999998</v>
      </c>
      <c r="D113">
        <v>5.35</v>
      </c>
      <c r="E113">
        <f t="shared" si="25"/>
        <v>6.1566729999999987</v>
      </c>
      <c r="F113">
        <f t="shared" si="28"/>
        <v>4835284.3288399968</v>
      </c>
      <c r="G113">
        <f t="shared" si="29"/>
        <v>-9329405.4594000001</v>
      </c>
      <c r="H113">
        <f t="shared" si="23"/>
        <v>7.8895200006663799</v>
      </c>
      <c r="I113">
        <f t="shared" si="24"/>
        <v>5.3893199991434813</v>
      </c>
      <c r="J113">
        <f t="shared" si="19"/>
        <v>-2.0557199995964766</v>
      </c>
      <c r="K113">
        <f t="shared" si="20"/>
        <v>1.3519600033760071</v>
      </c>
      <c r="L113">
        <f t="shared" si="21"/>
        <v>-0.98905668813846792</v>
      </c>
      <c r="M113">
        <f t="shared" si="22"/>
        <v>-56.66877392952108</v>
      </c>
      <c r="N113">
        <f t="shared" si="26"/>
        <v>303.33122607047892</v>
      </c>
      <c r="O113">
        <f t="shared" si="27"/>
        <v>303.33122607047892</v>
      </c>
    </row>
    <row r="114" spans="1:15" x14ac:dyDescent="0.25">
      <c r="A114">
        <v>1648484014.4304099</v>
      </c>
      <c r="B114">
        <v>43.514072833333302</v>
      </c>
      <c r="C114">
        <v>-83.957933999999995</v>
      </c>
      <c r="D114">
        <v>5.33</v>
      </c>
      <c r="E114">
        <f t="shared" si="25"/>
        <v>6.1336573999999997</v>
      </c>
      <c r="F114">
        <f t="shared" si="28"/>
        <v>4835283.7732399963</v>
      </c>
      <c r="G114">
        <f t="shared" si="29"/>
        <v>-9329405.6260799989</v>
      </c>
      <c r="H114">
        <f t="shared" si="23"/>
        <v>7.3339200001209974</v>
      </c>
      <c r="I114">
        <f t="shared" si="24"/>
        <v>5.5559999980032444</v>
      </c>
      <c r="J114">
        <f t="shared" si="19"/>
        <v>-0.5556000005453825</v>
      </c>
      <c r="K114">
        <f t="shared" si="20"/>
        <v>0.16667999885976315</v>
      </c>
      <c r="L114">
        <f t="shared" si="21"/>
        <v>-1.2793395344700067</v>
      </c>
      <c r="M114">
        <f t="shared" si="22"/>
        <v>-73.30075588936289</v>
      </c>
      <c r="N114">
        <f t="shared" si="26"/>
        <v>286.6992441106371</v>
      </c>
      <c r="O114">
        <f t="shared" si="27"/>
        <v>286.6992441106371</v>
      </c>
    </row>
    <row r="115" spans="1:15" x14ac:dyDescent="0.25">
      <c r="A115">
        <v>1648484014.4433801</v>
      </c>
      <c r="B115">
        <v>43.514068000000002</v>
      </c>
      <c r="C115">
        <v>-83.957934833333297</v>
      </c>
      <c r="D115">
        <v>5.2789999999999999</v>
      </c>
      <c r="E115">
        <f t="shared" si="25"/>
        <v>6.0749676199999998</v>
      </c>
      <c r="F115">
        <f t="shared" si="28"/>
        <v>4835283.2361600008</v>
      </c>
      <c r="G115">
        <f t="shared" si="29"/>
        <v>-9329405.7186799962</v>
      </c>
      <c r="H115">
        <f t="shared" si="23"/>
        <v>6.7968400046229362</v>
      </c>
      <c r="I115">
        <f t="shared" si="24"/>
        <v>5.6485999953001738</v>
      </c>
      <c r="J115">
        <f t="shared" si="19"/>
        <v>-0.53707999549806118</v>
      </c>
      <c r="K115">
        <f t="shared" si="20"/>
        <v>9.2599997296929359E-2</v>
      </c>
      <c r="L115">
        <f t="shared" si="21"/>
        <v>-1.4000611188037291</v>
      </c>
      <c r="M115">
        <f t="shared" si="22"/>
        <v>-80.21759316781781</v>
      </c>
      <c r="N115">
        <f t="shared" si="26"/>
        <v>279.78240683218218</v>
      </c>
      <c r="O115">
        <f t="shared" si="27"/>
        <v>279.78240683218218</v>
      </c>
    </row>
    <row r="116" spans="1:15" x14ac:dyDescent="0.25">
      <c r="A116">
        <v>1648484015.5385699</v>
      </c>
      <c r="B116">
        <v>43.514050333333302</v>
      </c>
      <c r="C116">
        <v>-83.957933499999996</v>
      </c>
      <c r="D116">
        <v>4.5990000000000002</v>
      </c>
      <c r="E116">
        <f t="shared" si="25"/>
        <v>5.2924372200000001</v>
      </c>
      <c r="F116">
        <f t="shared" si="28"/>
        <v>4835281.2730399966</v>
      </c>
      <c r="G116">
        <f t="shared" si="29"/>
        <v>-9329405.5705199987</v>
      </c>
      <c r="H116">
        <f t="shared" si="23"/>
        <v>4.8337200004607439</v>
      </c>
      <c r="I116">
        <f t="shared" si="24"/>
        <v>5.5004399977624416</v>
      </c>
      <c r="J116">
        <f t="shared" si="19"/>
        <v>-1.9631200041621923</v>
      </c>
      <c r="K116">
        <f t="shared" si="20"/>
        <v>-0.14815999753773212</v>
      </c>
      <c r="L116">
        <f t="shared" si="21"/>
        <v>-1.6461252162169697</v>
      </c>
      <c r="M116">
        <f t="shared" si="22"/>
        <v>-94.316027439292469</v>
      </c>
      <c r="N116">
        <f t="shared" si="26"/>
        <v>265.6839725607075</v>
      </c>
      <c r="O116">
        <f t="shared" si="27"/>
        <v>265.6839725607075</v>
      </c>
    </row>
    <row r="117" spans="1:15" x14ac:dyDescent="0.25">
      <c r="A117">
        <v>1648484015.57271</v>
      </c>
      <c r="B117">
        <v>43.514046</v>
      </c>
      <c r="C117">
        <v>-83.957932833333302</v>
      </c>
      <c r="D117">
        <v>4.5830000000000002</v>
      </c>
      <c r="E117">
        <f t="shared" si="25"/>
        <v>5.2740247399999998</v>
      </c>
      <c r="F117">
        <f t="shared" si="28"/>
        <v>4835280.7915200004</v>
      </c>
      <c r="G117">
        <f t="shared" si="29"/>
        <v>-9329405.4964399952</v>
      </c>
      <c r="H117">
        <f t="shared" si="23"/>
        <v>4.3522000042721629</v>
      </c>
      <c r="I117">
        <f t="shared" si="24"/>
        <v>5.4263599943369627</v>
      </c>
      <c r="J117">
        <f t="shared" si="19"/>
        <v>-0.48151999618858099</v>
      </c>
      <c r="K117">
        <f t="shared" si="20"/>
        <v>-7.4080003425478935E-2</v>
      </c>
      <c r="L117">
        <f t="shared" si="21"/>
        <v>-1.7234456633291622</v>
      </c>
      <c r="M117">
        <f t="shared" si="22"/>
        <v>-98.746162728885579</v>
      </c>
      <c r="N117">
        <f t="shared" si="26"/>
        <v>261.25383727111443</v>
      </c>
      <c r="O117">
        <f t="shared" si="27"/>
        <v>261.25383727111443</v>
      </c>
    </row>
    <row r="118" spans="1:15" x14ac:dyDescent="0.25">
      <c r="A118">
        <v>1648484015.5836799</v>
      </c>
      <c r="B118">
        <v>43.514042166666599</v>
      </c>
      <c r="C118">
        <v>-83.957932166666595</v>
      </c>
      <c r="D118">
        <v>4.0819999999999999</v>
      </c>
      <c r="E118">
        <f t="shared" si="25"/>
        <v>4.6974839599999996</v>
      </c>
      <c r="F118">
        <f t="shared" si="28"/>
        <v>4835280.3655599924</v>
      </c>
      <c r="G118">
        <f t="shared" si="29"/>
        <v>-9329405.4223599918</v>
      </c>
      <c r="H118">
        <f t="shared" si="23"/>
        <v>3.9262399962171912</v>
      </c>
      <c r="I118">
        <f t="shared" si="24"/>
        <v>5.3522799909114838</v>
      </c>
      <c r="J118">
        <f t="shared" si="19"/>
        <v>-0.42596000805497169</v>
      </c>
      <c r="K118">
        <f t="shared" si="20"/>
        <v>-7.4080003425478935E-2</v>
      </c>
      <c r="L118">
        <f t="shared" si="21"/>
        <v>-1.742987145931358</v>
      </c>
      <c r="M118">
        <f t="shared" si="22"/>
        <v>-99.865807207419735</v>
      </c>
      <c r="N118">
        <f t="shared" si="26"/>
        <v>260.13419279258028</v>
      </c>
      <c r="O118">
        <f t="shared" si="27"/>
        <v>260.13419279258028</v>
      </c>
    </row>
    <row r="119" spans="1:15" x14ac:dyDescent="0.25">
      <c r="A119">
        <v>1648484016.64801</v>
      </c>
      <c r="B119">
        <v>43.514032166666603</v>
      </c>
      <c r="C119">
        <v>-83.957931333333306</v>
      </c>
      <c r="D119">
        <v>3.286</v>
      </c>
      <c r="E119">
        <f t="shared" si="25"/>
        <v>3.78146308</v>
      </c>
      <c r="F119">
        <f t="shared" si="28"/>
        <v>4835279.2543599922</v>
      </c>
      <c r="G119">
        <f t="shared" si="29"/>
        <v>-9329405.3297599964</v>
      </c>
      <c r="H119">
        <f t="shared" si="23"/>
        <v>2.8150399960577488</v>
      </c>
      <c r="I119">
        <f t="shared" si="24"/>
        <v>5.2596799954771996</v>
      </c>
      <c r="J119">
        <f t="shared" si="19"/>
        <v>-1.1112000001594424</v>
      </c>
      <c r="K119">
        <f t="shared" si="20"/>
        <v>-9.259999543428421E-2</v>
      </c>
      <c r="L119">
        <f t="shared" si="21"/>
        <v>-1.653937554590984</v>
      </c>
      <c r="M119">
        <f t="shared" si="22"/>
        <v>-94.763641456251577</v>
      </c>
      <c r="N119">
        <f t="shared" si="26"/>
        <v>265.23635854374845</v>
      </c>
      <c r="O119">
        <f t="shared" si="27"/>
        <v>265.23635854374845</v>
      </c>
    </row>
    <row r="120" spans="1:15" x14ac:dyDescent="0.25">
      <c r="A120">
        <v>1648484016.71368</v>
      </c>
      <c r="B120">
        <v>43.514029499999999</v>
      </c>
      <c r="C120">
        <v>-83.957931000000002</v>
      </c>
      <c r="D120">
        <v>2.903</v>
      </c>
      <c r="E120">
        <f t="shared" si="25"/>
        <v>3.3407143399999999</v>
      </c>
      <c r="F120">
        <f t="shared" si="28"/>
        <v>4835278.9580399999</v>
      </c>
      <c r="G120">
        <f t="shared" si="29"/>
        <v>-9329405.2927200012</v>
      </c>
      <c r="H120">
        <f t="shared" si="23"/>
        <v>2.5187200037762523</v>
      </c>
      <c r="I120">
        <f t="shared" si="24"/>
        <v>5.2226400002837181</v>
      </c>
      <c r="J120">
        <f t="shared" si="19"/>
        <v>-0.29631999228149652</v>
      </c>
      <c r="K120">
        <f t="shared" si="20"/>
        <v>-3.7039995193481445E-2</v>
      </c>
      <c r="L120">
        <f t="shared" si="21"/>
        <v>-1.6951513085763956</v>
      </c>
      <c r="M120">
        <f t="shared" si="22"/>
        <v>-97.125015617506136</v>
      </c>
      <c r="N120">
        <f t="shared" si="26"/>
        <v>262.87498438249384</v>
      </c>
      <c r="O120">
        <f t="shared" si="27"/>
        <v>262.87498438249384</v>
      </c>
    </row>
    <row r="121" spans="1:15" x14ac:dyDescent="0.25">
      <c r="A121">
        <v>1648484016.72493</v>
      </c>
      <c r="B121">
        <v>43.514027166666601</v>
      </c>
      <c r="C121">
        <v>-83.957930666666599</v>
      </c>
      <c r="D121">
        <v>2.617</v>
      </c>
      <c r="E121">
        <f t="shared" si="25"/>
        <v>3.0115912599999999</v>
      </c>
      <c r="F121">
        <f t="shared" si="28"/>
        <v>4835278.6987599926</v>
      </c>
      <c r="G121">
        <f t="shared" si="29"/>
        <v>-9329405.2556799911</v>
      </c>
      <c r="H121">
        <f t="shared" si="23"/>
        <v>2.2594399964436889</v>
      </c>
      <c r="I121">
        <f t="shared" si="24"/>
        <v>5.1855999901890755</v>
      </c>
      <c r="J121">
        <f t="shared" si="19"/>
        <v>-0.2592800073325634</v>
      </c>
      <c r="K121">
        <f t="shared" si="20"/>
        <v>-3.7040010094642639E-2</v>
      </c>
      <c r="L121">
        <f t="shared" si="21"/>
        <v>-1.7126934155944886</v>
      </c>
      <c r="M121">
        <f t="shared" si="22"/>
        <v>-98.130104313409689</v>
      </c>
      <c r="N121">
        <f t="shared" si="26"/>
        <v>261.86989568659033</v>
      </c>
      <c r="O121">
        <f t="shared" si="27"/>
        <v>261.86989568659033</v>
      </c>
    </row>
    <row r="122" spans="1:15" x14ac:dyDescent="0.25">
      <c r="A122">
        <v>1648484017.8194001</v>
      </c>
      <c r="B122">
        <v>43.514023333333299</v>
      </c>
      <c r="C122">
        <v>-83.957930500000003</v>
      </c>
      <c r="D122">
        <v>0.59799999999999998</v>
      </c>
      <c r="E122">
        <f t="shared" si="25"/>
        <v>0.68816643999999993</v>
      </c>
      <c r="F122">
        <f t="shared" si="28"/>
        <v>4835278.2727999967</v>
      </c>
      <c r="G122">
        <f t="shared" si="29"/>
        <v>-9329405.237160001</v>
      </c>
      <c r="H122">
        <f t="shared" si="23"/>
        <v>1.8334800004959106</v>
      </c>
      <c r="I122">
        <f t="shared" si="24"/>
        <v>5.1670800000429153</v>
      </c>
      <c r="J122">
        <f t="shared" si="19"/>
        <v>-0.42595999594777822</v>
      </c>
      <c r="K122">
        <f t="shared" si="20"/>
        <v>-1.8519990146160126E-2</v>
      </c>
      <c r="L122">
        <f t="shared" si="21"/>
        <v>-1.6142471995096579</v>
      </c>
      <c r="M122">
        <f t="shared" si="22"/>
        <v>-92.489551622715965</v>
      </c>
      <c r="N122">
        <f t="shared" si="26"/>
        <v>267.51044837728404</v>
      </c>
      <c r="O122">
        <f t="shared" si="27"/>
        <v>267.51044837728404</v>
      </c>
    </row>
    <row r="123" spans="1:15" hidden="1" x14ac:dyDescent="0.25">
      <c r="A123">
        <v>1648484017.8590901</v>
      </c>
      <c r="B123">
        <v>43.514023333333299</v>
      </c>
      <c r="C123">
        <v>-83.957930500000003</v>
      </c>
      <c r="D123">
        <v>8.1000000000000003E-2</v>
      </c>
      <c r="F123">
        <f t="shared" si="28"/>
        <v>4835278.2727999967</v>
      </c>
      <c r="G123">
        <f t="shared" si="29"/>
        <v>-9329405.237160001</v>
      </c>
      <c r="H123">
        <f t="shared" si="23"/>
        <v>1.8334800004959106</v>
      </c>
      <c r="I123">
        <f t="shared" si="24"/>
        <v>5.1670800000429153</v>
      </c>
      <c r="J123">
        <f t="shared" ref="J123:J127" si="30">H123-H122</f>
        <v>0</v>
      </c>
      <c r="K123">
        <f t="shared" ref="K123:K127" si="31">I123-I122</f>
        <v>0</v>
      </c>
      <c r="L123" t="e">
        <f t="shared" ref="L123:L127" si="32">ATAN2(K123,J123)</f>
        <v>#DIV/0!</v>
      </c>
      <c r="M123" t="e">
        <f t="shared" ref="M123:M127" si="33">DEGREES(L123)</f>
        <v>#DIV/0!</v>
      </c>
    </row>
    <row r="124" spans="1:15" x14ac:dyDescent="0.25">
      <c r="A124">
        <v>1648484017.87082</v>
      </c>
      <c r="B124">
        <v>43.514023333333299</v>
      </c>
      <c r="C124">
        <v>-83.9579301666666</v>
      </c>
      <c r="D124">
        <v>0.104</v>
      </c>
      <c r="E124">
        <f t="shared" ref="E124:E131" si="34">1.15078*D124</f>
        <v>0.11968111999999999</v>
      </c>
      <c r="F124">
        <f t="shared" si="28"/>
        <v>4835278.2727999967</v>
      </c>
      <c r="G124">
        <f t="shared" si="29"/>
        <v>-9329405.2001199927</v>
      </c>
      <c r="H124">
        <f>F124-$F$3</f>
        <v>1.8334800004959106</v>
      </c>
      <c r="I124">
        <f>-(G124-$G$3)</f>
        <v>5.1300399918109179</v>
      </c>
      <c r="J124">
        <f t="shared" si="30"/>
        <v>0</v>
      </c>
      <c r="K124">
        <f t="shared" si="31"/>
        <v>-3.704000823199749E-2</v>
      </c>
      <c r="L124">
        <f t="shared" si="32"/>
        <v>3.1415926535897931</v>
      </c>
      <c r="M124">
        <f t="shared" si="33"/>
        <v>180</v>
      </c>
      <c r="N124">
        <f t="shared" ref="N124:N127" si="35">IF(M124&lt;1,M124+360,M124)</f>
        <v>180</v>
      </c>
      <c r="O124">
        <f t="shared" ref="O124:O127" si="36">IF(N124&gt;=360,N124-360,N124)</f>
        <v>180</v>
      </c>
    </row>
    <row r="125" spans="1:15" x14ac:dyDescent="0.25">
      <c r="A125">
        <v>1648484018.9600301</v>
      </c>
      <c r="B125">
        <v>43.514023166666597</v>
      </c>
      <c r="C125">
        <v>-83.957929833333296</v>
      </c>
      <c r="D125">
        <v>1.9E-2</v>
      </c>
      <c r="E125">
        <f t="shared" si="34"/>
        <v>2.1864819999999997E-2</v>
      </c>
      <c r="F125">
        <f t="shared" si="28"/>
        <v>4835278.2542799925</v>
      </c>
      <c r="G125">
        <f t="shared" si="29"/>
        <v>-9329405.1630799957</v>
      </c>
      <c r="H125">
        <f>F125-$F$3</f>
        <v>1.8149599963799119</v>
      </c>
      <c r="I125">
        <f>-(G125-$G$3)</f>
        <v>5.0929999947547913</v>
      </c>
      <c r="J125">
        <f t="shared" si="30"/>
        <v>-1.8520004115998745E-2</v>
      </c>
      <c r="K125">
        <f t="shared" si="31"/>
        <v>-3.7039997056126595E-2</v>
      </c>
      <c r="L125">
        <f t="shared" si="32"/>
        <v>-2.6779449238992341</v>
      </c>
      <c r="M125">
        <f t="shared" si="33"/>
        <v>-153.43494190790852</v>
      </c>
      <c r="N125">
        <f t="shared" si="35"/>
        <v>206.56505809209148</v>
      </c>
      <c r="O125">
        <f t="shared" si="36"/>
        <v>206.56505809209148</v>
      </c>
    </row>
    <row r="126" spans="1:15" x14ac:dyDescent="0.25">
      <c r="A126">
        <v>1648484018.9953201</v>
      </c>
      <c r="B126">
        <v>43.514023166666597</v>
      </c>
      <c r="C126">
        <v>-83.957929666666601</v>
      </c>
      <c r="D126">
        <v>0.13700000000000001</v>
      </c>
      <c r="E126">
        <f t="shared" si="34"/>
        <v>0.15765686000000001</v>
      </c>
      <c r="F126">
        <f t="shared" si="28"/>
        <v>4835278.2542799925</v>
      </c>
      <c r="G126">
        <f t="shared" si="29"/>
        <v>-9329405.1445599925</v>
      </c>
      <c r="H126">
        <f>F126-$F$3</f>
        <v>1.8149599963799119</v>
      </c>
      <c r="I126">
        <f>-(G126-$G$3)</f>
        <v>5.0744799915701151</v>
      </c>
      <c r="J126">
        <f t="shared" si="30"/>
        <v>0</v>
      </c>
      <c r="K126">
        <f t="shared" si="31"/>
        <v>-1.852000318467617E-2</v>
      </c>
      <c r="L126">
        <f t="shared" si="32"/>
        <v>3.1415926535897931</v>
      </c>
      <c r="M126">
        <f t="shared" si="33"/>
        <v>180</v>
      </c>
      <c r="N126">
        <f t="shared" si="35"/>
        <v>180</v>
      </c>
      <c r="O126">
        <f t="shared" si="36"/>
        <v>180</v>
      </c>
    </row>
    <row r="127" spans="1:15" x14ac:dyDescent="0.25">
      <c r="A127">
        <v>1648484019.0075099</v>
      </c>
      <c r="B127">
        <v>43.514023166666597</v>
      </c>
      <c r="C127">
        <v>-83.957929500000006</v>
      </c>
      <c r="D127">
        <v>8.9999999999999993E-3</v>
      </c>
      <c r="E127">
        <f t="shared" si="34"/>
        <v>1.0357019999999998E-2</v>
      </c>
      <c r="F127">
        <f t="shared" si="28"/>
        <v>4835278.2542799925</v>
      </c>
      <c r="G127">
        <f t="shared" si="29"/>
        <v>-9329405.1260400005</v>
      </c>
      <c r="H127">
        <f>F127-$F$3</f>
        <v>1.8149599963799119</v>
      </c>
      <c r="I127">
        <f>-(G127-$G$3)</f>
        <v>5.0559599995613098</v>
      </c>
      <c r="J127">
        <f t="shared" si="30"/>
        <v>0</v>
      </c>
      <c r="K127">
        <f t="shared" si="31"/>
        <v>-1.8519992008805275E-2</v>
      </c>
      <c r="L127">
        <f t="shared" si="32"/>
        <v>3.1415926535897931</v>
      </c>
      <c r="M127">
        <f t="shared" si="33"/>
        <v>180</v>
      </c>
      <c r="N127">
        <f t="shared" si="35"/>
        <v>180</v>
      </c>
      <c r="O127">
        <f t="shared" si="36"/>
        <v>180</v>
      </c>
    </row>
    <row r="128" spans="1:15" x14ac:dyDescent="0.25">
      <c r="E128">
        <f t="shared" si="34"/>
        <v>0</v>
      </c>
    </row>
    <row r="129" spans="5:5" x14ac:dyDescent="0.25">
      <c r="E129">
        <f t="shared" si="34"/>
        <v>0</v>
      </c>
    </row>
    <row r="130" spans="5:5" x14ac:dyDescent="0.25">
      <c r="E130">
        <f t="shared" si="34"/>
        <v>0</v>
      </c>
    </row>
    <row r="131" spans="5:5" x14ac:dyDescent="0.25">
      <c r="E131">
        <f t="shared" si="34"/>
        <v>0</v>
      </c>
    </row>
  </sheetData>
  <autoFilter ref="M1:M131">
    <filterColumn colId="0">
      <filters blank="1">
        <filter val="0"/>
        <filter val="0.729843005"/>
        <filter val="1.177144893"/>
        <filter val="1.363927767"/>
        <filter val="1.432096253"/>
        <filter val="1.507436102"/>
        <filter val="1.5481571"/>
        <filter val="1.591140542"/>
        <filter val="-100.669783"/>
        <filter val="-106.9275121"/>
        <filter val="-109.1790088"/>
        <filter val="109.7988761"/>
        <filter val="109.7988769"/>
        <filter val="-11.30992882"/>
        <filter val="-115.5138704"/>
        <filter val="118.1561918"/>
        <filter val="-124.2868772"/>
        <filter val="127.6942399"/>
        <filter val="-128.6598072"/>
        <filter val="-13.70696108"/>
        <filter val="130.8150838"/>
        <filter val="-135"/>
        <filter val="-135.0000014"/>
        <filter val="136.4144233"/>
        <filter val="14.43206285"/>
        <filter val="-140.1944292"/>
        <filter val="-146.3099325"/>
        <filter val="146.8886586"/>
        <filter val="148.6713061"/>
        <filter val="-153.4349419"/>
        <filter val="-154.2306721"/>
        <filter val="-157.249024"/>
        <filter val="161.2742122"/>
        <filter val="-161.7037815"/>
        <filter val="163.3007558"/>
        <filter val="-163.6104604"/>
        <filter val="-163.8107936"/>
        <filter val="-167.038598"/>
        <filter val="167.6609126"/>
        <filter val="-169.9920203"/>
        <filter val="173.2243438"/>
        <filter val="173.8844964"/>
        <filter val="174.644175"/>
        <filter val="175.3225821"/>
        <filter val="-176.1859251"/>
        <filter val="-176.6335397"/>
        <filter val="176.6615296"/>
        <filter val="176.8697553"/>
        <filter val="177.9545911"/>
        <filter val="178.0250656"/>
        <filter val="178.2100891"/>
        <filter val="-178.2239556"/>
        <filter val="178.2642949"/>
        <filter val="178.264295"/>
        <filter val="18.43494953"/>
        <filter val="180"/>
        <filter val="-2.663000576"/>
        <filter val="-2.663001281"/>
        <filter val="2.726310779"/>
        <filter val="-22.38013505"/>
        <filter val="26.5650385"/>
        <filter val="26.56505809"/>
        <filter val="28.07248622"/>
        <filter val="28.64761664"/>
        <filter val="3.301865652"/>
        <filter val="-33.27488814"/>
        <filter val="4.635463431"/>
        <filter val="40.60129462"/>
        <filter val="40.81508371"/>
        <filter val="-41.63353932"/>
        <filter val="45"/>
        <filter val="51.53213667"/>
        <filter val="-56.66877393"/>
        <filter val="59.93141794"/>
        <filter val="6.340191895"/>
        <filter val="63.43494709"/>
        <filter val="66.27160876"/>
        <filter val="66.50143419"/>
        <filter val="-7.529926709"/>
        <filter val="7.907162306"/>
        <filter val="-73.30075589"/>
        <filter val="78.2317114"/>
        <filter val="-80.21759317"/>
        <filter val="83.46336649"/>
        <filter val="85.23635748"/>
        <filter val="85.23635869"/>
        <filter val="85.38007625"/>
        <filter val="85.42607925"/>
        <filter val="86.42366561"/>
        <filter val="87.79740277"/>
        <filter val="-89.13194831"/>
        <filter val="89.44909587"/>
        <filter val="90"/>
        <filter val="-90"/>
        <filter val="-91.95250907"/>
        <filter val="-92.48955162"/>
        <filter val="-92.4895518"/>
        <filter val="-92.6025627"/>
        <filter val="-93.01278828"/>
        <filter val="94.08561764"/>
        <filter val="-94.31602744"/>
        <filter val="94.39870505"/>
        <filter val="-94.76364146"/>
        <filter val="95.14788458"/>
        <filter val="-97.12501562"/>
        <filter val="-97.765166"/>
        <filter val="-98.13010431"/>
        <filter val="-98.74616273"/>
        <filter val="-99.86580721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around parking 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schumann</dc:creator>
  <cp:lastModifiedBy>connor schumann</cp:lastModifiedBy>
  <dcterms:created xsi:type="dcterms:W3CDTF">2022-03-28T16:43:40Z</dcterms:created>
  <dcterms:modified xsi:type="dcterms:W3CDTF">2022-03-28T18:58:04Z</dcterms:modified>
</cp:coreProperties>
</file>