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norbuckley/PROJECT-I-ECON-494-F20/"/>
    </mc:Choice>
  </mc:AlternateContent>
  <xr:revisionPtr revIDLastSave="0" documentId="8_{558F7639-93C5-0C42-B30D-B6AABEF746A2}" xr6:coauthVersionLast="44" xr6:coauthVersionMax="44" xr10:uidLastSave="{00000000-0000-0000-0000-000000000000}"/>
  <bookViews>
    <workbookView xWindow="0" yWindow="460" windowWidth="28800" windowHeight="16500" xr2:uid="{9BD3B9BC-5EC8-B54B-AA95-FE8794D976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Y2" i="1" l="1"/>
  <c r="W2" i="1"/>
  <c r="U2" i="1"/>
  <c r="S2" i="1"/>
  <c r="Q2" i="1"/>
  <c r="O2" i="1"/>
  <c r="M2" i="1"/>
  <c r="K2" i="1"/>
  <c r="I2" i="1"/>
  <c r="G2" i="1"/>
  <c r="E2" i="1"/>
  <c r="C2" i="1"/>
  <c r="C251" i="1" l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Y251" i="1"/>
  <c r="W251" i="1"/>
  <c r="U251" i="1"/>
  <c r="S251" i="1"/>
  <c r="Q251" i="1"/>
  <c r="O251" i="1"/>
  <c r="M251" i="1"/>
  <c r="K251" i="1"/>
  <c r="I251" i="1"/>
  <c r="G251" i="1"/>
  <c r="E251" i="1"/>
  <c r="Y250" i="1"/>
  <c r="W250" i="1"/>
  <c r="U250" i="1"/>
  <c r="S250" i="1"/>
  <c r="Q250" i="1"/>
  <c r="O250" i="1"/>
  <c r="M250" i="1"/>
  <c r="K250" i="1"/>
  <c r="I250" i="1"/>
  <c r="G250" i="1"/>
  <c r="E250" i="1"/>
  <c r="Y249" i="1"/>
  <c r="W249" i="1"/>
  <c r="U249" i="1"/>
  <c r="S249" i="1"/>
  <c r="Q249" i="1"/>
  <c r="O249" i="1"/>
  <c r="M249" i="1"/>
  <c r="K249" i="1"/>
  <c r="I249" i="1"/>
  <c r="G249" i="1"/>
  <c r="E249" i="1"/>
  <c r="Y248" i="1"/>
  <c r="W248" i="1"/>
  <c r="U248" i="1"/>
  <c r="S248" i="1"/>
  <c r="Q248" i="1"/>
  <c r="O248" i="1"/>
  <c r="M248" i="1"/>
  <c r="K248" i="1"/>
  <c r="I248" i="1"/>
  <c r="G248" i="1"/>
  <c r="E248" i="1"/>
  <c r="Y247" i="1"/>
  <c r="W247" i="1"/>
  <c r="U247" i="1"/>
  <c r="S247" i="1"/>
  <c r="Q247" i="1"/>
  <c r="O247" i="1"/>
  <c r="M247" i="1"/>
  <c r="K247" i="1"/>
  <c r="I247" i="1"/>
  <c r="G247" i="1"/>
  <c r="E247" i="1"/>
  <c r="Y246" i="1"/>
  <c r="W246" i="1"/>
  <c r="U246" i="1"/>
  <c r="S246" i="1"/>
  <c r="Q246" i="1"/>
  <c r="O246" i="1"/>
  <c r="M246" i="1"/>
  <c r="K246" i="1"/>
  <c r="I246" i="1"/>
  <c r="G246" i="1"/>
  <c r="E246" i="1"/>
  <c r="Y245" i="1"/>
  <c r="W245" i="1"/>
  <c r="U245" i="1"/>
  <c r="S245" i="1"/>
  <c r="Q245" i="1"/>
  <c r="O245" i="1"/>
  <c r="M245" i="1"/>
  <c r="K245" i="1"/>
  <c r="I245" i="1"/>
  <c r="G245" i="1"/>
  <c r="E245" i="1"/>
  <c r="Y244" i="1"/>
  <c r="W244" i="1"/>
  <c r="U244" i="1"/>
  <c r="S244" i="1"/>
  <c r="Q244" i="1"/>
  <c r="O244" i="1"/>
  <c r="M244" i="1"/>
  <c r="K244" i="1"/>
  <c r="I244" i="1"/>
  <c r="G244" i="1"/>
  <c r="E244" i="1"/>
  <c r="Y243" i="1"/>
  <c r="W243" i="1"/>
  <c r="U243" i="1"/>
  <c r="S243" i="1"/>
  <c r="Q243" i="1"/>
  <c r="O243" i="1"/>
  <c r="M243" i="1"/>
  <c r="K243" i="1"/>
  <c r="I243" i="1"/>
  <c r="G243" i="1"/>
  <c r="E243" i="1"/>
  <c r="Y242" i="1"/>
  <c r="W242" i="1"/>
  <c r="U242" i="1"/>
  <c r="S242" i="1"/>
  <c r="Q242" i="1"/>
  <c r="O242" i="1"/>
  <c r="M242" i="1"/>
  <c r="K242" i="1"/>
  <c r="I242" i="1"/>
  <c r="G242" i="1"/>
  <c r="E242" i="1"/>
  <c r="Y241" i="1"/>
  <c r="W241" i="1"/>
  <c r="U241" i="1"/>
  <c r="S241" i="1"/>
  <c r="Q241" i="1"/>
  <c r="O241" i="1"/>
  <c r="M241" i="1"/>
  <c r="K241" i="1"/>
  <c r="I241" i="1"/>
  <c r="G241" i="1"/>
  <c r="E241" i="1"/>
  <c r="Y240" i="1"/>
  <c r="W240" i="1"/>
  <c r="U240" i="1"/>
  <c r="S240" i="1"/>
  <c r="Q240" i="1"/>
  <c r="O240" i="1"/>
  <c r="M240" i="1"/>
  <c r="K240" i="1"/>
  <c r="I240" i="1"/>
  <c r="G240" i="1"/>
  <c r="E240" i="1"/>
  <c r="Y239" i="1"/>
  <c r="W239" i="1"/>
  <c r="U239" i="1"/>
  <c r="S239" i="1"/>
  <c r="Q239" i="1"/>
  <c r="O239" i="1"/>
  <c r="M239" i="1"/>
  <c r="K239" i="1"/>
  <c r="I239" i="1"/>
  <c r="G239" i="1"/>
  <c r="E239" i="1"/>
  <c r="Y238" i="1"/>
  <c r="W238" i="1"/>
  <c r="U238" i="1"/>
  <c r="S238" i="1"/>
  <c r="Q238" i="1"/>
  <c r="O238" i="1"/>
  <c r="M238" i="1"/>
  <c r="K238" i="1"/>
  <c r="I238" i="1"/>
  <c r="G238" i="1"/>
  <c r="E238" i="1"/>
  <c r="Y237" i="1"/>
  <c r="W237" i="1"/>
  <c r="U237" i="1"/>
  <c r="S237" i="1"/>
  <c r="Q237" i="1"/>
  <c r="O237" i="1"/>
  <c r="M237" i="1"/>
  <c r="K237" i="1"/>
  <c r="I237" i="1"/>
  <c r="G237" i="1"/>
  <c r="E237" i="1"/>
  <c r="Y236" i="1"/>
  <c r="W236" i="1"/>
  <c r="U236" i="1"/>
  <c r="S236" i="1"/>
  <c r="Q236" i="1"/>
  <c r="O236" i="1"/>
  <c r="M236" i="1"/>
  <c r="K236" i="1"/>
  <c r="I236" i="1"/>
  <c r="G236" i="1"/>
  <c r="E236" i="1"/>
  <c r="Y235" i="1"/>
  <c r="W235" i="1"/>
  <c r="U235" i="1"/>
  <c r="S235" i="1"/>
  <c r="Q235" i="1"/>
  <c r="O235" i="1"/>
  <c r="M235" i="1"/>
  <c r="K235" i="1"/>
  <c r="I235" i="1"/>
  <c r="G235" i="1"/>
  <c r="E235" i="1"/>
  <c r="Y234" i="1"/>
  <c r="W234" i="1"/>
  <c r="U234" i="1"/>
  <c r="S234" i="1"/>
  <c r="Q234" i="1"/>
  <c r="O234" i="1"/>
  <c r="M234" i="1"/>
  <c r="K234" i="1"/>
  <c r="I234" i="1"/>
  <c r="G234" i="1"/>
  <c r="E234" i="1"/>
  <c r="Y233" i="1"/>
  <c r="W233" i="1"/>
  <c r="U233" i="1"/>
  <c r="S233" i="1"/>
  <c r="Q233" i="1"/>
  <c r="O233" i="1"/>
  <c r="M233" i="1"/>
  <c r="K233" i="1"/>
  <c r="I233" i="1"/>
  <c r="G233" i="1"/>
  <c r="E233" i="1"/>
  <c r="Y232" i="1"/>
  <c r="W232" i="1"/>
  <c r="U232" i="1"/>
  <c r="S232" i="1"/>
  <c r="Q232" i="1"/>
  <c r="O232" i="1"/>
  <c r="M232" i="1"/>
  <c r="K232" i="1"/>
  <c r="I232" i="1"/>
  <c r="G232" i="1"/>
  <c r="E232" i="1"/>
  <c r="Y231" i="1"/>
  <c r="W231" i="1"/>
  <c r="U231" i="1"/>
  <c r="S231" i="1"/>
  <c r="Q231" i="1"/>
  <c r="O231" i="1"/>
  <c r="M231" i="1"/>
  <c r="K231" i="1"/>
  <c r="I231" i="1"/>
  <c r="G231" i="1"/>
  <c r="E231" i="1"/>
  <c r="Y230" i="1"/>
  <c r="W230" i="1"/>
  <c r="U230" i="1"/>
  <c r="S230" i="1"/>
  <c r="Q230" i="1"/>
  <c r="O230" i="1"/>
  <c r="M230" i="1"/>
  <c r="K230" i="1"/>
  <c r="I230" i="1"/>
  <c r="G230" i="1"/>
  <c r="E230" i="1"/>
  <c r="Y229" i="1"/>
  <c r="W229" i="1"/>
  <c r="U229" i="1"/>
  <c r="S229" i="1"/>
  <c r="Q229" i="1"/>
  <c r="O229" i="1"/>
  <c r="M229" i="1"/>
  <c r="K229" i="1"/>
  <c r="I229" i="1"/>
  <c r="G229" i="1"/>
  <c r="E229" i="1"/>
  <c r="Y228" i="1"/>
  <c r="W228" i="1"/>
  <c r="U228" i="1"/>
  <c r="S228" i="1"/>
  <c r="Q228" i="1"/>
  <c r="O228" i="1"/>
  <c r="M228" i="1"/>
  <c r="K228" i="1"/>
  <c r="I228" i="1"/>
  <c r="G228" i="1"/>
  <c r="E228" i="1"/>
  <c r="Y227" i="1"/>
  <c r="W227" i="1"/>
  <c r="U227" i="1"/>
  <c r="S227" i="1"/>
  <c r="Q227" i="1"/>
  <c r="O227" i="1"/>
  <c r="M227" i="1"/>
  <c r="K227" i="1"/>
  <c r="I227" i="1"/>
  <c r="G227" i="1"/>
  <c r="E227" i="1"/>
  <c r="Y226" i="1"/>
  <c r="W226" i="1"/>
  <c r="U226" i="1"/>
  <c r="S226" i="1"/>
  <c r="Q226" i="1"/>
  <c r="O226" i="1"/>
  <c r="M226" i="1"/>
  <c r="K226" i="1"/>
  <c r="I226" i="1"/>
  <c r="G226" i="1"/>
  <c r="E226" i="1"/>
  <c r="Y225" i="1"/>
  <c r="W225" i="1"/>
  <c r="U225" i="1"/>
  <c r="S225" i="1"/>
  <c r="Q225" i="1"/>
  <c r="O225" i="1"/>
  <c r="M225" i="1"/>
  <c r="K225" i="1"/>
  <c r="I225" i="1"/>
  <c r="G225" i="1"/>
  <c r="E225" i="1"/>
  <c r="Y224" i="1"/>
  <c r="W224" i="1"/>
  <c r="U224" i="1"/>
  <c r="S224" i="1"/>
  <c r="Q224" i="1"/>
  <c r="O224" i="1"/>
  <c r="M224" i="1"/>
  <c r="K224" i="1"/>
  <c r="I224" i="1"/>
  <c r="G224" i="1"/>
  <c r="E224" i="1"/>
  <c r="Y223" i="1"/>
  <c r="W223" i="1"/>
  <c r="U223" i="1"/>
  <c r="S223" i="1"/>
  <c r="Q223" i="1"/>
  <c r="O223" i="1"/>
  <c r="M223" i="1"/>
  <c r="K223" i="1"/>
  <c r="I223" i="1"/>
  <c r="G223" i="1"/>
  <c r="E223" i="1"/>
  <c r="Y222" i="1"/>
  <c r="W222" i="1"/>
  <c r="U222" i="1"/>
  <c r="S222" i="1"/>
  <c r="Q222" i="1"/>
  <c r="O222" i="1"/>
  <c r="M222" i="1"/>
  <c r="K222" i="1"/>
  <c r="I222" i="1"/>
  <c r="G222" i="1"/>
  <c r="E222" i="1"/>
  <c r="Y221" i="1"/>
  <c r="W221" i="1"/>
  <c r="U221" i="1"/>
  <c r="S221" i="1"/>
  <c r="Q221" i="1"/>
  <c r="O221" i="1"/>
  <c r="M221" i="1"/>
  <c r="K221" i="1"/>
  <c r="I221" i="1"/>
  <c r="G221" i="1"/>
  <c r="E221" i="1"/>
  <c r="Y220" i="1"/>
  <c r="W220" i="1"/>
  <c r="U220" i="1"/>
  <c r="S220" i="1"/>
  <c r="Q220" i="1"/>
  <c r="O220" i="1"/>
  <c r="M220" i="1"/>
  <c r="K220" i="1"/>
  <c r="I220" i="1"/>
  <c r="G220" i="1"/>
  <c r="E220" i="1"/>
  <c r="Y219" i="1"/>
  <c r="W219" i="1"/>
  <c r="U219" i="1"/>
  <c r="S219" i="1"/>
  <c r="Q219" i="1"/>
  <c r="O219" i="1"/>
  <c r="M219" i="1"/>
  <c r="K219" i="1"/>
  <c r="I219" i="1"/>
  <c r="G219" i="1"/>
  <c r="E219" i="1"/>
  <c r="Y218" i="1"/>
  <c r="W218" i="1"/>
  <c r="U218" i="1"/>
  <c r="S218" i="1"/>
  <c r="Q218" i="1"/>
  <c r="O218" i="1"/>
  <c r="M218" i="1"/>
  <c r="K218" i="1"/>
  <c r="I218" i="1"/>
  <c r="G218" i="1"/>
  <c r="E218" i="1"/>
  <c r="Y217" i="1"/>
  <c r="W217" i="1"/>
  <c r="U217" i="1"/>
  <c r="S217" i="1"/>
  <c r="Q217" i="1"/>
  <c r="O217" i="1"/>
  <c r="M217" i="1"/>
  <c r="K217" i="1"/>
  <c r="I217" i="1"/>
  <c r="G217" i="1"/>
  <c r="E217" i="1"/>
  <c r="Y216" i="1"/>
  <c r="W216" i="1"/>
  <c r="U216" i="1"/>
  <c r="S216" i="1"/>
  <c r="Q216" i="1"/>
  <c r="O216" i="1"/>
  <c r="M216" i="1"/>
  <c r="K216" i="1"/>
  <c r="I216" i="1"/>
  <c r="G216" i="1"/>
  <c r="E216" i="1"/>
  <c r="Y215" i="1"/>
  <c r="W215" i="1"/>
  <c r="U215" i="1"/>
  <c r="S215" i="1"/>
  <c r="Q215" i="1"/>
  <c r="O215" i="1"/>
  <c r="M215" i="1"/>
  <c r="K215" i="1"/>
  <c r="I215" i="1"/>
  <c r="G215" i="1"/>
  <c r="E215" i="1"/>
  <c r="Y214" i="1"/>
  <c r="W214" i="1"/>
  <c r="U214" i="1"/>
  <c r="S214" i="1"/>
  <c r="Q214" i="1"/>
  <c r="O214" i="1"/>
  <c r="M214" i="1"/>
  <c r="K214" i="1"/>
  <c r="I214" i="1"/>
  <c r="G214" i="1"/>
  <c r="E214" i="1"/>
  <c r="Y213" i="1"/>
  <c r="W213" i="1"/>
  <c r="U213" i="1"/>
  <c r="S213" i="1"/>
  <c r="Q213" i="1"/>
  <c r="O213" i="1"/>
  <c r="M213" i="1"/>
  <c r="K213" i="1"/>
  <c r="I213" i="1"/>
  <c r="G213" i="1"/>
  <c r="E213" i="1"/>
  <c r="Y212" i="1"/>
  <c r="W212" i="1"/>
  <c r="U212" i="1"/>
  <c r="S212" i="1"/>
  <c r="Q212" i="1"/>
  <c r="O212" i="1"/>
  <c r="M212" i="1"/>
  <c r="K212" i="1"/>
  <c r="I212" i="1"/>
  <c r="G212" i="1"/>
  <c r="E212" i="1"/>
  <c r="Y211" i="1"/>
  <c r="W211" i="1"/>
  <c r="U211" i="1"/>
  <c r="S211" i="1"/>
  <c r="Q211" i="1"/>
  <c r="O211" i="1"/>
  <c r="M211" i="1"/>
  <c r="K211" i="1"/>
  <c r="I211" i="1"/>
  <c r="G211" i="1"/>
  <c r="E211" i="1"/>
  <c r="Y210" i="1"/>
  <c r="W210" i="1"/>
  <c r="U210" i="1"/>
  <c r="S210" i="1"/>
  <c r="Q210" i="1"/>
  <c r="O210" i="1"/>
  <c r="M210" i="1"/>
  <c r="K210" i="1"/>
  <c r="I210" i="1"/>
  <c r="G210" i="1"/>
  <c r="E210" i="1"/>
  <c r="Y209" i="1"/>
  <c r="W209" i="1"/>
  <c r="U209" i="1"/>
  <c r="S209" i="1"/>
  <c r="Q209" i="1"/>
  <c r="O209" i="1"/>
  <c r="M209" i="1"/>
  <c r="K209" i="1"/>
  <c r="I209" i="1"/>
  <c r="G209" i="1"/>
  <c r="E209" i="1"/>
  <c r="Y208" i="1"/>
  <c r="W208" i="1"/>
  <c r="U208" i="1"/>
  <c r="S208" i="1"/>
  <c r="Q208" i="1"/>
  <c r="O208" i="1"/>
  <c r="M208" i="1"/>
  <c r="K208" i="1"/>
  <c r="I208" i="1"/>
  <c r="G208" i="1"/>
  <c r="E208" i="1"/>
  <c r="Y207" i="1"/>
  <c r="W207" i="1"/>
  <c r="U207" i="1"/>
  <c r="S207" i="1"/>
  <c r="Q207" i="1"/>
  <c r="O207" i="1"/>
  <c r="M207" i="1"/>
  <c r="K207" i="1"/>
  <c r="I207" i="1"/>
  <c r="G207" i="1"/>
  <c r="E207" i="1"/>
  <c r="Y206" i="1"/>
  <c r="W206" i="1"/>
  <c r="U206" i="1"/>
  <c r="S206" i="1"/>
  <c r="Q206" i="1"/>
  <c r="O206" i="1"/>
  <c r="M206" i="1"/>
  <c r="K206" i="1"/>
  <c r="I206" i="1"/>
  <c r="G206" i="1"/>
  <c r="E206" i="1"/>
  <c r="Y205" i="1"/>
  <c r="W205" i="1"/>
  <c r="U205" i="1"/>
  <c r="S205" i="1"/>
  <c r="Q205" i="1"/>
  <c r="O205" i="1"/>
  <c r="M205" i="1"/>
  <c r="K205" i="1"/>
  <c r="I205" i="1"/>
  <c r="G205" i="1"/>
  <c r="E205" i="1"/>
  <c r="Y204" i="1"/>
  <c r="W204" i="1"/>
  <c r="U204" i="1"/>
  <c r="S204" i="1"/>
  <c r="Q204" i="1"/>
  <c r="O204" i="1"/>
  <c r="M204" i="1"/>
  <c r="K204" i="1"/>
  <c r="I204" i="1"/>
  <c r="G204" i="1"/>
  <c r="E204" i="1"/>
  <c r="Y203" i="1"/>
  <c r="W203" i="1"/>
  <c r="U203" i="1"/>
  <c r="S203" i="1"/>
  <c r="Q203" i="1"/>
  <c r="O203" i="1"/>
  <c r="M203" i="1"/>
  <c r="K203" i="1"/>
  <c r="I203" i="1"/>
  <c r="G203" i="1"/>
  <c r="E203" i="1"/>
  <c r="Y202" i="1"/>
  <c r="W202" i="1"/>
  <c r="U202" i="1"/>
  <c r="S202" i="1"/>
  <c r="Q202" i="1"/>
  <c r="O202" i="1"/>
  <c r="M202" i="1"/>
  <c r="K202" i="1"/>
  <c r="I202" i="1"/>
  <c r="G202" i="1"/>
  <c r="E202" i="1"/>
  <c r="Y201" i="1"/>
  <c r="W201" i="1"/>
  <c r="U201" i="1"/>
  <c r="S201" i="1"/>
  <c r="Q201" i="1"/>
  <c r="O201" i="1"/>
  <c r="M201" i="1"/>
  <c r="K201" i="1"/>
  <c r="I201" i="1"/>
  <c r="G201" i="1"/>
  <c r="E201" i="1"/>
  <c r="Y200" i="1"/>
  <c r="W200" i="1"/>
  <c r="U200" i="1"/>
  <c r="S200" i="1"/>
  <c r="Q200" i="1"/>
  <c r="O200" i="1"/>
  <c r="M200" i="1"/>
  <c r="K200" i="1"/>
  <c r="I200" i="1"/>
  <c r="G200" i="1"/>
  <c r="E200" i="1"/>
  <c r="Y199" i="1"/>
  <c r="W199" i="1"/>
  <c r="U199" i="1"/>
  <c r="S199" i="1"/>
  <c r="Q199" i="1"/>
  <c r="O199" i="1"/>
  <c r="M199" i="1"/>
  <c r="K199" i="1"/>
  <c r="I199" i="1"/>
  <c r="G199" i="1"/>
  <c r="E199" i="1"/>
  <c r="Y198" i="1"/>
  <c r="W198" i="1"/>
  <c r="U198" i="1"/>
  <c r="S198" i="1"/>
  <c r="Q198" i="1"/>
  <c r="O198" i="1"/>
  <c r="M198" i="1"/>
  <c r="K198" i="1"/>
  <c r="I198" i="1"/>
  <c r="G198" i="1"/>
  <c r="E198" i="1"/>
  <c r="Y197" i="1"/>
  <c r="W197" i="1"/>
  <c r="U197" i="1"/>
  <c r="S197" i="1"/>
  <c r="Q197" i="1"/>
  <c r="O197" i="1"/>
  <c r="M197" i="1"/>
  <c r="K197" i="1"/>
  <c r="I197" i="1"/>
  <c r="G197" i="1"/>
  <c r="E197" i="1"/>
  <c r="Y196" i="1"/>
  <c r="W196" i="1"/>
  <c r="U196" i="1"/>
  <c r="S196" i="1"/>
  <c r="Q196" i="1"/>
  <c r="O196" i="1"/>
  <c r="M196" i="1"/>
  <c r="K196" i="1"/>
  <c r="I196" i="1"/>
  <c r="G196" i="1"/>
  <c r="E196" i="1"/>
  <c r="Y195" i="1"/>
  <c r="W195" i="1"/>
  <c r="U195" i="1"/>
  <c r="S195" i="1"/>
  <c r="Q195" i="1"/>
  <c r="O195" i="1"/>
  <c r="M195" i="1"/>
  <c r="K195" i="1"/>
  <c r="I195" i="1"/>
  <c r="G195" i="1"/>
  <c r="E195" i="1"/>
  <c r="Y194" i="1"/>
  <c r="W194" i="1"/>
  <c r="U194" i="1"/>
  <c r="S194" i="1"/>
  <c r="Q194" i="1"/>
  <c r="O194" i="1"/>
  <c r="M194" i="1"/>
  <c r="K194" i="1"/>
  <c r="I194" i="1"/>
  <c r="G194" i="1"/>
  <c r="E194" i="1"/>
  <c r="Y193" i="1"/>
  <c r="W193" i="1"/>
  <c r="U193" i="1"/>
  <c r="S193" i="1"/>
  <c r="Q193" i="1"/>
  <c r="O193" i="1"/>
  <c r="M193" i="1"/>
  <c r="K193" i="1"/>
  <c r="I193" i="1"/>
  <c r="G193" i="1"/>
  <c r="E193" i="1"/>
  <c r="Y192" i="1"/>
  <c r="W192" i="1"/>
  <c r="U192" i="1"/>
  <c r="S192" i="1"/>
  <c r="Q192" i="1"/>
  <c r="O192" i="1"/>
  <c r="M192" i="1"/>
  <c r="K192" i="1"/>
  <c r="I192" i="1"/>
  <c r="G192" i="1"/>
  <c r="E192" i="1"/>
  <c r="Y191" i="1"/>
  <c r="W191" i="1"/>
  <c r="U191" i="1"/>
  <c r="S191" i="1"/>
  <c r="Q191" i="1"/>
  <c r="O191" i="1"/>
  <c r="M191" i="1"/>
  <c r="K191" i="1"/>
  <c r="I191" i="1"/>
  <c r="G191" i="1"/>
  <c r="E191" i="1"/>
  <c r="Y190" i="1"/>
  <c r="W190" i="1"/>
  <c r="U190" i="1"/>
  <c r="S190" i="1"/>
  <c r="Q190" i="1"/>
  <c r="O190" i="1"/>
  <c r="M190" i="1"/>
  <c r="K190" i="1"/>
  <c r="I190" i="1"/>
  <c r="G190" i="1"/>
  <c r="E190" i="1"/>
  <c r="Y189" i="1"/>
  <c r="W189" i="1"/>
  <c r="U189" i="1"/>
  <c r="S189" i="1"/>
  <c r="Q189" i="1"/>
  <c r="O189" i="1"/>
  <c r="M189" i="1"/>
  <c r="K189" i="1"/>
  <c r="I189" i="1"/>
  <c r="G189" i="1"/>
  <c r="E189" i="1"/>
  <c r="Y188" i="1"/>
  <c r="W188" i="1"/>
  <c r="U188" i="1"/>
  <c r="S188" i="1"/>
  <c r="Q188" i="1"/>
  <c r="O188" i="1"/>
  <c r="M188" i="1"/>
  <c r="K188" i="1"/>
  <c r="I188" i="1"/>
  <c r="G188" i="1"/>
  <c r="E188" i="1"/>
  <c r="Y187" i="1"/>
  <c r="W187" i="1"/>
  <c r="U187" i="1"/>
  <c r="S187" i="1"/>
  <c r="Q187" i="1"/>
  <c r="O187" i="1"/>
  <c r="M187" i="1"/>
  <c r="K187" i="1"/>
  <c r="I187" i="1"/>
  <c r="G187" i="1"/>
  <c r="E187" i="1"/>
  <c r="Y186" i="1"/>
  <c r="W186" i="1"/>
  <c r="U186" i="1"/>
  <c r="S186" i="1"/>
  <c r="Q186" i="1"/>
  <c r="O186" i="1"/>
  <c r="M186" i="1"/>
  <c r="K186" i="1"/>
  <c r="I186" i="1"/>
  <c r="G186" i="1"/>
  <c r="E186" i="1"/>
  <c r="Y185" i="1"/>
  <c r="W185" i="1"/>
  <c r="U185" i="1"/>
  <c r="S185" i="1"/>
  <c r="Q185" i="1"/>
  <c r="O185" i="1"/>
  <c r="M185" i="1"/>
  <c r="K185" i="1"/>
  <c r="I185" i="1"/>
  <c r="G185" i="1"/>
  <c r="E185" i="1"/>
  <c r="Y184" i="1"/>
  <c r="W184" i="1"/>
  <c r="U184" i="1"/>
  <c r="S184" i="1"/>
  <c r="Q184" i="1"/>
  <c r="O184" i="1"/>
  <c r="M184" i="1"/>
  <c r="K184" i="1"/>
  <c r="I184" i="1"/>
  <c r="G184" i="1"/>
  <c r="E184" i="1"/>
  <c r="Y183" i="1"/>
  <c r="W183" i="1"/>
  <c r="U183" i="1"/>
  <c r="S183" i="1"/>
  <c r="Q183" i="1"/>
  <c r="O183" i="1"/>
  <c r="M183" i="1"/>
  <c r="K183" i="1"/>
  <c r="I183" i="1"/>
  <c r="G183" i="1"/>
  <c r="E183" i="1"/>
  <c r="Y182" i="1"/>
  <c r="W182" i="1"/>
  <c r="U182" i="1"/>
  <c r="S182" i="1"/>
  <c r="Q182" i="1"/>
  <c r="O182" i="1"/>
  <c r="M182" i="1"/>
  <c r="K182" i="1"/>
  <c r="I182" i="1"/>
  <c r="G182" i="1"/>
  <c r="E182" i="1"/>
  <c r="Y181" i="1"/>
  <c r="W181" i="1"/>
  <c r="U181" i="1"/>
  <c r="S181" i="1"/>
  <c r="Q181" i="1"/>
  <c r="O181" i="1"/>
  <c r="M181" i="1"/>
  <c r="K181" i="1"/>
  <c r="I181" i="1"/>
  <c r="G181" i="1"/>
  <c r="E181" i="1"/>
  <c r="Y180" i="1"/>
  <c r="W180" i="1"/>
  <c r="U180" i="1"/>
  <c r="S180" i="1"/>
  <c r="Q180" i="1"/>
  <c r="O180" i="1"/>
  <c r="M180" i="1"/>
  <c r="K180" i="1"/>
  <c r="I180" i="1"/>
  <c r="G180" i="1"/>
  <c r="E180" i="1"/>
  <c r="Y179" i="1"/>
  <c r="W179" i="1"/>
  <c r="U179" i="1"/>
  <c r="S179" i="1"/>
  <c r="Q179" i="1"/>
  <c r="O179" i="1"/>
  <c r="M179" i="1"/>
  <c r="K179" i="1"/>
  <c r="I179" i="1"/>
  <c r="G179" i="1"/>
  <c r="E179" i="1"/>
  <c r="Y178" i="1"/>
  <c r="W178" i="1"/>
  <c r="U178" i="1"/>
  <c r="S178" i="1"/>
  <c r="Q178" i="1"/>
  <c r="O178" i="1"/>
  <c r="M178" i="1"/>
  <c r="K178" i="1"/>
  <c r="I178" i="1"/>
  <c r="G178" i="1"/>
  <c r="E178" i="1"/>
  <c r="Y177" i="1"/>
  <c r="W177" i="1"/>
  <c r="U177" i="1"/>
  <c r="S177" i="1"/>
  <c r="Q177" i="1"/>
  <c r="O177" i="1"/>
  <c r="M177" i="1"/>
  <c r="K177" i="1"/>
  <c r="I177" i="1"/>
  <c r="G177" i="1"/>
  <c r="E177" i="1"/>
  <c r="Y176" i="1"/>
  <c r="W176" i="1"/>
  <c r="U176" i="1"/>
  <c r="S176" i="1"/>
  <c r="Q176" i="1"/>
  <c r="O176" i="1"/>
  <c r="M176" i="1"/>
  <c r="K176" i="1"/>
  <c r="I176" i="1"/>
  <c r="G176" i="1"/>
  <c r="E176" i="1"/>
  <c r="Y175" i="1"/>
  <c r="W175" i="1"/>
  <c r="U175" i="1"/>
  <c r="S175" i="1"/>
  <c r="Q175" i="1"/>
  <c r="O175" i="1"/>
  <c r="M175" i="1"/>
  <c r="K175" i="1"/>
  <c r="I175" i="1"/>
  <c r="G175" i="1"/>
  <c r="E175" i="1"/>
  <c r="Y174" i="1"/>
  <c r="W174" i="1"/>
  <c r="U174" i="1"/>
  <c r="S174" i="1"/>
  <c r="Q174" i="1"/>
  <c r="O174" i="1"/>
  <c r="M174" i="1"/>
  <c r="K174" i="1"/>
  <c r="I174" i="1"/>
  <c r="G174" i="1"/>
  <c r="E174" i="1"/>
  <c r="Y173" i="1"/>
  <c r="W173" i="1"/>
  <c r="U173" i="1"/>
  <c r="S173" i="1"/>
  <c r="Q173" i="1"/>
  <c r="O173" i="1"/>
  <c r="M173" i="1"/>
  <c r="K173" i="1"/>
  <c r="I173" i="1"/>
  <c r="G173" i="1"/>
  <c r="E173" i="1"/>
  <c r="Y172" i="1"/>
  <c r="W172" i="1"/>
  <c r="U172" i="1"/>
  <c r="S172" i="1"/>
  <c r="Q172" i="1"/>
  <c r="O172" i="1"/>
  <c r="M172" i="1"/>
  <c r="K172" i="1"/>
  <c r="I172" i="1"/>
  <c r="G172" i="1"/>
  <c r="E172" i="1"/>
  <c r="Y171" i="1"/>
  <c r="W171" i="1"/>
  <c r="U171" i="1"/>
  <c r="S171" i="1"/>
  <c r="Q171" i="1"/>
  <c r="O171" i="1"/>
  <c r="M171" i="1"/>
  <c r="K171" i="1"/>
  <c r="I171" i="1"/>
  <c r="G171" i="1"/>
  <c r="E171" i="1"/>
  <c r="Y170" i="1"/>
  <c r="W170" i="1"/>
  <c r="U170" i="1"/>
  <c r="S170" i="1"/>
  <c r="Q170" i="1"/>
  <c r="O170" i="1"/>
  <c r="M170" i="1"/>
  <c r="K170" i="1"/>
  <c r="I170" i="1"/>
  <c r="G170" i="1"/>
  <c r="E170" i="1"/>
  <c r="Y169" i="1"/>
  <c r="W169" i="1"/>
  <c r="U169" i="1"/>
  <c r="S169" i="1"/>
  <c r="Q169" i="1"/>
  <c r="O169" i="1"/>
  <c r="M169" i="1"/>
  <c r="K169" i="1"/>
  <c r="I169" i="1"/>
  <c r="G169" i="1"/>
  <c r="E169" i="1"/>
  <c r="Y168" i="1"/>
  <c r="W168" i="1"/>
  <c r="U168" i="1"/>
  <c r="S168" i="1"/>
  <c r="Q168" i="1"/>
  <c r="O168" i="1"/>
  <c r="M168" i="1"/>
  <c r="K168" i="1"/>
  <c r="I168" i="1"/>
  <c r="G168" i="1"/>
  <c r="E168" i="1"/>
  <c r="Y167" i="1"/>
  <c r="W167" i="1"/>
  <c r="U167" i="1"/>
  <c r="S167" i="1"/>
  <c r="Q167" i="1"/>
  <c r="O167" i="1"/>
  <c r="M167" i="1"/>
  <c r="K167" i="1"/>
  <c r="I167" i="1"/>
  <c r="G167" i="1"/>
  <c r="E167" i="1"/>
  <c r="Y166" i="1"/>
  <c r="W166" i="1"/>
  <c r="U166" i="1"/>
  <c r="S166" i="1"/>
  <c r="Q166" i="1"/>
  <c r="O166" i="1"/>
  <c r="M166" i="1"/>
  <c r="K166" i="1"/>
  <c r="I166" i="1"/>
  <c r="G166" i="1"/>
  <c r="E166" i="1"/>
  <c r="Y165" i="1"/>
  <c r="W165" i="1"/>
  <c r="U165" i="1"/>
  <c r="S165" i="1"/>
  <c r="Q165" i="1"/>
  <c r="O165" i="1"/>
  <c r="M165" i="1"/>
  <c r="K165" i="1"/>
  <c r="I165" i="1"/>
  <c r="G165" i="1"/>
  <c r="E165" i="1"/>
  <c r="Y164" i="1"/>
  <c r="W164" i="1"/>
  <c r="U164" i="1"/>
  <c r="S164" i="1"/>
  <c r="Q164" i="1"/>
  <c r="O164" i="1"/>
  <c r="M164" i="1"/>
  <c r="K164" i="1"/>
  <c r="I164" i="1"/>
  <c r="G164" i="1"/>
  <c r="E164" i="1"/>
  <c r="Y163" i="1"/>
  <c r="W163" i="1"/>
  <c r="U163" i="1"/>
  <c r="S163" i="1"/>
  <c r="Q163" i="1"/>
  <c r="O163" i="1"/>
  <c r="M163" i="1"/>
  <c r="K163" i="1"/>
  <c r="I163" i="1"/>
  <c r="G163" i="1"/>
  <c r="E163" i="1"/>
  <c r="Y162" i="1"/>
  <c r="W162" i="1"/>
  <c r="U162" i="1"/>
  <c r="S162" i="1"/>
  <c r="Q162" i="1"/>
  <c r="O162" i="1"/>
  <c r="M162" i="1"/>
  <c r="K162" i="1"/>
  <c r="I162" i="1"/>
  <c r="G162" i="1"/>
  <c r="E162" i="1"/>
  <c r="Y161" i="1"/>
  <c r="W161" i="1"/>
  <c r="U161" i="1"/>
  <c r="S161" i="1"/>
  <c r="Q161" i="1"/>
  <c r="O161" i="1"/>
  <c r="M161" i="1"/>
  <c r="K161" i="1"/>
  <c r="I161" i="1"/>
  <c r="G161" i="1"/>
  <c r="E161" i="1"/>
  <c r="Y160" i="1"/>
  <c r="W160" i="1"/>
  <c r="U160" i="1"/>
  <c r="S160" i="1"/>
  <c r="Q160" i="1"/>
  <c r="O160" i="1"/>
  <c r="M160" i="1"/>
  <c r="K160" i="1"/>
  <c r="I160" i="1"/>
  <c r="G160" i="1"/>
  <c r="E160" i="1"/>
  <c r="Y159" i="1"/>
  <c r="W159" i="1"/>
  <c r="U159" i="1"/>
  <c r="S159" i="1"/>
  <c r="Q159" i="1"/>
  <c r="O159" i="1"/>
  <c r="M159" i="1"/>
  <c r="K159" i="1"/>
  <c r="I159" i="1"/>
  <c r="G159" i="1"/>
  <c r="E159" i="1"/>
  <c r="Y158" i="1"/>
  <c r="W158" i="1"/>
  <c r="U158" i="1"/>
  <c r="S158" i="1"/>
  <c r="Q158" i="1"/>
  <c r="O158" i="1"/>
  <c r="M158" i="1"/>
  <c r="K158" i="1"/>
  <c r="I158" i="1"/>
  <c r="G158" i="1"/>
  <c r="E158" i="1"/>
  <c r="Y157" i="1"/>
  <c r="W157" i="1"/>
  <c r="U157" i="1"/>
  <c r="S157" i="1"/>
  <c r="Q157" i="1"/>
  <c r="O157" i="1"/>
  <c r="M157" i="1"/>
  <c r="K157" i="1"/>
  <c r="I157" i="1"/>
  <c r="G157" i="1"/>
  <c r="E157" i="1"/>
  <c r="Y156" i="1"/>
  <c r="W156" i="1"/>
  <c r="U156" i="1"/>
  <c r="S156" i="1"/>
  <c r="Q156" i="1"/>
  <c r="O156" i="1"/>
  <c r="M156" i="1"/>
  <c r="K156" i="1"/>
  <c r="I156" i="1"/>
  <c r="G156" i="1"/>
  <c r="E156" i="1"/>
  <c r="Y155" i="1"/>
  <c r="W155" i="1"/>
  <c r="U155" i="1"/>
  <c r="S155" i="1"/>
  <c r="Q155" i="1"/>
  <c r="O155" i="1"/>
  <c r="M155" i="1"/>
  <c r="K155" i="1"/>
  <c r="I155" i="1"/>
  <c r="G155" i="1"/>
  <c r="E155" i="1"/>
  <c r="Y154" i="1"/>
  <c r="W154" i="1"/>
  <c r="U154" i="1"/>
  <c r="S154" i="1"/>
  <c r="Q154" i="1"/>
  <c r="O154" i="1"/>
  <c r="M154" i="1"/>
  <c r="K154" i="1"/>
  <c r="I154" i="1"/>
  <c r="G154" i="1"/>
  <c r="E154" i="1"/>
  <c r="Y153" i="1"/>
  <c r="W153" i="1"/>
  <c r="U153" i="1"/>
  <c r="S153" i="1"/>
  <c r="Q153" i="1"/>
  <c r="O153" i="1"/>
  <c r="M153" i="1"/>
  <c r="K153" i="1"/>
  <c r="I153" i="1"/>
  <c r="G153" i="1"/>
  <c r="E153" i="1"/>
  <c r="Y152" i="1"/>
  <c r="W152" i="1"/>
  <c r="U152" i="1"/>
  <c r="S152" i="1"/>
  <c r="Q152" i="1"/>
  <c r="O152" i="1"/>
  <c r="M152" i="1"/>
  <c r="K152" i="1"/>
  <c r="I152" i="1"/>
  <c r="G152" i="1"/>
  <c r="E152" i="1"/>
  <c r="Y151" i="1"/>
  <c r="W151" i="1"/>
  <c r="U151" i="1"/>
  <c r="S151" i="1"/>
  <c r="Q151" i="1"/>
  <c r="O151" i="1"/>
  <c r="M151" i="1"/>
  <c r="K151" i="1"/>
  <c r="I151" i="1"/>
  <c r="G151" i="1"/>
  <c r="E151" i="1"/>
  <c r="Y150" i="1"/>
  <c r="W150" i="1"/>
  <c r="U150" i="1"/>
  <c r="S150" i="1"/>
  <c r="Q150" i="1"/>
  <c r="O150" i="1"/>
  <c r="M150" i="1"/>
  <c r="K150" i="1"/>
  <c r="I150" i="1"/>
  <c r="G150" i="1"/>
  <c r="E150" i="1"/>
  <c r="Y149" i="1"/>
  <c r="W149" i="1"/>
  <c r="U149" i="1"/>
  <c r="S149" i="1"/>
  <c r="Q149" i="1"/>
  <c r="O149" i="1"/>
  <c r="M149" i="1"/>
  <c r="K149" i="1"/>
  <c r="I149" i="1"/>
  <c r="G149" i="1"/>
  <c r="E149" i="1"/>
  <c r="Y148" i="1"/>
  <c r="W148" i="1"/>
  <c r="U148" i="1"/>
  <c r="S148" i="1"/>
  <c r="Q148" i="1"/>
  <c r="O148" i="1"/>
  <c r="M148" i="1"/>
  <c r="K148" i="1"/>
  <c r="I148" i="1"/>
  <c r="G148" i="1"/>
  <c r="E148" i="1"/>
  <c r="Y147" i="1"/>
  <c r="W147" i="1"/>
  <c r="U147" i="1"/>
  <c r="S147" i="1"/>
  <c r="Q147" i="1"/>
  <c r="O147" i="1"/>
  <c r="M147" i="1"/>
  <c r="K147" i="1"/>
  <c r="I147" i="1"/>
  <c r="G147" i="1"/>
  <c r="E147" i="1"/>
  <c r="Y146" i="1"/>
  <c r="W146" i="1"/>
  <c r="U146" i="1"/>
  <c r="S146" i="1"/>
  <c r="Q146" i="1"/>
  <c r="O146" i="1"/>
  <c r="M146" i="1"/>
  <c r="K146" i="1"/>
  <c r="I146" i="1"/>
  <c r="G146" i="1"/>
  <c r="E146" i="1"/>
  <c r="Y145" i="1"/>
  <c r="W145" i="1"/>
  <c r="U145" i="1"/>
  <c r="S145" i="1"/>
  <c r="Q145" i="1"/>
  <c r="O145" i="1"/>
  <c r="M145" i="1"/>
  <c r="K145" i="1"/>
  <c r="I145" i="1"/>
  <c r="G145" i="1"/>
  <c r="E145" i="1"/>
  <c r="Y144" i="1"/>
  <c r="W144" i="1"/>
  <c r="U144" i="1"/>
  <c r="S144" i="1"/>
  <c r="Q144" i="1"/>
  <c r="O144" i="1"/>
  <c r="M144" i="1"/>
  <c r="K144" i="1"/>
  <c r="I144" i="1"/>
  <c r="G144" i="1"/>
  <c r="E144" i="1"/>
  <c r="Y143" i="1"/>
  <c r="W143" i="1"/>
  <c r="U143" i="1"/>
  <c r="S143" i="1"/>
  <c r="Q143" i="1"/>
  <c r="O143" i="1"/>
  <c r="M143" i="1"/>
  <c r="K143" i="1"/>
  <c r="I143" i="1"/>
  <c r="G143" i="1"/>
  <c r="E143" i="1"/>
  <c r="Y142" i="1"/>
  <c r="W142" i="1"/>
  <c r="U142" i="1"/>
  <c r="S142" i="1"/>
  <c r="Q142" i="1"/>
  <c r="O142" i="1"/>
  <c r="M142" i="1"/>
  <c r="K142" i="1"/>
  <c r="I142" i="1"/>
  <c r="G142" i="1"/>
  <c r="E142" i="1"/>
  <c r="Y141" i="1"/>
  <c r="W141" i="1"/>
  <c r="U141" i="1"/>
  <c r="S141" i="1"/>
  <c r="Q141" i="1"/>
  <c r="O141" i="1"/>
  <c r="M141" i="1"/>
  <c r="K141" i="1"/>
  <c r="I141" i="1"/>
  <c r="G141" i="1"/>
  <c r="E141" i="1"/>
  <c r="Y140" i="1"/>
  <c r="W140" i="1"/>
  <c r="U140" i="1"/>
  <c r="S140" i="1"/>
  <c r="Q140" i="1"/>
  <c r="O140" i="1"/>
  <c r="M140" i="1"/>
  <c r="K140" i="1"/>
  <c r="I140" i="1"/>
  <c r="G140" i="1"/>
  <c r="E140" i="1"/>
  <c r="Y139" i="1"/>
  <c r="W139" i="1"/>
  <c r="U139" i="1"/>
  <c r="S139" i="1"/>
  <c r="Q139" i="1"/>
  <c r="O139" i="1"/>
  <c r="M139" i="1"/>
  <c r="K139" i="1"/>
  <c r="I139" i="1"/>
  <c r="G139" i="1"/>
  <c r="E139" i="1"/>
  <c r="Y138" i="1"/>
  <c r="W138" i="1"/>
  <c r="U138" i="1"/>
  <c r="S138" i="1"/>
  <c r="Q138" i="1"/>
  <c r="O138" i="1"/>
  <c r="M138" i="1"/>
  <c r="K138" i="1"/>
  <c r="I138" i="1"/>
  <c r="G138" i="1"/>
  <c r="E138" i="1"/>
  <c r="Y137" i="1"/>
  <c r="W137" i="1"/>
  <c r="U137" i="1"/>
  <c r="S137" i="1"/>
  <c r="Q137" i="1"/>
  <c r="O137" i="1"/>
  <c r="M137" i="1"/>
  <c r="K137" i="1"/>
  <c r="I137" i="1"/>
  <c r="G137" i="1"/>
  <c r="E137" i="1"/>
  <c r="Y136" i="1"/>
  <c r="W136" i="1"/>
  <c r="U136" i="1"/>
  <c r="S136" i="1"/>
  <c r="Q136" i="1"/>
  <c r="O136" i="1"/>
  <c r="M136" i="1"/>
  <c r="K136" i="1"/>
  <c r="I136" i="1"/>
  <c r="G136" i="1"/>
  <c r="E136" i="1"/>
  <c r="Y135" i="1"/>
  <c r="W135" i="1"/>
  <c r="U135" i="1"/>
  <c r="S135" i="1"/>
  <c r="Q135" i="1"/>
  <c r="O135" i="1"/>
  <c r="M135" i="1"/>
  <c r="K135" i="1"/>
  <c r="I135" i="1"/>
  <c r="G135" i="1"/>
  <c r="E135" i="1"/>
  <c r="Y134" i="1"/>
  <c r="W134" i="1"/>
  <c r="U134" i="1"/>
  <c r="S134" i="1"/>
  <c r="Q134" i="1"/>
  <c r="O134" i="1"/>
  <c r="M134" i="1"/>
  <c r="K134" i="1"/>
  <c r="I134" i="1"/>
  <c r="G134" i="1"/>
  <c r="E134" i="1"/>
  <c r="Y133" i="1"/>
  <c r="W133" i="1"/>
  <c r="U133" i="1"/>
  <c r="S133" i="1"/>
  <c r="Q133" i="1"/>
  <c r="O133" i="1"/>
  <c r="M133" i="1"/>
  <c r="K133" i="1"/>
  <c r="I133" i="1"/>
  <c r="G133" i="1"/>
  <c r="E133" i="1"/>
  <c r="Y132" i="1"/>
  <c r="W132" i="1"/>
  <c r="U132" i="1"/>
  <c r="S132" i="1"/>
  <c r="Q132" i="1"/>
  <c r="O132" i="1"/>
  <c r="M132" i="1"/>
  <c r="K132" i="1"/>
  <c r="I132" i="1"/>
  <c r="G132" i="1"/>
  <c r="E132" i="1"/>
  <c r="Y131" i="1"/>
  <c r="W131" i="1"/>
  <c r="U131" i="1"/>
  <c r="S131" i="1"/>
  <c r="Q131" i="1"/>
  <c r="O131" i="1"/>
  <c r="M131" i="1"/>
  <c r="K131" i="1"/>
  <c r="I131" i="1"/>
  <c r="G131" i="1"/>
  <c r="E131" i="1"/>
  <c r="Y130" i="1"/>
  <c r="W130" i="1"/>
  <c r="U130" i="1"/>
  <c r="S130" i="1"/>
  <c r="Q130" i="1"/>
  <c r="O130" i="1"/>
  <c r="M130" i="1"/>
  <c r="K130" i="1"/>
  <c r="I130" i="1"/>
  <c r="G130" i="1"/>
  <c r="E130" i="1"/>
  <c r="Y129" i="1"/>
  <c r="W129" i="1"/>
  <c r="U129" i="1"/>
  <c r="S129" i="1"/>
  <c r="Q129" i="1"/>
  <c r="O129" i="1"/>
  <c r="M129" i="1"/>
  <c r="K129" i="1"/>
  <c r="I129" i="1"/>
  <c r="G129" i="1"/>
  <c r="E129" i="1"/>
  <c r="Y128" i="1"/>
  <c r="W128" i="1"/>
  <c r="U128" i="1"/>
  <c r="S128" i="1"/>
  <c r="Q128" i="1"/>
  <c r="O128" i="1"/>
  <c r="M128" i="1"/>
  <c r="K128" i="1"/>
  <c r="I128" i="1"/>
  <c r="G128" i="1"/>
  <c r="E128" i="1"/>
  <c r="Y127" i="1"/>
  <c r="W127" i="1"/>
  <c r="U127" i="1"/>
  <c r="S127" i="1"/>
  <c r="Q127" i="1"/>
  <c r="O127" i="1"/>
  <c r="M127" i="1"/>
  <c r="K127" i="1"/>
  <c r="I127" i="1"/>
  <c r="G127" i="1"/>
  <c r="E127" i="1"/>
  <c r="Y126" i="1"/>
  <c r="W126" i="1"/>
  <c r="U126" i="1"/>
  <c r="S126" i="1"/>
  <c r="Q126" i="1"/>
  <c r="O126" i="1"/>
  <c r="M126" i="1"/>
  <c r="K126" i="1"/>
  <c r="I126" i="1"/>
  <c r="G126" i="1"/>
  <c r="E126" i="1"/>
  <c r="Y125" i="1"/>
  <c r="W125" i="1"/>
  <c r="U125" i="1"/>
  <c r="S125" i="1"/>
  <c r="Q125" i="1"/>
  <c r="O125" i="1"/>
  <c r="M125" i="1"/>
  <c r="K125" i="1"/>
  <c r="I125" i="1"/>
  <c r="G125" i="1"/>
  <c r="E125" i="1"/>
  <c r="Y124" i="1"/>
  <c r="W124" i="1"/>
  <c r="U124" i="1"/>
  <c r="S124" i="1"/>
  <c r="Q124" i="1"/>
  <c r="O124" i="1"/>
  <c r="M124" i="1"/>
  <c r="K124" i="1"/>
  <c r="I124" i="1"/>
  <c r="G124" i="1"/>
  <c r="E124" i="1"/>
  <c r="Y123" i="1"/>
  <c r="W123" i="1"/>
  <c r="U123" i="1"/>
  <c r="S123" i="1"/>
  <c r="Q123" i="1"/>
  <c r="O123" i="1"/>
  <c r="M123" i="1"/>
  <c r="K123" i="1"/>
  <c r="I123" i="1"/>
  <c r="G123" i="1"/>
  <c r="E123" i="1"/>
  <c r="Y122" i="1"/>
  <c r="W122" i="1"/>
  <c r="U122" i="1"/>
  <c r="S122" i="1"/>
  <c r="Q122" i="1"/>
  <c r="O122" i="1"/>
  <c r="M122" i="1"/>
  <c r="K122" i="1"/>
  <c r="I122" i="1"/>
  <c r="G122" i="1"/>
  <c r="E122" i="1"/>
  <c r="Y121" i="1"/>
  <c r="W121" i="1"/>
  <c r="U121" i="1"/>
  <c r="S121" i="1"/>
  <c r="Q121" i="1"/>
  <c r="O121" i="1"/>
  <c r="M121" i="1"/>
  <c r="K121" i="1"/>
  <c r="I121" i="1"/>
  <c r="G121" i="1"/>
  <c r="E121" i="1"/>
  <c r="Y120" i="1"/>
  <c r="W120" i="1"/>
  <c r="U120" i="1"/>
  <c r="S120" i="1"/>
  <c r="Q120" i="1"/>
  <c r="O120" i="1"/>
  <c r="M120" i="1"/>
  <c r="K120" i="1"/>
  <c r="I120" i="1"/>
  <c r="G120" i="1"/>
  <c r="E120" i="1"/>
  <c r="Y119" i="1"/>
  <c r="W119" i="1"/>
  <c r="U119" i="1"/>
  <c r="S119" i="1"/>
  <c r="Q119" i="1"/>
  <c r="O119" i="1"/>
  <c r="M119" i="1"/>
  <c r="K119" i="1"/>
  <c r="I119" i="1"/>
  <c r="G119" i="1"/>
  <c r="E119" i="1"/>
  <c r="Y118" i="1"/>
  <c r="W118" i="1"/>
  <c r="U118" i="1"/>
  <c r="S118" i="1"/>
  <c r="Q118" i="1"/>
  <c r="O118" i="1"/>
  <c r="M118" i="1"/>
  <c r="K118" i="1"/>
  <c r="I118" i="1"/>
  <c r="G118" i="1"/>
  <c r="E118" i="1"/>
  <c r="Y117" i="1"/>
  <c r="W117" i="1"/>
  <c r="U117" i="1"/>
  <c r="S117" i="1"/>
  <c r="Q117" i="1"/>
  <c r="O117" i="1"/>
  <c r="M117" i="1"/>
  <c r="K117" i="1"/>
  <c r="I117" i="1"/>
  <c r="G117" i="1"/>
  <c r="E117" i="1"/>
  <c r="Y116" i="1"/>
  <c r="W116" i="1"/>
  <c r="U116" i="1"/>
  <c r="S116" i="1"/>
  <c r="Q116" i="1"/>
  <c r="O116" i="1"/>
  <c r="M116" i="1"/>
  <c r="K116" i="1"/>
  <c r="I116" i="1"/>
  <c r="G116" i="1"/>
  <c r="E116" i="1"/>
  <c r="Y115" i="1"/>
  <c r="W115" i="1"/>
  <c r="U115" i="1"/>
  <c r="S115" i="1"/>
  <c r="Q115" i="1"/>
  <c r="O115" i="1"/>
  <c r="M115" i="1"/>
  <c r="K115" i="1"/>
  <c r="I115" i="1"/>
  <c r="G115" i="1"/>
  <c r="E115" i="1"/>
  <c r="Y114" i="1"/>
  <c r="W114" i="1"/>
  <c r="U114" i="1"/>
  <c r="S114" i="1"/>
  <c r="Q114" i="1"/>
  <c r="O114" i="1"/>
  <c r="M114" i="1"/>
  <c r="K114" i="1"/>
  <c r="I114" i="1"/>
  <c r="G114" i="1"/>
  <c r="E114" i="1"/>
  <c r="Y113" i="1"/>
  <c r="W113" i="1"/>
  <c r="U113" i="1"/>
  <c r="S113" i="1"/>
  <c r="Q113" i="1"/>
  <c r="O113" i="1"/>
  <c r="M113" i="1"/>
  <c r="K113" i="1"/>
  <c r="I113" i="1"/>
  <c r="G113" i="1"/>
  <c r="E113" i="1"/>
  <c r="Y112" i="1"/>
  <c r="W112" i="1"/>
  <c r="U112" i="1"/>
  <c r="S112" i="1"/>
  <c r="Q112" i="1"/>
  <c r="O112" i="1"/>
  <c r="M112" i="1"/>
  <c r="K112" i="1"/>
  <c r="I112" i="1"/>
  <c r="G112" i="1"/>
  <c r="E112" i="1"/>
  <c r="Y111" i="1"/>
  <c r="W111" i="1"/>
  <c r="U111" i="1"/>
  <c r="S111" i="1"/>
  <c r="Q111" i="1"/>
  <c r="O111" i="1"/>
  <c r="M111" i="1"/>
  <c r="K111" i="1"/>
  <c r="I111" i="1"/>
  <c r="G111" i="1"/>
  <c r="E111" i="1"/>
  <c r="Y110" i="1"/>
  <c r="W110" i="1"/>
  <c r="U110" i="1"/>
  <c r="S110" i="1"/>
  <c r="Q110" i="1"/>
  <c r="O110" i="1"/>
  <c r="M110" i="1"/>
  <c r="K110" i="1"/>
  <c r="I110" i="1"/>
  <c r="G110" i="1"/>
  <c r="E110" i="1"/>
  <c r="Y109" i="1"/>
  <c r="W109" i="1"/>
  <c r="U109" i="1"/>
  <c r="S109" i="1"/>
  <c r="Q109" i="1"/>
  <c r="O109" i="1"/>
  <c r="M109" i="1"/>
  <c r="K109" i="1"/>
  <c r="I109" i="1"/>
  <c r="G109" i="1"/>
  <c r="E109" i="1"/>
  <c r="Y108" i="1"/>
  <c r="W108" i="1"/>
  <c r="U108" i="1"/>
  <c r="S108" i="1"/>
  <c r="Q108" i="1"/>
  <c r="O108" i="1"/>
  <c r="M108" i="1"/>
  <c r="K108" i="1"/>
  <c r="I108" i="1"/>
  <c r="G108" i="1"/>
  <c r="E108" i="1"/>
  <c r="Y107" i="1"/>
  <c r="W107" i="1"/>
  <c r="U107" i="1"/>
  <c r="S107" i="1"/>
  <c r="Q107" i="1"/>
  <c r="O107" i="1"/>
  <c r="M107" i="1"/>
  <c r="K107" i="1"/>
  <c r="I107" i="1"/>
  <c r="G107" i="1"/>
  <c r="E107" i="1"/>
  <c r="Y106" i="1"/>
  <c r="W106" i="1"/>
  <c r="U106" i="1"/>
  <c r="S106" i="1"/>
  <c r="Q106" i="1"/>
  <c r="O106" i="1"/>
  <c r="M106" i="1"/>
  <c r="K106" i="1"/>
  <c r="I106" i="1"/>
  <c r="G106" i="1"/>
  <c r="E106" i="1"/>
  <c r="Y105" i="1"/>
  <c r="W105" i="1"/>
  <c r="U105" i="1"/>
  <c r="S105" i="1"/>
  <c r="Q105" i="1"/>
  <c r="O105" i="1"/>
  <c r="M105" i="1"/>
  <c r="K105" i="1"/>
  <c r="I105" i="1"/>
  <c r="G105" i="1"/>
  <c r="E105" i="1"/>
  <c r="Y104" i="1"/>
  <c r="W104" i="1"/>
  <c r="U104" i="1"/>
  <c r="S104" i="1"/>
  <c r="Q104" i="1"/>
  <c r="O104" i="1"/>
  <c r="M104" i="1"/>
  <c r="K104" i="1"/>
  <c r="I104" i="1"/>
  <c r="G104" i="1"/>
  <c r="E104" i="1"/>
  <c r="Y103" i="1"/>
  <c r="W103" i="1"/>
  <c r="U103" i="1"/>
  <c r="S103" i="1"/>
  <c r="Q103" i="1"/>
  <c r="O103" i="1"/>
  <c r="M103" i="1"/>
  <c r="K103" i="1"/>
  <c r="I103" i="1"/>
  <c r="G103" i="1"/>
  <c r="E103" i="1"/>
  <c r="Y102" i="1"/>
  <c r="W102" i="1"/>
  <c r="U102" i="1"/>
  <c r="S102" i="1"/>
  <c r="Q102" i="1"/>
  <c r="O102" i="1"/>
  <c r="M102" i="1"/>
  <c r="K102" i="1"/>
  <c r="I102" i="1"/>
  <c r="G102" i="1"/>
  <c r="E102" i="1"/>
  <c r="Y101" i="1"/>
  <c r="W101" i="1"/>
  <c r="U101" i="1"/>
  <c r="S101" i="1"/>
  <c r="Q101" i="1"/>
  <c r="O101" i="1"/>
  <c r="M101" i="1"/>
  <c r="K101" i="1"/>
  <c r="I101" i="1"/>
  <c r="G101" i="1"/>
  <c r="E101" i="1"/>
  <c r="Y100" i="1"/>
  <c r="W100" i="1"/>
  <c r="U100" i="1"/>
  <c r="S100" i="1"/>
  <c r="Q100" i="1"/>
  <c r="O100" i="1"/>
  <c r="M100" i="1"/>
  <c r="K100" i="1"/>
  <c r="I100" i="1"/>
  <c r="G100" i="1"/>
  <c r="E100" i="1"/>
  <c r="Y99" i="1"/>
  <c r="W99" i="1"/>
  <c r="U99" i="1"/>
  <c r="S99" i="1"/>
  <c r="Q99" i="1"/>
  <c r="O99" i="1"/>
  <c r="M99" i="1"/>
  <c r="K99" i="1"/>
  <c r="I99" i="1"/>
  <c r="G99" i="1"/>
  <c r="E99" i="1"/>
  <c r="Y98" i="1"/>
  <c r="W98" i="1"/>
  <c r="U98" i="1"/>
  <c r="S98" i="1"/>
  <c r="Q98" i="1"/>
  <c r="O98" i="1"/>
  <c r="M98" i="1"/>
  <c r="K98" i="1"/>
  <c r="I98" i="1"/>
  <c r="G98" i="1"/>
  <c r="E98" i="1"/>
  <c r="Y97" i="1"/>
  <c r="W97" i="1"/>
  <c r="U97" i="1"/>
  <c r="S97" i="1"/>
  <c r="Q97" i="1"/>
  <c r="O97" i="1"/>
  <c r="M97" i="1"/>
  <c r="K97" i="1"/>
  <c r="I97" i="1"/>
  <c r="G97" i="1"/>
  <c r="E97" i="1"/>
  <c r="Y96" i="1"/>
  <c r="W96" i="1"/>
  <c r="U96" i="1"/>
  <c r="S96" i="1"/>
  <c r="Q96" i="1"/>
  <c r="O96" i="1"/>
  <c r="M96" i="1"/>
  <c r="K96" i="1"/>
  <c r="I96" i="1"/>
  <c r="G96" i="1"/>
  <c r="E96" i="1"/>
  <c r="Y95" i="1"/>
  <c r="W95" i="1"/>
  <c r="U95" i="1"/>
  <c r="S95" i="1"/>
  <c r="Q95" i="1"/>
  <c r="O95" i="1"/>
  <c r="M95" i="1"/>
  <c r="K95" i="1"/>
  <c r="I95" i="1"/>
  <c r="G95" i="1"/>
  <c r="E95" i="1"/>
  <c r="Y94" i="1"/>
  <c r="W94" i="1"/>
  <c r="U94" i="1"/>
  <c r="S94" i="1"/>
  <c r="Q94" i="1"/>
  <c r="O94" i="1"/>
  <c r="M94" i="1"/>
  <c r="K94" i="1"/>
  <c r="I94" i="1"/>
  <c r="G94" i="1"/>
  <c r="E94" i="1"/>
  <c r="Y93" i="1"/>
  <c r="W93" i="1"/>
  <c r="U93" i="1"/>
  <c r="S93" i="1"/>
  <c r="Q93" i="1"/>
  <c r="O93" i="1"/>
  <c r="M93" i="1"/>
  <c r="K93" i="1"/>
  <c r="I93" i="1"/>
  <c r="G93" i="1"/>
  <c r="E93" i="1"/>
  <c r="Y92" i="1"/>
  <c r="W92" i="1"/>
  <c r="U92" i="1"/>
  <c r="S92" i="1"/>
  <c r="Q92" i="1"/>
  <c r="O92" i="1"/>
  <c r="M92" i="1"/>
  <c r="K92" i="1"/>
  <c r="I92" i="1"/>
  <c r="G92" i="1"/>
  <c r="E92" i="1"/>
  <c r="Y91" i="1"/>
  <c r="W91" i="1"/>
  <c r="U91" i="1"/>
  <c r="S91" i="1"/>
  <c r="Q91" i="1"/>
  <c r="O91" i="1"/>
  <c r="M91" i="1"/>
  <c r="K91" i="1"/>
  <c r="I91" i="1"/>
  <c r="G91" i="1"/>
  <c r="E91" i="1"/>
  <c r="Y90" i="1"/>
  <c r="W90" i="1"/>
  <c r="U90" i="1"/>
  <c r="S90" i="1"/>
  <c r="Q90" i="1"/>
  <c r="O90" i="1"/>
  <c r="M90" i="1"/>
  <c r="K90" i="1"/>
  <c r="I90" i="1"/>
  <c r="G90" i="1"/>
  <c r="E90" i="1"/>
  <c r="Y89" i="1"/>
  <c r="W89" i="1"/>
  <c r="U89" i="1"/>
  <c r="S89" i="1"/>
  <c r="Q89" i="1"/>
  <c r="O89" i="1"/>
  <c r="M89" i="1"/>
  <c r="K89" i="1"/>
  <c r="I89" i="1"/>
  <c r="G89" i="1"/>
  <c r="E89" i="1"/>
  <c r="Y88" i="1"/>
  <c r="W88" i="1"/>
  <c r="U88" i="1"/>
  <c r="S88" i="1"/>
  <c r="Q88" i="1"/>
  <c r="O88" i="1"/>
  <c r="M88" i="1"/>
  <c r="K88" i="1"/>
  <c r="I88" i="1"/>
  <c r="G88" i="1"/>
  <c r="E88" i="1"/>
  <c r="Y87" i="1"/>
  <c r="W87" i="1"/>
  <c r="U87" i="1"/>
  <c r="S87" i="1"/>
  <c r="Q87" i="1"/>
  <c r="O87" i="1"/>
  <c r="M87" i="1"/>
  <c r="K87" i="1"/>
  <c r="I87" i="1"/>
  <c r="G87" i="1"/>
  <c r="E87" i="1"/>
  <c r="Y86" i="1"/>
  <c r="W86" i="1"/>
  <c r="U86" i="1"/>
  <c r="S86" i="1"/>
  <c r="Q86" i="1"/>
  <c r="O86" i="1"/>
  <c r="M86" i="1"/>
  <c r="K86" i="1"/>
  <c r="I86" i="1"/>
  <c r="G86" i="1"/>
  <c r="E86" i="1"/>
  <c r="Y85" i="1"/>
  <c r="W85" i="1"/>
  <c r="U85" i="1"/>
  <c r="S85" i="1"/>
  <c r="Q85" i="1"/>
  <c r="O85" i="1"/>
  <c r="M85" i="1"/>
  <c r="K85" i="1"/>
  <c r="I85" i="1"/>
  <c r="G85" i="1"/>
  <c r="E85" i="1"/>
  <c r="Y84" i="1"/>
  <c r="W84" i="1"/>
  <c r="U84" i="1"/>
  <c r="S84" i="1"/>
  <c r="Q84" i="1"/>
  <c r="O84" i="1"/>
  <c r="M84" i="1"/>
  <c r="K84" i="1"/>
  <c r="I84" i="1"/>
  <c r="G84" i="1"/>
  <c r="E84" i="1"/>
  <c r="Y83" i="1"/>
  <c r="W83" i="1"/>
  <c r="U83" i="1"/>
  <c r="S83" i="1"/>
  <c r="Q83" i="1"/>
  <c r="O83" i="1"/>
  <c r="M83" i="1"/>
  <c r="K83" i="1"/>
  <c r="I83" i="1"/>
  <c r="G83" i="1"/>
  <c r="E83" i="1"/>
  <c r="Y82" i="1"/>
  <c r="W82" i="1"/>
  <c r="U82" i="1"/>
  <c r="S82" i="1"/>
  <c r="Q82" i="1"/>
  <c r="O82" i="1"/>
  <c r="M82" i="1"/>
  <c r="K82" i="1"/>
  <c r="I82" i="1"/>
  <c r="G82" i="1"/>
  <c r="E82" i="1"/>
  <c r="Y81" i="1"/>
  <c r="W81" i="1"/>
  <c r="U81" i="1"/>
  <c r="S81" i="1"/>
  <c r="Q81" i="1"/>
  <c r="O81" i="1"/>
  <c r="M81" i="1"/>
  <c r="K81" i="1"/>
  <c r="I81" i="1"/>
  <c r="G81" i="1"/>
  <c r="E81" i="1"/>
  <c r="Y80" i="1"/>
  <c r="W80" i="1"/>
  <c r="U80" i="1"/>
  <c r="S80" i="1"/>
  <c r="Q80" i="1"/>
  <c r="O80" i="1"/>
  <c r="M80" i="1"/>
  <c r="K80" i="1"/>
  <c r="I80" i="1"/>
  <c r="G80" i="1"/>
  <c r="E80" i="1"/>
  <c r="Y79" i="1"/>
  <c r="W79" i="1"/>
  <c r="U79" i="1"/>
  <c r="S79" i="1"/>
  <c r="Q79" i="1"/>
  <c r="O79" i="1"/>
  <c r="M79" i="1"/>
  <c r="K79" i="1"/>
  <c r="I79" i="1"/>
  <c r="G79" i="1"/>
  <c r="E79" i="1"/>
  <c r="Y78" i="1"/>
  <c r="W78" i="1"/>
  <c r="U78" i="1"/>
  <c r="S78" i="1"/>
  <c r="Q78" i="1"/>
  <c r="O78" i="1"/>
  <c r="M78" i="1"/>
  <c r="K78" i="1"/>
  <c r="I78" i="1"/>
  <c r="G78" i="1"/>
  <c r="E78" i="1"/>
  <c r="Y77" i="1"/>
  <c r="W77" i="1"/>
  <c r="U77" i="1"/>
  <c r="S77" i="1"/>
  <c r="Q77" i="1"/>
  <c r="O77" i="1"/>
  <c r="M77" i="1"/>
  <c r="K77" i="1"/>
  <c r="I77" i="1"/>
  <c r="G77" i="1"/>
  <c r="E77" i="1"/>
  <c r="Y76" i="1"/>
  <c r="W76" i="1"/>
  <c r="U76" i="1"/>
  <c r="S76" i="1"/>
  <c r="Q76" i="1"/>
  <c r="O76" i="1"/>
  <c r="M76" i="1"/>
  <c r="K76" i="1"/>
  <c r="I76" i="1"/>
  <c r="G76" i="1"/>
  <c r="E76" i="1"/>
  <c r="Y75" i="1"/>
  <c r="W75" i="1"/>
  <c r="U75" i="1"/>
  <c r="S75" i="1"/>
  <c r="Q75" i="1"/>
  <c r="O75" i="1"/>
  <c r="M75" i="1"/>
  <c r="K75" i="1"/>
  <c r="I75" i="1"/>
  <c r="G75" i="1"/>
  <c r="E75" i="1"/>
  <c r="Y74" i="1"/>
  <c r="W74" i="1"/>
  <c r="U74" i="1"/>
  <c r="S74" i="1"/>
  <c r="Q74" i="1"/>
  <c r="O74" i="1"/>
  <c r="M74" i="1"/>
  <c r="K74" i="1"/>
  <c r="I74" i="1"/>
  <c r="G74" i="1"/>
  <c r="E74" i="1"/>
  <c r="Y73" i="1"/>
  <c r="W73" i="1"/>
  <c r="U73" i="1"/>
  <c r="S73" i="1"/>
  <c r="Q73" i="1"/>
  <c r="O73" i="1"/>
  <c r="M73" i="1"/>
  <c r="K73" i="1"/>
  <c r="I73" i="1"/>
  <c r="G73" i="1"/>
  <c r="E73" i="1"/>
  <c r="Y72" i="1"/>
  <c r="W72" i="1"/>
  <c r="U72" i="1"/>
  <c r="S72" i="1"/>
  <c r="Q72" i="1"/>
  <c r="O72" i="1"/>
  <c r="M72" i="1"/>
  <c r="K72" i="1"/>
  <c r="I72" i="1"/>
  <c r="G72" i="1"/>
  <c r="E72" i="1"/>
  <c r="Y71" i="1"/>
  <c r="W71" i="1"/>
  <c r="U71" i="1"/>
  <c r="S71" i="1"/>
  <c r="Q71" i="1"/>
  <c r="O71" i="1"/>
  <c r="M71" i="1"/>
  <c r="K71" i="1"/>
  <c r="I71" i="1"/>
  <c r="G71" i="1"/>
  <c r="E71" i="1"/>
  <c r="Y70" i="1"/>
  <c r="W70" i="1"/>
  <c r="U70" i="1"/>
  <c r="S70" i="1"/>
  <c r="Q70" i="1"/>
  <c r="O70" i="1"/>
  <c r="M70" i="1"/>
  <c r="K70" i="1"/>
  <c r="I70" i="1"/>
  <c r="G70" i="1"/>
  <c r="E70" i="1"/>
  <c r="Y69" i="1"/>
  <c r="W69" i="1"/>
  <c r="U69" i="1"/>
  <c r="S69" i="1"/>
  <c r="Q69" i="1"/>
  <c r="O69" i="1"/>
  <c r="M69" i="1"/>
  <c r="K69" i="1"/>
  <c r="I69" i="1"/>
  <c r="G69" i="1"/>
  <c r="E69" i="1"/>
  <c r="Y68" i="1"/>
  <c r="W68" i="1"/>
  <c r="U68" i="1"/>
  <c r="S68" i="1"/>
  <c r="Q68" i="1"/>
  <c r="O68" i="1"/>
  <c r="M68" i="1"/>
  <c r="K68" i="1"/>
  <c r="I68" i="1"/>
  <c r="G68" i="1"/>
  <c r="E68" i="1"/>
  <c r="Y67" i="1"/>
  <c r="W67" i="1"/>
  <c r="U67" i="1"/>
  <c r="S67" i="1"/>
  <c r="Q67" i="1"/>
  <c r="O67" i="1"/>
  <c r="M67" i="1"/>
  <c r="K67" i="1"/>
  <c r="I67" i="1"/>
  <c r="G67" i="1"/>
  <c r="E67" i="1"/>
  <c r="Y66" i="1"/>
  <c r="W66" i="1"/>
  <c r="U66" i="1"/>
  <c r="S66" i="1"/>
  <c r="Q66" i="1"/>
  <c r="O66" i="1"/>
  <c r="M66" i="1"/>
  <c r="K66" i="1"/>
  <c r="I66" i="1"/>
  <c r="G66" i="1"/>
  <c r="E66" i="1"/>
  <c r="Y65" i="1"/>
  <c r="W65" i="1"/>
  <c r="U65" i="1"/>
  <c r="S65" i="1"/>
  <c r="Q65" i="1"/>
  <c r="O65" i="1"/>
  <c r="M65" i="1"/>
  <c r="K65" i="1"/>
  <c r="I65" i="1"/>
  <c r="G65" i="1"/>
  <c r="E65" i="1"/>
  <c r="Y64" i="1"/>
  <c r="W64" i="1"/>
  <c r="U64" i="1"/>
  <c r="S64" i="1"/>
  <c r="Q64" i="1"/>
  <c r="O64" i="1"/>
  <c r="M64" i="1"/>
  <c r="K64" i="1"/>
  <c r="I64" i="1"/>
  <c r="G64" i="1"/>
  <c r="E64" i="1"/>
  <c r="Y63" i="1"/>
  <c r="W63" i="1"/>
  <c r="U63" i="1"/>
  <c r="S63" i="1"/>
  <c r="Q63" i="1"/>
  <c r="O63" i="1"/>
  <c r="M63" i="1"/>
  <c r="K63" i="1"/>
  <c r="I63" i="1"/>
  <c r="G63" i="1"/>
  <c r="E63" i="1"/>
  <c r="Y62" i="1"/>
  <c r="W62" i="1"/>
  <c r="U62" i="1"/>
  <c r="S62" i="1"/>
  <c r="Q62" i="1"/>
  <c r="O62" i="1"/>
  <c r="M62" i="1"/>
  <c r="K62" i="1"/>
  <c r="I62" i="1"/>
  <c r="G62" i="1"/>
  <c r="E62" i="1"/>
  <c r="Y61" i="1"/>
  <c r="W61" i="1"/>
  <c r="U61" i="1"/>
  <c r="S61" i="1"/>
  <c r="Q61" i="1"/>
  <c r="O61" i="1"/>
  <c r="M61" i="1"/>
  <c r="K61" i="1"/>
  <c r="I61" i="1"/>
  <c r="G61" i="1"/>
  <c r="E61" i="1"/>
  <c r="Y60" i="1"/>
  <c r="W60" i="1"/>
  <c r="U60" i="1"/>
  <c r="S60" i="1"/>
  <c r="Q60" i="1"/>
  <c r="O60" i="1"/>
  <c r="M60" i="1"/>
  <c r="K60" i="1"/>
  <c r="I60" i="1"/>
  <c r="G60" i="1"/>
  <c r="E60" i="1"/>
  <c r="Y59" i="1"/>
  <c r="W59" i="1"/>
  <c r="U59" i="1"/>
  <c r="S59" i="1"/>
  <c r="Q59" i="1"/>
  <c r="O59" i="1"/>
  <c r="M59" i="1"/>
  <c r="K59" i="1"/>
  <c r="I59" i="1"/>
  <c r="G59" i="1"/>
  <c r="E59" i="1"/>
  <c r="Y58" i="1"/>
  <c r="W58" i="1"/>
  <c r="U58" i="1"/>
  <c r="S58" i="1"/>
  <c r="Q58" i="1"/>
  <c r="O58" i="1"/>
  <c r="M58" i="1"/>
  <c r="K58" i="1"/>
  <c r="I58" i="1"/>
  <c r="G58" i="1"/>
  <c r="E58" i="1"/>
  <c r="Y57" i="1"/>
  <c r="W57" i="1"/>
  <c r="U57" i="1"/>
  <c r="S57" i="1"/>
  <c r="Q57" i="1"/>
  <c r="O57" i="1"/>
  <c r="M57" i="1"/>
  <c r="K57" i="1"/>
  <c r="I57" i="1"/>
  <c r="G57" i="1"/>
  <c r="E57" i="1"/>
  <c r="Y56" i="1"/>
  <c r="W56" i="1"/>
  <c r="U56" i="1"/>
  <c r="S56" i="1"/>
  <c r="Q56" i="1"/>
  <c r="O56" i="1"/>
  <c r="M56" i="1"/>
  <c r="K56" i="1"/>
  <c r="I56" i="1"/>
  <c r="G56" i="1"/>
  <c r="E56" i="1"/>
  <c r="Y55" i="1"/>
  <c r="W55" i="1"/>
  <c r="U55" i="1"/>
  <c r="S55" i="1"/>
  <c r="Q55" i="1"/>
  <c r="O55" i="1"/>
  <c r="M55" i="1"/>
  <c r="K55" i="1"/>
  <c r="I55" i="1"/>
  <c r="G55" i="1"/>
  <c r="E55" i="1"/>
  <c r="Y54" i="1"/>
  <c r="W54" i="1"/>
  <c r="U54" i="1"/>
  <c r="S54" i="1"/>
  <c r="Q54" i="1"/>
  <c r="O54" i="1"/>
  <c r="M54" i="1"/>
  <c r="K54" i="1"/>
  <c r="I54" i="1"/>
  <c r="G54" i="1"/>
  <c r="E54" i="1"/>
  <c r="Y53" i="1"/>
  <c r="W53" i="1"/>
  <c r="U53" i="1"/>
  <c r="S53" i="1"/>
  <c r="Q53" i="1"/>
  <c r="O53" i="1"/>
  <c r="M53" i="1"/>
  <c r="K53" i="1"/>
  <c r="I53" i="1"/>
  <c r="G53" i="1"/>
  <c r="E53" i="1"/>
  <c r="Y52" i="1"/>
  <c r="W52" i="1"/>
  <c r="U52" i="1"/>
  <c r="S52" i="1"/>
  <c r="Q52" i="1"/>
  <c r="O52" i="1"/>
  <c r="M52" i="1"/>
  <c r="K52" i="1"/>
  <c r="I52" i="1"/>
  <c r="G52" i="1"/>
  <c r="E52" i="1"/>
  <c r="Y51" i="1"/>
  <c r="W51" i="1"/>
  <c r="U51" i="1"/>
  <c r="S51" i="1"/>
  <c r="Q51" i="1"/>
  <c r="O51" i="1"/>
  <c r="M51" i="1"/>
  <c r="K51" i="1"/>
  <c r="I51" i="1"/>
  <c r="G51" i="1"/>
  <c r="E51" i="1"/>
  <c r="Y50" i="1"/>
  <c r="W50" i="1"/>
  <c r="U50" i="1"/>
  <c r="S50" i="1"/>
  <c r="Q50" i="1"/>
  <c r="O50" i="1"/>
  <c r="M50" i="1"/>
  <c r="K50" i="1"/>
  <c r="I50" i="1"/>
  <c r="G50" i="1"/>
  <c r="E50" i="1"/>
  <c r="Y49" i="1"/>
  <c r="W49" i="1"/>
  <c r="U49" i="1"/>
  <c r="S49" i="1"/>
  <c r="Q49" i="1"/>
  <c r="O49" i="1"/>
  <c r="M49" i="1"/>
  <c r="K49" i="1"/>
  <c r="I49" i="1"/>
  <c r="G49" i="1"/>
  <c r="E49" i="1"/>
  <c r="Y48" i="1"/>
  <c r="W48" i="1"/>
  <c r="U48" i="1"/>
  <c r="S48" i="1"/>
  <c r="Q48" i="1"/>
  <c r="O48" i="1"/>
  <c r="M48" i="1"/>
  <c r="K48" i="1"/>
  <c r="I48" i="1"/>
  <c r="G48" i="1"/>
  <c r="E48" i="1"/>
  <c r="Y47" i="1"/>
  <c r="W47" i="1"/>
  <c r="U47" i="1"/>
  <c r="S47" i="1"/>
  <c r="Q47" i="1"/>
  <c r="O47" i="1"/>
  <c r="M47" i="1"/>
  <c r="K47" i="1"/>
  <c r="I47" i="1"/>
  <c r="G47" i="1"/>
  <c r="E47" i="1"/>
  <c r="Y46" i="1"/>
  <c r="W46" i="1"/>
  <c r="U46" i="1"/>
  <c r="S46" i="1"/>
  <c r="Q46" i="1"/>
  <c r="O46" i="1"/>
  <c r="M46" i="1"/>
  <c r="K46" i="1"/>
  <c r="I46" i="1"/>
  <c r="G46" i="1"/>
  <c r="E46" i="1"/>
  <c r="Y45" i="1"/>
  <c r="W45" i="1"/>
  <c r="U45" i="1"/>
  <c r="S45" i="1"/>
  <c r="Q45" i="1"/>
  <c r="O45" i="1"/>
  <c r="M45" i="1"/>
  <c r="K45" i="1"/>
  <c r="I45" i="1"/>
  <c r="G45" i="1"/>
  <c r="E45" i="1"/>
  <c r="Y44" i="1"/>
  <c r="W44" i="1"/>
  <c r="U44" i="1"/>
  <c r="S44" i="1"/>
  <c r="Q44" i="1"/>
  <c r="O44" i="1"/>
  <c r="M44" i="1"/>
  <c r="K44" i="1"/>
  <c r="I44" i="1"/>
  <c r="G44" i="1"/>
  <c r="E44" i="1"/>
  <c r="Y43" i="1"/>
  <c r="W43" i="1"/>
  <c r="U43" i="1"/>
  <c r="S43" i="1"/>
  <c r="Q43" i="1"/>
  <c r="O43" i="1"/>
  <c r="M43" i="1"/>
  <c r="K43" i="1"/>
  <c r="I43" i="1"/>
  <c r="G43" i="1"/>
  <c r="E43" i="1"/>
  <c r="Y42" i="1"/>
  <c r="W42" i="1"/>
  <c r="U42" i="1"/>
  <c r="S42" i="1"/>
  <c r="Q42" i="1"/>
  <c r="O42" i="1"/>
  <c r="M42" i="1"/>
  <c r="K42" i="1"/>
  <c r="I42" i="1"/>
  <c r="G42" i="1"/>
  <c r="E42" i="1"/>
  <c r="Y41" i="1"/>
  <c r="W41" i="1"/>
  <c r="U41" i="1"/>
  <c r="S41" i="1"/>
  <c r="Q41" i="1"/>
  <c r="O41" i="1"/>
  <c r="M41" i="1"/>
  <c r="K41" i="1"/>
  <c r="I41" i="1"/>
  <c r="G41" i="1"/>
  <c r="E41" i="1"/>
  <c r="Y40" i="1"/>
  <c r="W40" i="1"/>
  <c r="U40" i="1"/>
  <c r="S40" i="1"/>
  <c r="Q40" i="1"/>
  <c r="O40" i="1"/>
  <c r="M40" i="1"/>
  <c r="K40" i="1"/>
  <c r="I40" i="1"/>
  <c r="G40" i="1"/>
  <c r="E40" i="1"/>
  <c r="Y39" i="1"/>
  <c r="W39" i="1"/>
  <c r="U39" i="1"/>
  <c r="S39" i="1"/>
  <c r="Q39" i="1"/>
  <c r="O39" i="1"/>
  <c r="M39" i="1"/>
  <c r="K39" i="1"/>
  <c r="I39" i="1"/>
  <c r="G39" i="1"/>
  <c r="E39" i="1"/>
  <c r="Y38" i="1"/>
  <c r="W38" i="1"/>
  <c r="U38" i="1"/>
  <c r="S38" i="1"/>
  <c r="Q38" i="1"/>
  <c r="O38" i="1"/>
  <c r="M38" i="1"/>
  <c r="K38" i="1"/>
  <c r="I38" i="1"/>
  <c r="G38" i="1"/>
  <c r="E38" i="1"/>
  <c r="Y37" i="1"/>
  <c r="W37" i="1"/>
  <c r="U37" i="1"/>
  <c r="S37" i="1"/>
  <c r="Q37" i="1"/>
  <c r="O37" i="1"/>
  <c r="M37" i="1"/>
  <c r="K37" i="1"/>
  <c r="I37" i="1"/>
  <c r="G37" i="1"/>
  <c r="E37" i="1"/>
  <c r="Y36" i="1"/>
  <c r="W36" i="1"/>
  <c r="U36" i="1"/>
  <c r="S36" i="1"/>
  <c r="Q36" i="1"/>
  <c r="O36" i="1"/>
  <c r="M36" i="1"/>
  <c r="K36" i="1"/>
  <c r="I36" i="1"/>
  <c r="G36" i="1"/>
  <c r="E36" i="1"/>
  <c r="Y35" i="1"/>
  <c r="W35" i="1"/>
  <c r="U35" i="1"/>
  <c r="S35" i="1"/>
  <c r="Q35" i="1"/>
  <c r="O35" i="1"/>
  <c r="M35" i="1"/>
  <c r="K35" i="1"/>
  <c r="I35" i="1"/>
  <c r="G35" i="1"/>
  <c r="E35" i="1"/>
  <c r="Y34" i="1"/>
  <c r="W34" i="1"/>
  <c r="U34" i="1"/>
  <c r="S34" i="1"/>
  <c r="Q34" i="1"/>
  <c r="O34" i="1"/>
  <c r="M34" i="1"/>
  <c r="K34" i="1"/>
  <c r="I34" i="1"/>
  <c r="G34" i="1"/>
  <c r="E34" i="1"/>
  <c r="Y33" i="1"/>
  <c r="W33" i="1"/>
  <c r="U33" i="1"/>
  <c r="S33" i="1"/>
  <c r="Q33" i="1"/>
  <c r="O33" i="1"/>
  <c r="M33" i="1"/>
  <c r="K33" i="1"/>
  <c r="I33" i="1"/>
  <c r="G33" i="1"/>
  <c r="E33" i="1"/>
  <c r="Y32" i="1"/>
  <c r="W32" i="1"/>
  <c r="U32" i="1"/>
  <c r="S32" i="1"/>
  <c r="Q32" i="1"/>
  <c r="O32" i="1"/>
  <c r="M32" i="1"/>
  <c r="K32" i="1"/>
  <c r="I32" i="1"/>
  <c r="G32" i="1"/>
  <c r="E32" i="1"/>
  <c r="Y31" i="1"/>
  <c r="W31" i="1"/>
  <c r="U31" i="1"/>
  <c r="S31" i="1"/>
  <c r="Q31" i="1"/>
  <c r="O31" i="1"/>
  <c r="M31" i="1"/>
  <c r="K31" i="1"/>
  <c r="I31" i="1"/>
  <c r="G31" i="1"/>
  <c r="E31" i="1"/>
  <c r="Y30" i="1"/>
  <c r="W30" i="1"/>
  <c r="U30" i="1"/>
  <c r="S30" i="1"/>
  <c r="Q30" i="1"/>
  <c r="O30" i="1"/>
  <c r="M30" i="1"/>
  <c r="K30" i="1"/>
  <c r="I30" i="1"/>
  <c r="G30" i="1"/>
  <c r="E30" i="1"/>
  <c r="Y29" i="1"/>
  <c r="W29" i="1"/>
  <c r="U29" i="1"/>
  <c r="S29" i="1"/>
  <c r="Q29" i="1"/>
  <c r="O29" i="1"/>
  <c r="M29" i="1"/>
  <c r="K29" i="1"/>
  <c r="I29" i="1"/>
  <c r="G29" i="1"/>
  <c r="E29" i="1"/>
  <c r="Y28" i="1"/>
  <c r="W28" i="1"/>
  <c r="U28" i="1"/>
  <c r="S28" i="1"/>
  <c r="Q28" i="1"/>
  <c r="O28" i="1"/>
  <c r="M28" i="1"/>
  <c r="K28" i="1"/>
  <c r="I28" i="1"/>
  <c r="G28" i="1"/>
  <c r="E28" i="1"/>
  <c r="Y27" i="1"/>
  <c r="W27" i="1"/>
  <c r="U27" i="1"/>
  <c r="S27" i="1"/>
  <c r="Q27" i="1"/>
  <c r="O27" i="1"/>
  <c r="M27" i="1"/>
  <c r="K27" i="1"/>
  <c r="I27" i="1"/>
  <c r="G27" i="1"/>
  <c r="E27" i="1"/>
  <c r="Y26" i="1"/>
  <c r="W26" i="1"/>
  <c r="U26" i="1"/>
  <c r="S26" i="1"/>
  <c r="Q26" i="1"/>
  <c r="O26" i="1"/>
  <c r="M26" i="1"/>
  <c r="K26" i="1"/>
  <c r="I26" i="1"/>
  <c r="G26" i="1"/>
  <c r="E26" i="1"/>
  <c r="Y25" i="1"/>
  <c r="W25" i="1"/>
  <c r="U25" i="1"/>
  <c r="S25" i="1"/>
  <c r="Q25" i="1"/>
  <c r="O25" i="1"/>
  <c r="M25" i="1"/>
  <c r="K25" i="1"/>
  <c r="I25" i="1"/>
  <c r="G25" i="1"/>
  <c r="E25" i="1"/>
  <c r="Y24" i="1"/>
  <c r="W24" i="1"/>
  <c r="U24" i="1"/>
  <c r="S24" i="1"/>
  <c r="Q24" i="1"/>
  <c r="O24" i="1"/>
  <c r="M24" i="1"/>
  <c r="K24" i="1"/>
  <c r="I24" i="1"/>
  <c r="G24" i="1"/>
  <c r="E24" i="1"/>
  <c r="Y23" i="1"/>
  <c r="W23" i="1"/>
  <c r="U23" i="1"/>
  <c r="S23" i="1"/>
  <c r="Q23" i="1"/>
  <c r="O23" i="1"/>
  <c r="M23" i="1"/>
  <c r="K23" i="1"/>
  <c r="I23" i="1"/>
  <c r="G23" i="1"/>
  <c r="E23" i="1"/>
  <c r="Y22" i="1"/>
  <c r="W22" i="1"/>
  <c r="U22" i="1"/>
  <c r="S22" i="1"/>
  <c r="Q22" i="1"/>
  <c r="O22" i="1"/>
  <c r="M22" i="1"/>
  <c r="K22" i="1"/>
  <c r="I22" i="1"/>
  <c r="G22" i="1"/>
  <c r="E22" i="1"/>
  <c r="Y21" i="1"/>
  <c r="W21" i="1"/>
  <c r="U21" i="1"/>
  <c r="S21" i="1"/>
  <c r="Q21" i="1"/>
  <c r="O21" i="1"/>
  <c r="M21" i="1"/>
  <c r="K21" i="1"/>
  <c r="I21" i="1"/>
  <c r="G21" i="1"/>
  <c r="E21" i="1"/>
  <c r="Y20" i="1"/>
  <c r="W20" i="1"/>
  <c r="U20" i="1"/>
  <c r="S20" i="1"/>
  <c r="Q20" i="1"/>
  <c r="O20" i="1"/>
  <c r="M20" i="1"/>
  <c r="K20" i="1"/>
  <c r="I20" i="1"/>
  <c r="G20" i="1"/>
  <c r="E20" i="1"/>
  <c r="Y19" i="1"/>
  <c r="W19" i="1"/>
  <c r="U19" i="1"/>
  <c r="S19" i="1"/>
  <c r="Q19" i="1"/>
  <c r="O19" i="1"/>
  <c r="M19" i="1"/>
  <c r="K19" i="1"/>
  <c r="I19" i="1"/>
  <c r="G19" i="1"/>
  <c r="E19" i="1"/>
  <c r="Y18" i="1"/>
  <c r="W18" i="1"/>
  <c r="U18" i="1"/>
  <c r="S18" i="1"/>
  <c r="Q18" i="1"/>
  <c r="O18" i="1"/>
  <c r="M18" i="1"/>
  <c r="K18" i="1"/>
  <c r="I18" i="1"/>
  <c r="G18" i="1"/>
  <c r="E18" i="1"/>
  <c r="Y17" i="1"/>
  <c r="W17" i="1"/>
  <c r="U17" i="1"/>
  <c r="S17" i="1"/>
  <c r="Q17" i="1"/>
  <c r="O17" i="1"/>
  <c r="M17" i="1"/>
  <c r="K17" i="1"/>
  <c r="I17" i="1"/>
  <c r="G17" i="1"/>
  <c r="E17" i="1"/>
  <c r="Y16" i="1"/>
  <c r="W16" i="1"/>
  <c r="U16" i="1"/>
  <c r="S16" i="1"/>
  <c r="Q16" i="1"/>
  <c r="O16" i="1"/>
  <c r="M16" i="1"/>
  <c r="K16" i="1"/>
  <c r="I16" i="1"/>
  <c r="G16" i="1"/>
  <c r="E16" i="1"/>
  <c r="Y15" i="1"/>
  <c r="W15" i="1"/>
  <c r="U15" i="1"/>
  <c r="S15" i="1"/>
  <c r="Q15" i="1"/>
  <c r="O15" i="1"/>
  <c r="M15" i="1"/>
  <c r="K15" i="1"/>
  <c r="I15" i="1"/>
  <c r="G15" i="1"/>
  <c r="E15" i="1"/>
  <c r="Y14" i="1"/>
  <c r="W14" i="1"/>
  <c r="U14" i="1"/>
  <c r="S14" i="1"/>
  <c r="Q14" i="1"/>
  <c r="O14" i="1"/>
  <c r="M14" i="1"/>
  <c r="K14" i="1"/>
  <c r="I14" i="1"/>
  <c r="G14" i="1"/>
  <c r="E14" i="1"/>
  <c r="Y13" i="1"/>
  <c r="W13" i="1"/>
  <c r="U13" i="1"/>
  <c r="S13" i="1"/>
  <c r="Q13" i="1"/>
  <c r="O13" i="1"/>
  <c r="M13" i="1"/>
  <c r="K13" i="1"/>
  <c r="I13" i="1"/>
  <c r="G13" i="1"/>
  <c r="E13" i="1"/>
  <c r="Y12" i="1"/>
  <c r="W12" i="1"/>
  <c r="U12" i="1"/>
  <c r="S12" i="1"/>
  <c r="Q12" i="1"/>
  <c r="O12" i="1"/>
  <c r="M12" i="1"/>
  <c r="K12" i="1"/>
  <c r="I12" i="1"/>
  <c r="G12" i="1"/>
  <c r="E12" i="1"/>
  <c r="Y11" i="1"/>
  <c r="W11" i="1"/>
  <c r="U11" i="1"/>
  <c r="S11" i="1"/>
  <c r="Q11" i="1"/>
  <c r="O11" i="1"/>
  <c r="M11" i="1"/>
  <c r="K11" i="1"/>
  <c r="I11" i="1"/>
  <c r="G11" i="1"/>
  <c r="E11" i="1"/>
  <c r="Y10" i="1"/>
  <c r="W10" i="1"/>
  <c r="U10" i="1"/>
  <c r="S10" i="1"/>
  <c r="Q10" i="1"/>
  <c r="O10" i="1"/>
  <c r="M10" i="1"/>
  <c r="K10" i="1"/>
  <c r="I10" i="1"/>
  <c r="G10" i="1"/>
  <c r="E10" i="1"/>
  <c r="Y9" i="1"/>
  <c r="W9" i="1"/>
  <c r="U9" i="1"/>
  <c r="S9" i="1"/>
  <c r="Q9" i="1"/>
  <c r="O9" i="1"/>
  <c r="M9" i="1"/>
  <c r="K9" i="1"/>
  <c r="I9" i="1"/>
  <c r="G9" i="1"/>
  <c r="E9" i="1"/>
  <c r="Y8" i="1"/>
  <c r="W8" i="1"/>
  <c r="U8" i="1"/>
  <c r="S8" i="1"/>
  <c r="Q8" i="1"/>
  <c r="O8" i="1"/>
  <c r="M8" i="1"/>
  <c r="K8" i="1"/>
  <c r="I8" i="1"/>
  <c r="G8" i="1"/>
  <c r="E8" i="1"/>
  <c r="Y7" i="1"/>
  <c r="W7" i="1"/>
  <c r="U7" i="1"/>
  <c r="S7" i="1"/>
  <c r="Q7" i="1"/>
  <c r="O7" i="1"/>
  <c r="M7" i="1"/>
  <c r="K7" i="1"/>
  <c r="I7" i="1"/>
  <c r="G7" i="1"/>
  <c r="E7" i="1"/>
  <c r="Y6" i="1"/>
  <c r="W6" i="1"/>
  <c r="U6" i="1"/>
  <c r="S6" i="1"/>
  <c r="Q6" i="1"/>
  <c r="O6" i="1"/>
  <c r="M6" i="1"/>
  <c r="K6" i="1"/>
  <c r="I6" i="1"/>
  <c r="G6" i="1"/>
  <c r="E6" i="1"/>
  <c r="Y5" i="1"/>
  <c r="W5" i="1"/>
  <c r="U5" i="1"/>
  <c r="S5" i="1"/>
  <c r="Q5" i="1"/>
  <c r="O5" i="1"/>
  <c r="M5" i="1"/>
  <c r="K5" i="1"/>
  <c r="I5" i="1"/>
  <c r="G5" i="1"/>
  <c r="E5" i="1"/>
  <c r="Y4" i="1"/>
  <c r="W4" i="1"/>
  <c r="U4" i="1"/>
  <c r="S4" i="1"/>
  <c r="Q4" i="1"/>
  <c r="O4" i="1"/>
  <c r="M4" i="1"/>
  <c r="K4" i="1"/>
  <c r="I4" i="1"/>
  <c r="G4" i="1"/>
  <c r="E4" i="1"/>
  <c r="Y3" i="1"/>
  <c r="W3" i="1"/>
  <c r="U3" i="1"/>
  <c r="S3" i="1"/>
  <c r="Q3" i="1"/>
  <c r="O3" i="1"/>
  <c r="M3" i="1"/>
  <c r="K3" i="1"/>
  <c r="I3" i="1"/>
  <c r="G3" i="1"/>
  <c r="E3" i="1"/>
</calcChain>
</file>

<file path=xl/sharedStrings.xml><?xml version="1.0" encoding="utf-8"?>
<sst xmlns="http://schemas.openxmlformats.org/spreadsheetml/2006/main" count="527" uniqueCount="32">
  <si>
    <t>Date</t>
  </si>
  <si>
    <t>yes</t>
  </si>
  <si>
    <t>no</t>
  </si>
  <si>
    <t>Yes</t>
  </si>
  <si>
    <t xml:space="preserve">yes </t>
  </si>
  <si>
    <t xml:space="preserve">no </t>
  </si>
  <si>
    <t>On or +/- 2 Days of Holiday</t>
  </si>
  <si>
    <t>Fri-Mon Closing Day</t>
  </si>
  <si>
    <t>XOM Energy</t>
  </si>
  <si>
    <t>DD Materials</t>
  </si>
  <si>
    <t>UNP Industrials</t>
  </si>
  <si>
    <t>DUK Utilities</t>
  </si>
  <si>
    <t>UNH Healthcare</t>
  </si>
  <si>
    <t>JPM Financials</t>
  </si>
  <si>
    <t>AMZN Consumer Discretionary</t>
  </si>
  <si>
    <t>KO Consumer Staples</t>
  </si>
  <si>
    <t>AAPL Information Technology</t>
  </si>
  <si>
    <t>VZ Communication Services</t>
  </si>
  <si>
    <t>AMT Real Estate</t>
  </si>
  <si>
    <t>XOM Month Change</t>
  </si>
  <si>
    <t>DD Month Change</t>
  </si>
  <si>
    <t>UNP Month Change</t>
  </si>
  <si>
    <t>DUK Month Change</t>
  </si>
  <si>
    <t>UNH Month Change</t>
  </si>
  <si>
    <t>JPM Month Change</t>
  </si>
  <si>
    <t>AMZN Month Change</t>
  </si>
  <si>
    <t>KO Month Change</t>
  </si>
  <si>
    <t>AAPL Month Change</t>
  </si>
  <si>
    <t>VZ Month Change</t>
  </si>
  <si>
    <t>AMT Month Change</t>
  </si>
  <si>
    <t>SP500 Index</t>
  </si>
  <si>
    <t>SP500 Month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</si>
</sst>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sz val="10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right" wrapText="1"/>
    </xf>
    <xf numFmtId="14" fontId="3" fillId="0" borderId="0" xfId="0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0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center" wrapText="1"/>
    </xf>
    <xf numFmtId="164" fontId="0" fillId="0" borderId="0" xfId="0" applyNumberFormat="1" applyFill="1" applyBorder="1" applyAlignment="1">
      <alignment horizontal="right"/>
    </xf>
    <xf numFmtId="0" fontId="4" fillId="0" borderId="0" xfId="0" applyFont="1"/>
    <xf numFmtId="2" fontId="4" fillId="0" borderId="0" xfId="0" applyNumberFormat="1" applyFont="1" applyFill="1" applyBorder="1" applyAlignment="1">
      <alignment horizontal="right"/>
    </xf>
    <xf numFmtId="2" fontId="0" fillId="0" borderId="0" xfId="1" applyNumberFormat="1" applyFont="1" applyFill="1" applyBorder="1" applyAlignment="1">
      <alignment horizontal="right"/>
    </xf>
    <xf numFmtId="2" fontId="4" fillId="0" borderId="0" xfId="1" applyNumberFormat="1" applyFont="1" applyFill="1" applyBorder="1" applyAlignment="1">
      <alignment horizontal="right"/>
    </xf>
    <xf numFmtId="2" fontId="4" fillId="0" borderId="0" xfId="0" applyNumberFormat="1" applyFont="1"/>
    <xf numFmtId="2" fontId="5" fillId="0" borderId="0" xfId="0" applyNumberFormat="1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BB2EB-8281-3840-8401-29EBCB4EDB2B}">
  <dimension ref="A1:AC253"/>
  <sheetViews>
    <sheetView tabSelected="1" workbookViewId="0">
      <selection activeCell="E6" sqref="E6"/>
    </sheetView>
  </sheetViews>
  <sheetFormatPr baseColWidth="10" defaultRowHeight="16"/>
  <cols>
    <col min="1" max="1" width="10.83203125" style="5"/>
    <col min="2" max="2" width="13" style="5" customWidth="1"/>
    <col min="3" max="3" width="13.6640625" style="5" customWidth="1"/>
    <col min="4" max="4" width="14" style="5" customWidth="1"/>
    <col min="5" max="5" width="14.1640625" style="5" customWidth="1"/>
    <col min="6" max="6" width="13.5" style="5" customWidth="1"/>
    <col min="7" max="7" width="13.6640625" style="5" customWidth="1"/>
    <col min="8" max="8" width="13" style="5" customWidth="1"/>
    <col min="9" max="10" width="14" style="5" customWidth="1"/>
    <col min="11" max="12" width="14.1640625" style="5" customWidth="1"/>
    <col min="13" max="13" width="14.5" style="5" customWidth="1"/>
    <col min="14" max="14" width="14" style="5" customWidth="1"/>
    <col min="15" max="15" width="14.5" style="5" customWidth="1"/>
    <col min="16" max="16" width="14.33203125" style="5" customWidth="1"/>
    <col min="17" max="17" width="14.5" style="5" customWidth="1"/>
    <col min="18" max="19" width="13.6640625" style="5" customWidth="1"/>
    <col min="20" max="20" width="14.1640625" style="5" customWidth="1"/>
    <col min="21" max="22" width="14.6640625" style="5" customWidth="1"/>
    <col min="23" max="23" width="14.1640625" style="5" customWidth="1"/>
    <col min="24" max="24" width="14.6640625" style="5" customWidth="1"/>
    <col min="25" max="25" width="13.6640625" style="5" customWidth="1"/>
    <col min="26" max="27" width="15.1640625" style="5" customWidth="1"/>
    <col min="28" max="16384" width="10.83203125" style="5"/>
  </cols>
  <sheetData>
    <row r="1" spans="1:29" s="7" customFormat="1" ht="43">
      <c r="A1" s="1" t="s">
        <v>0</v>
      </c>
      <c r="B1" s="2" t="s">
        <v>30</v>
      </c>
      <c r="C1" s="1" t="s">
        <v>31</v>
      </c>
      <c r="D1" s="1" t="s">
        <v>8</v>
      </c>
      <c r="E1" s="1" t="s">
        <v>19</v>
      </c>
      <c r="F1" s="1" t="s">
        <v>9</v>
      </c>
      <c r="G1" s="1" t="s">
        <v>20</v>
      </c>
      <c r="H1" s="1" t="s">
        <v>10</v>
      </c>
      <c r="I1" s="1" t="s">
        <v>21</v>
      </c>
      <c r="J1" s="1" t="s">
        <v>11</v>
      </c>
      <c r="K1" s="1" t="s">
        <v>22</v>
      </c>
      <c r="L1" s="1" t="s">
        <v>12</v>
      </c>
      <c r="M1" s="1" t="s">
        <v>23</v>
      </c>
      <c r="N1" s="1" t="s">
        <v>13</v>
      </c>
      <c r="O1" s="1" t="s">
        <v>24</v>
      </c>
      <c r="P1" s="1" t="s">
        <v>14</v>
      </c>
      <c r="Q1" s="1" t="s">
        <v>25</v>
      </c>
      <c r="R1" s="1" t="s">
        <v>15</v>
      </c>
      <c r="S1" s="1" t="s">
        <v>26</v>
      </c>
      <c r="T1" s="1" t="s">
        <v>16</v>
      </c>
      <c r="U1" s="1" t="s">
        <v>27</v>
      </c>
      <c r="V1" s="1" t="s">
        <v>17</v>
      </c>
      <c r="W1" s="1" t="s">
        <v>28</v>
      </c>
      <c r="X1" s="1" t="s">
        <v>18</v>
      </c>
      <c r="Y1" s="1" t="s">
        <v>29</v>
      </c>
      <c r="Z1" s="2" t="s">
        <v>7</v>
      </c>
      <c r="AA1" s="2" t="s">
        <v>6</v>
      </c>
    </row>
    <row r="2" spans="1:29">
      <c r="A2" s="4">
        <v>36526</v>
      </c>
      <c r="B2" s="10">
        <v>1394.459961</v>
      </c>
      <c r="C2" s="11">
        <f>(B2-1469.25)/1469.25</f>
        <v>-5.0903548749361906E-2</v>
      </c>
      <c r="D2" s="10">
        <v>22.642958</v>
      </c>
      <c r="E2" s="12">
        <f>(D2-22.01)/22.01</f>
        <v>2.8757746478873174E-2</v>
      </c>
      <c r="F2" s="10">
        <v>25.826896999999999</v>
      </c>
      <c r="G2" s="12">
        <f>(F2-29.43)/29.43</f>
        <v>-0.1224295956506966</v>
      </c>
      <c r="H2" s="10">
        <v>6.7954499999999998</v>
      </c>
      <c r="I2" s="12">
        <f>(H2-7.34)/7.34</f>
        <v>-7.4189373297002745E-2</v>
      </c>
      <c r="J2" s="10">
        <v>18.795287999999999</v>
      </c>
      <c r="K2" s="12">
        <f>(J2-16.31)/16.31</f>
        <v>0.15237817290006136</v>
      </c>
      <c r="L2" s="10">
        <v>5.5690460000000002</v>
      </c>
      <c r="M2" s="12">
        <f>(L2-5.58)/5.58</f>
        <v>-1.963082437275969E-3</v>
      </c>
      <c r="N2" s="10">
        <v>28.846481000000001</v>
      </c>
      <c r="O2" s="12">
        <f>(N2-27.77)/27.77</f>
        <v>3.8764169967590967E-2</v>
      </c>
      <c r="P2" s="10">
        <v>64.5625</v>
      </c>
      <c r="Q2" s="12">
        <f>(P2-76.13)/76.13</f>
        <v>-0.15194404308419804</v>
      </c>
      <c r="R2" s="10">
        <v>12.034219</v>
      </c>
      <c r="S2" s="12">
        <f>(R2-12.2)/12.2</f>
        <v>-1.3588606557376974E-2</v>
      </c>
      <c r="T2" s="10">
        <v>0.80048600000000003</v>
      </c>
      <c r="U2" s="12">
        <f>(T2-0.79)/0.79</f>
        <v>1.3273417721518981E-2</v>
      </c>
      <c r="V2" s="13">
        <v>21.718723000000001</v>
      </c>
      <c r="W2" s="12">
        <f>(V2-21.59)/21.59</f>
        <v>5.962158406669792E-3</v>
      </c>
      <c r="X2" s="10">
        <v>30.548152999999999</v>
      </c>
      <c r="Y2" s="12">
        <f>(X2-26.02)/26.02</f>
        <v>0.17402586471944656</v>
      </c>
      <c r="Z2" s="5" t="s">
        <v>1</v>
      </c>
      <c r="AA2" s="5" t="s">
        <v>1</v>
      </c>
      <c r="AC2" s="9"/>
    </row>
    <row r="3" spans="1:29">
      <c r="A3" s="4">
        <v>36557</v>
      </c>
      <c r="B3" s="10">
        <v>1366.420044</v>
      </c>
      <c r="C3" s="11">
        <f>(B3-B2)/B2</f>
        <v>-2.0108083261058264E-2</v>
      </c>
      <c r="D3" s="10">
        <v>20.576744000000001</v>
      </c>
      <c r="E3" s="12">
        <f>((D3-D2)/D2)</f>
        <v>-9.1251946852526897E-2</v>
      </c>
      <c r="F3" s="10">
        <v>24.053374999999999</v>
      </c>
      <c r="G3" s="12">
        <f>(F3-F2)/F2</f>
        <v>-6.8669573429591638E-2</v>
      </c>
      <c r="H3" s="10">
        <v>6.4155829999999998</v>
      </c>
      <c r="I3" s="12">
        <f>(H3-H2)/H2</f>
        <v>-5.5900197926553791E-2</v>
      </c>
      <c r="J3" s="10">
        <v>15.784793000000001</v>
      </c>
      <c r="K3" s="12">
        <f>(J3-J2)/J2</f>
        <v>-0.16017285821850663</v>
      </c>
      <c r="L3" s="10">
        <v>5.3720290000000004</v>
      </c>
      <c r="M3" s="12">
        <f>(L3-L2)/L2</f>
        <v>-3.5377154363601913E-2</v>
      </c>
      <c r="N3" s="10">
        <v>28.627672</v>
      </c>
      <c r="O3" s="12">
        <f>(N3-N2)/N2</f>
        <v>-7.5852926393344218E-3</v>
      </c>
      <c r="P3" s="10">
        <v>68.875</v>
      </c>
      <c r="Q3" s="12">
        <f>(P3-P2)/P2</f>
        <v>6.6795740561471445E-2</v>
      </c>
      <c r="R3" s="10">
        <v>10.187841000000001</v>
      </c>
      <c r="S3" s="12">
        <f>(R3-R2)/R2</f>
        <v>-0.15342732253750738</v>
      </c>
      <c r="T3" s="10">
        <v>0.88439199999999996</v>
      </c>
      <c r="U3" s="12">
        <f>(T3-T2)/T2</f>
        <v>0.10481882256529149</v>
      </c>
      <c r="V3" s="13">
        <v>17.271137</v>
      </c>
      <c r="W3" s="12">
        <f>(V3-V2)/V2</f>
        <v>-0.20478119270640363</v>
      </c>
      <c r="X3" s="10">
        <v>41.937187000000002</v>
      </c>
      <c r="Y3" s="11">
        <f>(X3-X2)/X2</f>
        <v>0.37282234379276558</v>
      </c>
      <c r="Z3" s="5" t="s">
        <v>2</v>
      </c>
      <c r="AA3" s="5" t="s">
        <v>2</v>
      </c>
      <c r="AC3" s="9"/>
    </row>
    <row r="4" spans="1:29">
      <c r="A4" s="4">
        <v>36586</v>
      </c>
      <c r="B4" s="10">
        <v>1498.579956</v>
      </c>
      <c r="C4" s="11">
        <f t="shared" ref="C4:C67" si="0">(B4-B3)/B3</f>
        <v>9.6719828269732314E-2</v>
      </c>
      <c r="D4" s="10">
        <v>21.430464000000001</v>
      </c>
      <c r="E4" s="12">
        <f t="shared" ref="E4:E67" si="1">((D4-D3)/D3)</f>
        <v>4.1489557337156896E-2</v>
      </c>
      <c r="F4" s="10">
        <v>25.272676000000001</v>
      </c>
      <c r="G4" s="12">
        <f t="shared" ref="G4:G67" si="2">(F4-F3)/F3</f>
        <v>5.0691472610392578E-2</v>
      </c>
      <c r="H4" s="10">
        <v>6.605518</v>
      </c>
      <c r="I4" s="12">
        <f t="shared" ref="I4:I67" si="3">(H4-H3)/H3</f>
        <v>2.9605259568771879E-2</v>
      </c>
      <c r="J4" s="10">
        <v>17.263905000000001</v>
      </c>
      <c r="K4" s="12">
        <f t="shared" ref="K4:K67" si="4">(J4-J3)/J3</f>
        <v>9.3704871517795676E-2</v>
      </c>
      <c r="L4" s="10">
        <v>6.2651779999999997</v>
      </c>
      <c r="M4" s="12">
        <f t="shared" ref="M4:M67" si="5">(L4-L3)/L3</f>
        <v>0.16625915459503277</v>
      </c>
      <c r="N4" s="10">
        <v>31.346622</v>
      </c>
      <c r="O4" s="12">
        <f t="shared" ref="O4:O67" si="6">(N4-N3)/N3</f>
        <v>9.4976287278965593E-2</v>
      </c>
      <c r="P4" s="10">
        <v>67</v>
      </c>
      <c r="Q4" s="12">
        <f t="shared" ref="Q4:Q67" si="7">(P4-P3)/P3</f>
        <v>-2.7223230490018149E-2</v>
      </c>
      <c r="R4" s="10">
        <v>9.8342729999999996</v>
      </c>
      <c r="S4" s="12">
        <f t="shared" ref="S4:S67" si="8">(R4-R3)/R3</f>
        <v>-3.4704899693664339E-2</v>
      </c>
      <c r="T4" s="10">
        <v>1.047865</v>
      </c>
      <c r="U4" s="12">
        <f t="shared" ref="U4:U67" si="9">(T4-T3)/T3</f>
        <v>0.18484224190178122</v>
      </c>
      <c r="V4" s="13">
        <v>21.572396999999999</v>
      </c>
      <c r="W4" s="12">
        <f t="shared" ref="W4:W67" si="10">(V4-V3)/V3</f>
        <v>0.24904324480779691</v>
      </c>
      <c r="X4" s="10">
        <v>42.043624999999999</v>
      </c>
      <c r="Y4" s="11">
        <f t="shared" ref="Y4:Y67" si="11">(X4-X3)/X3</f>
        <v>2.5380338457130455E-3</v>
      </c>
      <c r="Z4" s="5" t="s">
        <v>2</v>
      </c>
      <c r="AA4" s="5" t="s">
        <v>2</v>
      </c>
      <c r="AC4" s="9"/>
    </row>
    <row r="5" spans="1:29">
      <c r="A5" s="4">
        <v>36617</v>
      </c>
      <c r="B5" s="10">
        <v>1452.4300539999999</v>
      </c>
      <c r="C5" s="11">
        <f t="shared" si="0"/>
        <v>-3.0795755551931397E-2</v>
      </c>
      <c r="D5" s="10">
        <v>21.344618000000001</v>
      </c>
      <c r="E5" s="12">
        <f t="shared" si="1"/>
        <v>-4.005792875039947E-3</v>
      </c>
      <c r="F5" s="10">
        <v>25.253475000000002</v>
      </c>
      <c r="G5" s="12">
        <f t="shared" si="2"/>
        <v>-7.5975333993119338E-4</v>
      </c>
      <c r="H5" s="10">
        <v>7.1528080000000003</v>
      </c>
      <c r="I5" s="12">
        <f t="shared" si="3"/>
        <v>8.2853456761453115E-2</v>
      </c>
      <c r="J5" s="10">
        <v>18.908083000000001</v>
      </c>
      <c r="K5" s="12">
        <f t="shared" si="4"/>
        <v>9.5237896640418263E-2</v>
      </c>
      <c r="L5" s="10">
        <v>7.0110549999999998</v>
      </c>
      <c r="M5" s="12">
        <f t="shared" si="5"/>
        <v>0.11905120652597583</v>
      </c>
      <c r="N5" s="10">
        <v>25.931191999999999</v>
      </c>
      <c r="O5" s="12">
        <f t="shared" si="6"/>
        <v>-0.17275960388969505</v>
      </c>
      <c r="P5" s="10">
        <v>55.1875</v>
      </c>
      <c r="Q5" s="12">
        <f t="shared" si="7"/>
        <v>-0.17630597014925373</v>
      </c>
      <c r="R5" s="10">
        <v>9.9742859999999993</v>
      </c>
      <c r="S5" s="12">
        <f t="shared" si="8"/>
        <v>1.4237249667565637E-2</v>
      </c>
      <c r="T5" s="10">
        <v>0.95720700000000003</v>
      </c>
      <c r="U5" s="12">
        <f t="shared" si="9"/>
        <v>-8.6516870016652925E-2</v>
      </c>
      <c r="V5" s="13">
        <v>21.175350000000002</v>
      </c>
      <c r="W5" s="12">
        <f t="shared" si="10"/>
        <v>-1.8405326028442599E-2</v>
      </c>
      <c r="X5" s="10">
        <v>39.648738999999999</v>
      </c>
      <c r="Y5" s="11">
        <f t="shared" si="11"/>
        <v>-5.6961929424496571E-2</v>
      </c>
      <c r="Z5" s="5" t="s">
        <v>1</v>
      </c>
      <c r="AA5" s="5" t="s">
        <v>2</v>
      </c>
      <c r="AC5" s="9"/>
    </row>
    <row r="6" spans="1:29">
      <c r="A6" s="4">
        <v>36647</v>
      </c>
      <c r="B6" s="10">
        <v>1420.599976</v>
      </c>
      <c r="C6" s="11">
        <f t="shared" si="0"/>
        <v>-2.1915050512993556E-2</v>
      </c>
      <c r="D6" s="10">
        <v>22.890076000000001</v>
      </c>
      <c r="E6" s="12">
        <f t="shared" si="1"/>
        <v>7.240504374451677E-2</v>
      </c>
      <c r="F6" s="10">
        <v>23.926549999999999</v>
      </c>
      <c r="G6" s="12">
        <f t="shared" si="2"/>
        <v>-5.254425381061429E-2</v>
      </c>
      <c r="H6" s="10">
        <v>7.2164859999999997</v>
      </c>
      <c r="I6" s="12">
        <f t="shared" si="3"/>
        <v>8.9025177245075585E-3</v>
      </c>
      <c r="J6" s="10">
        <v>19.154714999999999</v>
      </c>
      <c r="K6" s="12">
        <f t="shared" si="4"/>
        <v>1.3043733730172338E-2</v>
      </c>
      <c r="L6" s="10">
        <v>7.8389790000000001</v>
      </c>
      <c r="M6" s="12">
        <f t="shared" si="5"/>
        <v>0.11808836187991684</v>
      </c>
      <c r="N6" s="10">
        <v>26.992556</v>
      </c>
      <c r="O6" s="12">
        <f t="shared" si="6"/>
        <v>4.0930012010246236E-2</v>
      </c>
      <c r="P6" s="10">
        <v>48.3125</v>
      </c>
      <c r="Q6" s="12">
        <f t="shared" si="7"/>
        <v>-0.1245753114382786</v>
      </c>
      <c r="R6" s="10">
        <v>11.267241</v>
      </c>
      <c r="S6" s="12">
        <f t="shared" si="8"/>
        <v>0.12962882756720642</v>
      </c>
      <c r="T6" s="10">
        <v>0.64810400000000001</v>
      </c>
      <c r="U6" s="12">
        <f t="shared" si="9"/>
        <v>-0.32292179225601153</v>
      </c>
      <c r="V6" s="13">
        <v>18.775172999999999</v>
      </c>
      <c r="W6" s="12">
        <f t="shared" si="10"/>
        <v>-0.11334768964857736</v>
      </c>
      <c r="X6" s="10">
        <v>31.612541</v>
      </c>
      <c r="Y6" s="11">
        <f t="shared" si="11"/>
        <v>-0.20268483191861408</v>
      </c>
      <c r="Z6" s="5" t="s">
        <v>1</v>
      </c>
      <c r="AA6" s="5" t="s">
        <v>2</v>
      </c>
      <c r="AC6" s="9"/>
    </row>
    <row r="7" spans="1:29">
      <c r="A7" s="4">
        <v>36678</v>
      </c>
      <c r="B7" s="10">
        <v>1454.599976</v>
      </c>
      <c r="C7" s="11">
        <f t="shared" si="0"/>
        <v>2.3933549608901303E-2</v>
      </c>
      <c r="D7" s="10">
        <v>21.684913999999999</v>
      </c>
      <c r="E7" s="12">
        <f t="shared" si="1"/>
        <v>-5.2649978095310884E-2</v>
      </c>
      <c r="F7" s="10">
        <v>20.239101000000002</v>
      </c>
      <c r="G7" s="12">
        <f t="shared" si="2"/>
        <v>-0.15411536556670299</v>
      </c>
      <c r="H7" s="10">
        <v>6.3144260000000001</v>
      </c>
      <c r="I7" s="12">
        <f t="shared" si="3"/>
        <v>-0.12499989607130114</v>
      </c>
      <c r="J7" s="10">
        <v>18.712579999999999</v>
      </c>
      <c r="K7" s="12">
        <f t="shared" si="4"/>
        <v>-2.308230636686583E-2</v>
      </c>
      <c r="L7" s="10">
        <v>9.0151579999999996</v>
      </c>
      <c r="M7" s="12">
        <f t="shared" si="5"/>
        <v>0.15004237158946329</v>
      </c>
      <c r="N7" s="10">
        <v>24.970949000000001</v>
      </c>
      <c r="O7" s="12">
        <f t="shared" si="6"/>
        <v>-7.4894982157302906E-2</v>
      </c>
      <c r="P7" s="10">
        <v>36.3125</v>
      </c>
      <c r="Q7" s="12">
        <f t="shared" si="7"/>
        <v>-0.24838292367399742</v>
      </c>
      <c r="R7" s="10">
        <v>12.124822999999999</v>
      </c>
      <c r="S7" s="12">
        <f t="shared" si="8"/>
        <v>7.6112865607472047E-2</v>
      </c>
      <c r="T7" s="10">
        <v>0.80820199999999998</v>
      </c>
      <c r="U7" s="12">
        <f t="shared" si="9"/>
        <v>0.24702516880006906</v>
      </c>
      <c r="V7" s="13">
        <v>18.042809999999999</v>
      </c>
      <c r="W7" s="12">
        <f t="shared" si="10"/>
        <v>-3.9006990774465802E-2</v>
      </c>
      <c r="X7" s="10">
        <v>35.497596999999999</v>
      </c>
      <c r="Y7" s="11">
        <f t="shared" si="11"/>
        <v>0.12289603673428209</v>
      </c>
      <c r="Z7" s="5" t="s">
        <v>2</v>
      </c>
      <c r="AA7" s="5" t="s">
        <v>2</v>
      </c>
      <c r="AC7" s="9"/>
    </row>
    <row r="8" spans="1:29">
      <c r="A8" s="4">
        <v>36708</v>
      </c>
      <c r="B8" s="10">
        <v>1430.829956</v>
      </c>
      <c r="C8" s="11">
        <f t="shared" si="0"/>
        <v>-1.6341276221772696E-2</v>
      </c>
      <c r="D8" s="10">
        <v>22.151081000000001</v>
      </c>
      <c r="E8" s="12">
        <f t="shared" si="1"/>
        <v>2.1497295308618804E-2</v>
      </c>
      <c r="F8" s="10">
        <v>19.450234999999999</v>
      </c>
      <c r="G8" s="12">
        <f t="shared" si="2"/>
        <v>-3.8977324141027912E-2</v>
      </c>
      <c r="H8" s="10">
        <v>7.3683630000000004</v>
      </c>
      <c r="I8" s="12">
        <f t="shared" si="3"/>
        <v>0.16690939128908952</v>
      </c>
      <c r="J8" s="10">
        <v>20.475967000000001</v>
      </c>
      <c r="K8" s="12">
        <f t="shared" si="4"/>
        <v>9.4235375346424788E-2</v>
      </c>
      <c r="L8" s="10">
        <v>8.6011930000000003</v>
      </c>
      <c r="M8" s="12">
        <f t="shared" si="5"/>
        <v>-4.5918773692041698E-2</v>
      </c>
      <c r="N8" s="10">
        <v>27.003852999999999</v>
      </c>
      <c r="O8" s="12">
        <f t="shared" si="6"/>
        <v>8.1410762562528091E-2</v>
      </c>
      <c r="P8" s="10">
        <v>30.125</v>
      </c>
      <c r="Q8" s="12">
        <f t="shared" si="7"/>
        <v>-0.1703958691910499</v>
      </c>
      <c r="R8" s="10">
        <v>13.026984000000001</v>
      </c>
      <c r="S8" s="12">
        <f t="shared" si="8"/>
        <v>7.4406117103730199E-2</v>
      </c>
      <c r="T8" s="10">
        <v>0.78409099999999998</v>
      </c>
      <c r="U8" s="12">
        <f t="shared" si="9"/>
        <v>-2.9832888312575315E-2</v>
      </c>
      <c r="V8" s="13">
        <v>16.600279</v>
      </c>
      <c r="W8" s="12">
        <f t="shared" si="10"/>
        <v>-7.9950462261698649E-2</v>
      </c>
      <c r="X8" s="10">
        <v>36.508766000000001</v>
      </c>
      <c r="Y8" s="11">
        <f t="shared" si="11"/>
        <v>2.8485561994520431E-2</v>
      </c>
      <c r="Z8" s="5" t="s">
        <v>1</v>
      </c>
      <c r="AA8" s="5" t="s">
        <v>2</v>
      </c>
      <c r="AC8" s="9"/>
    </row>
    <row r="9" spans="1:29">
      <c r="A9" s="4">
        <v>36739</v>
      </c>
      <c r="B9" s="10">
        <v>1517.6800539999999</v>
      </c>
      <c r="C9" s="11">
        <f t="shared" si="0"/>
        <v>6.0699105184236081E-2</v>
      </c>
      <c r="D9" s="10">
        <v>22.552485999999998</v>
      </c>
      <c r="E9" s="12">
        <f t="shared" si="1"/>
        <v>1.8121237514322524E-2</v>
      </c>
      <c r="F9" s="10">
        <v>17.7272</v>
      </c>
      <c r="G9" s="12">
        <f t="shared" si="2"/>
        <v>-8.8586847408270358E-2</v>
      </c>
      <c r="H9" s="10">
        <v>6.7845440000000004</v>
      </c>
      <c r="I9" s="12">
        <f t="shared" si="3"/>
        <v>-7.923320281587648E-2</v>
      </c>
      <c r="J9" s="10">
        <v>24.837741999999999</v>
      </c>
      <c r="K9" s="12">
        <f t="shared" si="4"/>
        <v>0.2130192434867666</v>
      </c>
      <c r="L9" s="10">
        <v>9.9367110000000007</v>
      </c>
      <c r="M9" s="12">
        <f t="shared" si="5"/>
        <v>0.15527125132525224</v>
      </c>
      <c r="N9" s="10">
        <v>30.502303999999999</v>
      </c>
      <c r="O9" s="12">
        <f t="shared" si="6"/>
        <v>0.12955377145624364</v>
      </c>
      <c r="P9" s="10">
        <v>41.5</v>
      </c>
      <c r="Q9" s="12">
        <f t="shared" si="7"/>
        <v>0.37759336099585061</v>
      </c>
      <c r="R9" s="10">
        <v>11.184480000000001</v>
      </c>
      <c r="S9" s="12">
        <f t="shared" si="8"/>
        <v>-0.14143749620019491</v>
      </c>
      <c r="T9" s="10">
        <v>0.94033</v>
      </c>
      <c r="U9" s="12">
        <f t="shared" si="9"/>
        <v>0.19926131023057275</v>
      </c>
      <c r="V9" s="13">
        <v>15.583214</v>
      </c>
      <c r="W9" s="12">
        <f t="shared" si="10"/>
        <v>-6.1267946159218198E-2</v>
      </c>
      <c r="X9" s="10">
        <v>30.9739</v>
      </c>
      <c r="Y9" s="11">
        <f t="shared" si="11"/>
        <v>-0.15160375456130182</v>
      </c>
      <c r="Z9" s="5" t="s">
        <v>2</v>
      </c>
      <c r="AA9" s="5" t="s">
        <v>2</v>
      </c>
      <c r="AC9" s="9"/>
    </row>
    <row r="10" spans="1:29">
      <c r="A10" s="4">
        <v>36770</v>
      </c>
      <c r="B10" s="10">
        <v>1436.51001</v>
      </c>
      <c r="C10" s="11">
        <f t="shared" si="0"/>
        <v>-5.3482974745611284E-2</v>
      </c>
      <c r="D10" s="10">
        <v>24.749991999999999</v>
      </c>
      <c r="E10" s="12">
        <f t="shared" si="1"/>
        <v>9.7439634814538878E-2</v>
      </c>
      <c r="F10" s="10">
        <v>16.870961999999999</v>
      </c>
      <c r="G10" s="12">
        <f t="shared" si="2"/>
        <v>-4.8300803285346874E-2</v>
      </c>
      <c r="H10" s="10">
        <v>6.6432570000000002</v>
      </c>
      <c r="I10" s="12">
        <f t="shared" si="3"/>
        <v>-2.0824833621832236E-2</v>
      </c>
      <c r="J10" s="10">
        <v>28.69388</v>
      </c>
      <c r="K10" s="12">
        <f t="shared" si="4"/>
        <v>0.15525316270698045</v>
      </c>
      <c r="L10" s="10">
        <v>10.381886</v>
      </c>
      <c r="M10" s="12">
        <f t="shared" si="5"/>
        <v>4.4801041310348962E-2</v>
      </c>
      <c r="N10" s="10">
        <v>25.213875000000002</v>
      </c>
      <c r="O10" s="12">
        <f t="shared" si="6"/>
        <v>-0.17337801760811239</v>
      </c>
      <c r="P10" s="10">
        <v>38.4375</v>
      </c>
      <c r="Q10" s="12">
        <f t="shared" si="7"/>
        <v>-7.3795180722891568E-2</v>
      </c>
      <c r="R10" s="10">
        <v>11.712332</v>
      </c>
      <c r="S10" s="12">
        <f t="shared" si="8"/>
        <v>4.7195041700642253E-2</v>
      </c>
      <c r="T10" s="10">
        <v>0.39734999999999998</v>
      </c>
      <c r="U10" s="12">
        <f t="shared" si="9"/>
        <v>-0.57743558112577498</v>
      </c>
      <c r="V10" s="13">
        <v>17.345779</v>
      </c>
      <c r="W10" s="12">
        <f t="shared" si="10"/>
        <v>0.11310664154390747</v>
      </c>
      <c r="X10" s="10">
        <v>32.091526000000002</v>
      </c>
      <c r="Y10" s="11">
        <f t="shared" si="11"/>
        <v>3.6082831028704854E-2</v>
      </c>
      <c r="Z10" s="5" t="s">
        <v>1</v>
      </c>
      <c r="AA10" s="5" t="s">
        <v>2</v>
      </c>
      <c r="AC10" s="9"/>
    </row>
    <row r="11" spans="1:29">
      <c r="A11" s="4">
        <v>36800</v>
      </c>
      <c r="B11" s="10">
        <v>1429.400024</v>
      </c>
      <c r="C11" s="11">
        <f t="shared" si="0"/>
        <v>-4.9494858723608441E-3</v>
      </c>
      <c r="D11" s="10">
        <v>24.771704</v>
      </c>
      <c r="E11" s="12">
        <f t="shared" si="1"/>
        <v>8.7725280880902271E-4</v>
      </c>
      <c r="F11" s="10">
        <v>20.964687000000001</v>
      </c>
      <c r="G11" s="12">
        <f t="shared" si="2"/>
        <v>0.24264917436243427</v>
      </c>
      <c r="H11" s="10">
        <v>8.0391270000000006</v>
      </c>
      <c r="I11" s="12">
        <f t="shared" si="3"/>
        <v>0.21011831997467512</v>
      </c>
      <c r="J11" s="10">
        <v>28.918666999999999</v>
      </c>
      <c r="K11" s="12">
        <f t="shared" si="4"/>
        <v>7.8339701706426311E-3</v>
      </c>
      <c r="L11" s="10">
        <v>11.498924000000001</v>
      </c>
      <c r="M11" s="12">
        <f t="shared" si="5"/>
        <v>0.10759490135029424</v>
      </c>
      <c r="N11" s="10">
        <v>24.838560000000001</v>
      </c>
      <c r="O11" s="12">
        <f t="shared" si="6"/>
        <v>-1.4885256629534353E-2</v>
      </c>
      <c r="P11" s="10">
        <v>36.625</v>
      </c>
      <c r="Q11" s="12">
        <f t="shared" si="7"/>
        <v>-4.715447154471545E-2</v>
      </c>
      <c r="R11" s="10">
        <v>12.909836</v>
      </c>
      <c r="S11" s="12">
        <f t="shared" si="8"/>
        <v>0.10224300335748682</v>
      </c>
      <c r="T11" s="10">
        <v>0.30187000000000003</v>
      </c>
      <c r="U11" s="12">
        <f t="shared" si="9"/>
        <v>-0.2402919340631684</v>
      </c>
      <c r="V11" s="13">
        <v>20.703016000000002</v>
      </c>
      <c r="W11" s="12">
        <f t="shared" si="10"/>
        <v>0.19354777897262507</v>
      </c>
      <c r="X11" s="10">
        <v>34.858958999999999</v>
      </c>
      <c r="Y11" s="11">
        <f t="shared" si="11"/>
        <v>8.6235631175656677E-2</v>
      </c>
      <c r="Z11" s="5" t="s">
        <v>1</v>
      </c>
      <c r="AA11" s="5" t="s">
        <v>2</v>
      </c>
      <c r="AC11" s="9"/>
    </row>
    <row r="12" spans="1:29">
      <c r="A12" s="4">
        <v>36831</v>
      </c>
      <c r="B12" s="10">
        <v>1314.9499510000001</v>
      </c>
      <c r="C12" s="11">
        <f t="shared" si="0"/>
        <v>-8.0068609961069917E-2</v>
      </c>
      <c r="D12" s="10">
        <v>24.441887000000001</v>
      </c>
      <c r="E12" s="12">
        <f t="shared" si="1"/>
        <v>-1.331426372606416E-2</v>
      </c>
      <c r="F12" s="10">
        <v>20.921906</v>
      </c>
      <c r="G12" s="12">
        <f t="shared" si="2"/>
        <v>-2.0406219277207195E-3</v>
      </c>
      <c r="H12" s="10">
        <v>7.9748140000000003</v>
      </c>
      <c r="I12" s="12">
        <f t="shared" si="3"/>
        <v>-7.9999980097341765E-3</v>
      </c>
      <c r="J12" s="10">
        <v>30.089625999999999</v>
      </c>
      <c r="K12" s="12">
        <f t="shared" si="4"/>
        <v>4.0491458337273981E-2</v>
      </c>
      <c r="L12" s="10">
        <v>12.333413999999999</v>
      </c>
      <c r="M12" s="12">
        <f t="shared" si="5"/>
        <v>7.2571137960386445E-2</v>
      </c>
      <c r="N12" s="10">
        <v>20.268899999999999</v>
      </c>
      <c r="O12" s="12">
        <f t="shared" si="6"/>
        <v>-0.18397443330048127</v>
      </c>
      <c r="P12" s="10">
        <v>24.6875</v>
      </c>
      <c r="Q12" s="12">
        <f t="shared" si="7"/>
        <v>-0.32593856655290104</v>
      </c>
      <c r="R12" s="10">
        <v>13.390946</v>
      </c>
      <c r="S12" s="12">
        <f t="shared" si="8"/>
        <v>3.7266933522625639E-2</v>
      </c>
      <c r="T12" s="10">
        <v>0.25461299999999998</v>
      </c>
      <c r="U12" s="12">
        <f t="shared" si="9"/>
        <v>-0.15654752045582551</v>
      </c>
      <c r="V12" s="13">
        <v>20.279015999999999</v>
      </c>
      <c r="W12" s="12">
        <f t="shared" si="10"/>
        <v>-2.0480107825835762E-2</v>
      </c>
      <c r="X12" s="10">
        <v>25.651931999999999</v>
      </c>
      <c r="Y12" s="11">
        <f t="shared" si="11"/>
        <v>-0.26412225907262465</v>
      </c>
      <c r="Z12" s="5" t="s">
        <v>2</v>
      </c>
      <c r="AA12" s="5" t="s">
        <v>2</v>
      </c>
      <c r="AC12" s="9"/>
    </row>
    <row r="13" spans="1:29">
      <c r="A13" s="4">
        <v>36861</v>
      </c>
      <c r="B13" s="10">
        <v>1320.280029</v>
      </c>
      <c r="C13" s="11">
        <f t="shared" si="0"/>
        <v>4.0534455291979079E-3</v>
      </c>
      <c r="D13" s="10">
        <v>24.264509</v>
      </c>
      <c r="E13" s="12">
        <f t="shared" si="1"/>
        <v>-7.2571319882135501E-3</v>
      </c>
      <c r="F13" s="10">
        <v>25.072056</v>
      </c>
      <c r="G13" s="12">
        <f t="shared" si="2"/>
        <v>0.1983638584362247</v>
      </c>
      <c r="H13" s="10">
        <v>8.703697</v>
      </c>
      <c r="I13" s="12">
        <f t="shared" si="3"/>
        <v>9.139811912854641E-2</v>
      </c>
      <c r="J13" s="10">
        <v>28.707958000000001</v>
      </c>
      <c r="K13" s="12">
        <f t="shared" si="4"/>
        <v>-4.5918417198006968E-2</v>
      </c>
      <c r="L13" s="10">
        <v>12.905075999999999</v>
      </c>
      <c r="M13" s="12">
        <f t="shared" si="5"/>
        <v>4.6350669814537962E-2</v>
      </c>
      <c r="N13" s="10">
        <v>24.975404999999999</v>
      </c>
      <c r="O13" s="12">
        <f t="shared" si="6"/>
        <v>0.23220327694152126</v>
      </c>
      <c r="P13" s="10">
        <v>15.5625</v>
      </c>
      <c r="Q13" s="12">
        <f t="shared" si="7"/>
        <v>-0.36962025316455699</v>
      </c>
      <c r="R13" s="10">
        <v>13.103834000000001</v>
      </c>
      <c r="S13" s="12">
        <f t="shared" si="8"/>
        <v>-2.1440755567231674E-2</v>
      </c>
      <c r="T13" s="10">
        <v>0.22953699999999999</v>
      </c>
      <c r="U13" s="12">
        <f t="shared" si="9"/>
        <v>-9.8486722987435799E-2</v>
      </c>
      <c r="V13" s="13">
        <v>18.090961</v>
      </c>
      <c r="W13" s="12">
        <f t="shared" si="10"/>
        <v>-0.10789749364564823</v>
      </c>
      <c r="X13" s="10">
        <v>32.251185999999997</v>
      </c>
      <c r="Y13" s="11">
        <f t="shared" si="11"/>
        <v>0.25726148034385865</v>
      </c>
      <c r="Z13" s="5" t="s">
        <v>1</v>
      </c>
      <c r="AA13" s="5" t="s">
        <v>2</v>
      </c>
      <c r="AC13" s="9"/>
    </row>
    <row r="14" spans="1:29">
      <c r="A14" s="4">
        <v>36892</v>
      </c>
      <c r="B14" s="10">
        <v>1366.01001</v>
      </c>
      <c r="C14" s="11">
        <f t="shared" si="0"/>
        <v>3.4636577086329577E-2</v>
      </c>
      <c r="D14" s="10">
        <v>23.486495999999999</v>
      </c>
      <c r="E14" s="12">
        <f t="shared" si="1"/>
        <v>-3.2063826224548841E-2</v>
      </c>
      <c r="F14" s="10">
        <v>23.665623</v>
      </c>
      <c r="G14" s="12">
        <f t="shared" si="2"/>
        <v>-5.609563890572037E-2</v>
      </c>
      <c r="H14" s="10">
        <v>9.1252309999999994</v>
      </c>
      <c r="I14" s="12">
        <f t="shared" si="3"/>
        <v>4.8431603260085845E-2</v>
      </c>
      <c r="J14" s="10">
        <v>24.629912999999998</v>
      </c>
      <c r="K14" s="12">
        <f t="shared" si="4"/>
        <v>-0.14205277156947224</v>
      </c>
      <c r="L14" s="10">
        <v>11.861105</v>
      </c>
      <c r="M14" s="12">
        <f t="shared" si="5"/>
        <v>-8.0896152800649851E-2</v>
      </c>
      <c r="N14" s="10">
        <v>30.22608</v>
      </c>
      <c r="O14" s="12">
        <f t="shared" si="6"/>
        <v>0.21023382804002583</v>
      </c>
      <c r="P14" s="10">
        <v>17.3125</v>
      </c>
      <c r="Q14" s="12">
        <f t="shared" si="7"/>
        <v>0.11244979919678715</v>
      </c>
      <c r="R14" s="10">
        <v>12.472156999999999</v>
      </c>
      <c r="S14" s="12">
        <f t="shared" si="8"/>
        <v>-4.8205509929384147E-2</v>
      </c>
      <c r="T14" s="10">
        <v>0.33369700000000002</v>
      </c>
      <c r="U14" s="12">
        <f t="shared" si="9"/>
        <v>0.45378305022719662</v>
      </c>
      <c r="V14" s="13">
        <v>19.832395999999999</v>
      </c>
      <c r="W14" s="12">
        <f t="shared" si="10"/>
        <v>9.6259949927480312E-2</v>
      </c>
      <c r="X14" s="10">
        <v>30.824891999999998</v>
      </c>
      <c r="Y14" s="11">
        <f t="shared" si="11"/>
        <v>-4.4224544176452885E-2</v>
      </c>
      <c r="Z14" s="5" t="s">
        <v>1</v>
      </c>
      <c r="AA14" s="5" t="s">
        <v>3</v>
      </c>
      <c r="AC14" s="9"/>
    </row>
    <row r="15" spans="1:29">
      <c r="A15" s="4">
        <v>36923</v>
      </c>
      <c r="B15" s="10">
        <v>1239.9399410000001</v>
      </c>
      <c r="C15" s="11">
        <f t="shared" si="0"/>
        <v>-9.2290735849000022E-2</v>
      </c>
      <c r="D15" s="10">
        <v>22.621282999999998</v>
      </c>
      <c r="E15" s="12">
        <f t="shared" si="1"/>
        <v>-3.683874342090028E-2</v>
      </c>
      <c r="F15" s="10">
        <v>22.637587</v>
      </c>
      <c r="G15" s="12">
        <f t="shared" si="2"/>
        <v>-4.3440056490378479E-2</v>
      </c>
      <c r="H15" s="10">
        <v>9.4628209999999999</v>
      </c>
      <c r="I15" s="12">
        <f t="shared" si="3"/>
        <v>3.6995227846834837E-2</v>
      </c>
      <c r="J15" s="10">
        <v>27.445148</v>
      </c>
      <c r="K15" s="12">
        <f t="shared" si="4"/>
        <v>0.11430145936772093</v>
      </c>
      <c r="L15" s="10">
        <v>12.454057000000001</v>
      </c>
      <c r="M15" s="12">
        <f t="shared" si="5"/>
        <v>4.9991295077482269E-2</v>
      </c>
      <c r="N15" s="10">
        <v>25.835251</v>
      </c>
      <c r="O15" s="12">
        <f t="shared" si="6"/>
        <v>-0.14526624027991722</v>
      </c>
      <c r="P15" s="10">
        <v>10.1875</v>
      </c>
      <c r="Q15" s="12">
        <f t="shared" si="7"/>
        <v>-0.41155234657039713</v>
      </c>
      <c r="R15" s="10">
        <v>11.403426</v>
      </c>
      <c r="S15" s="12">
        <f t="shared" si="8"/>
        <v>-8.5689347881044126E-2</v>
      </c>
      <c r="T15" s="10">
        <v>0.28161700000000001</v>
      </c>
      <c r="U15" s="12">
        <f t="shared" si="9"/>
        <v>-0.15606972792683185</v>
      </c>
      <c r="V15" s="13">
        <v>17.992348</v>
      </c>
      <c r="W15" s="12">
        <f t="shared" si="10"/>
        <v>-9.277991423729133E-2</v>
      </c>
      <c r="X15" s="10">
        <v>24.642889</v>
      </c>
      <c r="Y15" s="11">
        <f t="shared" si="11"/>
        <v>-0.20055230039411001</v>
      </c>
      <c r="Z15" s="5" t="s">
        <v>2</v>
      </c>
      <c r="AA15" s="5" t="s">
        <v>2</v>
      </c>
      <c r="AC15" s="9"/>
    </row>
    <row r="16" spans="1:29">
      <c r="A16" s="4">
        <v>36951</v>
      </c>
      <c r="B16" s="10">
        <v>1160.329956</v>
      </c>
      <c r="C16" s="11">
        <f t="shared" si="0"/>
        <v>-6.4204710540895507E-2</v>
      </c>
      <c r="D16" s="10">
        <v>22.965446</v>
      </c>
      <c r="E16" s="12">
        <f t="shared" si="1"/>
        <v>1.5214123796603482E-2</v>
      </c>
      <c r="F16" s="10">
        <v>21.863188000000001</v>
      </c>
      <c r="G16" s="12">
        <f t="shared" si="2"/>
        <v>-3.4208548817504222E-2</v>
      </c>
      <c r="H16" s="10">
        <v>9.6884530000000009</v>
      </c>
      <c r="I16" s="12">
        <f t="shared" si="3"/>
        <v>2.3844052423690667E-2</v>
      </c>
      <c r="J16" s="10">
        <v>28.981097999999999</v>
      </c>
      <c r="K16" s="12">
        <f t="shared" si="4"/>
        <v>5.5964354792329765E-2</v>
      </c>
      <c r="L16" s="10">
        <v>12.460364</v>
      </c>
      <c r="M16" s="12">
        <f t="shared" si="5"/>
        <v>5.0642132118068985E-4</v>
      </c>
      <c r="N16" s="10">
        <v>24.860765000000001</v>
      </c>
      <c r="O16" s="12">
        <f t="shared" si="6"/>
        <v>-3.7719238725414314E-2</v>
      </c>
      <c r="P16" s="10">
        <v>10.23</v>
      </c>
      <c r="Q16" s="12">
        <f t="shared" si="7"/>
        <v>4.1717791411043361E-3</v>
      </c>
      <c r="R16" s="10">
        <v>9.7110839999999996</v>
      </c>
      <c r="S16" s="12">
        <f t="shared" si="8"/>
        <v>-0.14840645258714355</v>
      </c>
      <c r="T16" s="10">
        <v>0.340563</v>
      </c>
      <c r="U16" s="12">
        <f t="shared" si="9"/>
        <v>0.20931264802906074</v>
      </c>
      <c r="V16" s="13">
        <v>17.919649</v>
      </c>
      <c r="W16" s="12">
        <f t="shared" si="10"/>
        <v>-4.0405510164654478E-3</v>
      </c>
      <c r="X16" s="10">
        <v>15.753055</v>
      </c>
      <c r="Y16" s="11">
        <f t="shared" si="11"/>
        <v>-0.36074642060027945</v>
      </c>
      <c r="Z16" s="5" t="s">
        <v>2</v>
      </c>
      <c r="AA16" s="5" t="s">
        <v>2</v>
      </c>
      <c r="AC16" s="9"/>
    </row>
    <row r="17" spans="1:29">
      <c r="A17" s="4">
        <v>36982</v>
      </c>
      <c r="B17" s="10">
        <v>1249.459961</v>
      </c>
      <c r="C17" s="11">
        <f t="shared" si="0"/>
        <v>7.6814361759009853E-2</v>
      </c>
      <c r="D17" s="10">
        <v>25.12022</v>
      </c>
      <c r="E17" s="12">
        <f t="shared" si="1"/>
        <v>9.3826786555767289E-2</v>
      </c>
      <c r="F17" s="10">
        <v>23.287552000000002</v>
      </c>
      <c r="G17" s="12">
        <f t="shared" si="2"/>
        <v>6.514896180739975E-2</v>
      </c>
      <c r="H17" s="10">
        <v>9.8332979999999992</v>
      </c>
      <c r="I17" s="12">
        <f t="shared" si="3"/>
        <v>1.4950271214609632E-2</v>
      </c>
      <c r="J17" s="10">
        <v>31.706969999999998</v>
      </c>
      <c r="K17" s="12">
        <f t="shared" si="4"/>
        <v>9.4056891840329823E-2</v>
      </c>
      <c r="L17" s="10">
        <v>13.775584</v>
      </c>
      <c r="M17" s="12">
        <f t="shared" si="5"/>
        <v>0.10555229365691082</v>
      </c>
      <c r="N17" s="10">
        <v>26.566130000000001</v>
      </c>
      <c r="O17" s="12">
        <f t="shared" si="6"/>
        <v>6.8596642138727446E-2</v>
      </c>
      <c r="P17" s="10">
        <v>15.78</v>
      </c>
      <c r="Q17" s="12">
        <f t="shared" si="7"/>
        <v>0.54252199413489721</v>
      </c>
      <c r="R17" s="10">
        <v>10.004462</v>
      </c>
      <c r="S17" s="12">
        <f t="shared" si="8"/>
        <v>3.0210633539983857E-2</v>
      </c>
      <c r="T17" s="10">
        <v>0.39333800000000002</v>
      </c>
      <c r="U17" s="12">
        <f t="shared" si="9"/>
        <v>0.15496398610536088</v>
      </c>
      <c r="V17" s="13">
        <v>20.016936999999999</v>
      </c>
      <c r="W17" s="12">
        <f t="shared" si="10"/>
        <v>0.11703845315273748</v>
      </c>
      <c r="X17" s="10">
        <v>22.820639</v>
      </c>
      <c r="Y17" s="11">
        <f t="shared" si="11"/>
        <v>0.44864846850341095</v>
      </c>
      <c r="Z17" s="5" t="s">
        <v>1</v>
      </c>
      <c r="AA17" s="5" t="s">
        <v>2</v>
      </c>
      <c r="AC17" s="9"/>
    </row>
    <row r="18" spans="1:29">
      <c r="A18" s="4">
        <v>37012</v>
      </c>
      <c r="B18" s="10">
        <v>1255.8199460000001</v>
      </c>
      <c r="C18" s="11">
        <f t="shared" si="0"/>
        <v>5.0901871196495675E-3</v>
      </c>
      <c r="D18" s="10">
        <v>25.162762000000001</v>
      </c>
      <c r="E18" s="12">
        <f t="shared" si="1"/>
        <v>1.693536123489403E-3</v>
      </c>
      <c r="F18" s="10">
        <v>24.930558999999999</v>
      </c>
      <c r="G18" s="12">
        <f t="shared" si="2"/>
        <v>7.0553014760847216E-2</v>
      </c>
      <c r="H18" s="10">
        <v>9.9387299999999996</v>
      </c>
      <c r="I18" s="12">
        <f t="shared" si="3"/>
        <v>1.0721936831366284E-2</v>
      </c>
      <c r="J18" s="10">
        <v>31.001767999999998</v>
      </c>
      <c r="K18" s="12">
        <f t="shared" si="4"/>
        <v>-2.2241229609767186E-2</v>
      </c>
      <c r="L18" s="10">
        <v>12.096764</v>
      </c>
      <c r="M18" s="12">
        <f t="shared" si="5"/>
        <v>-0.12186924343824551</v>
      </c>
      <c r="N18" s="10">
        <v>27.438210999999999</v>
      </c>
      <c r="O18" s="12">
        <f t="shared" si="6"/>
        <v>3.2826798634200682E-2</v>
      </c>
      <c r="P18" s="10">
        <v>16.690000999999999</v>
      </c>
      <c r="Q18" s="12">
        <f t="shared" si="7"/>
        <v>5.7667997465145719E-2</v>
      </c>
      <c r="R18" s="10">
        <v>10.266534</v>
      </c>
      <c r="S18" s="12">
        <f t="shared" si="8"/>
        <v>2.6195511562740692E-2</v>
      </c>
      <c r="T18" s="10">
        <v>0.30785000000000001</v>
      </c>
      <c r="U18" s="12">
        <f t="shared" si="9"/>
        <v>-0.21733979427362726</v>
      </c>
      <c r="V18" s="13">
        <v>20.093257999999999</v>
      </c>
      <c r="W18" s="12">
        <f t="shared" si="10"/>
        <v>3.8128211124409338E-3</v>
      </c>
      <c r="X18" s="10">
        <v>21.066514999999999</v>
      </c>
      <c r="Y18" s="11">
        <f t="shared" si="11"/>
        <v>-7.6865682858398524E-2</v>
      </c>
      <c r="Z18" s="5" t="s">
        <v>2</v>
      </c>
      <c r="AA18" s="5" t="s">
        <v>2</v>
      </c>
      <c r="AC18" s="9"/>
    </row>
    <row r="19" spans="1:29">
      <c r="A19" s="4">
        <v>37043</v>
      </c>
      <c r="B19" s="10">
        <v>1224.380005</v>
      </c>
      <c r="C19" s="11">
        <f t="shared" si="0"/>
        <v>-2.5035389109833495E-2</v>
      </c>
      <c r="D19" s="10">
        <v>24.887882000000001</v>
      </c>
      <c r="E19" s="12">
        <f t="shared" si="1"/>
        <v>-1.0924079002138142E-2</v>
      </c>
      <c r="F19" s="10">
        <v>23.148325</v>
      </c>
      <c r="G19" s="12">
        <f t="shared" si="2"/>
        <v>-7.1487927727573175E-2</v>
      </c>
      <c r="H19" s="10">
        <v>9.4910569999999996</v>
      </c>
      <c r="I19" s="12">
        <f t="shared" si="3"/>
        <v>-4.504328017764845E-2</v>
      </c>
      <c r="J19" s="10">
        <v>26.617312999999999</v>
      </c>
      <c r="K19" s="12">
        <f t="shared" si="4"/>
        <v>-0.14142596641585084</v>
      </c>
      <c r="L19" s="10">
        <v>12.990874</v>
      </c>
      <c r="M19" s="12">
        <f t="shared" si="5"/>
        <v>7.3913155617485765E-2</v>
      </c>
      <c r="N19" s="10">
        <v>24.825566999999999</v>
      </c>
      <c r="O19" s="12">
        <f t="shared" si="6"/>
        <v>-9.5219181746215145E-2</v>
      </c>
      <c r="P19" s="10">
        <v>14.15</v>
      </c>
      <c r="Q19" s="12">
        <f t="shared" si="7"/>
        <v>-0.15218698908406289</v>
      </c>
      <c r="R19" s="10">
        <v>9.7467140000000008</v>
      </c>
      <c r="S19" s="12">
        <f t="shared" si="8"/>
        <v>-5.0632472458572608E-2</v>
      </c>
      <c r="T19" s="10">
        <v>0.35877199999999998</v>
      </c>
      <c r="U19" s="12">
        <f t="shared" si="9"/>
        <v>0.16541172649017366</v>
      </c>
      <c r="V19" s="13">
        <v>19.598717000000001</v>
      </c>
      <c r="W19" s="12">
        <f t="shared" si="10"/>
        <v>-2.4612285374527025E-2</v>
      </c>
      <c r="X19" s="10">
        <v>17.600843000000001</v>
      </c>
      <c r="Y19" s="11">
        <f t="shared" si="11"/>
        <v>-0.1645109312100268</v>
      </c>
      <c r="Z19" s="5" t="s">
        <v>1</v>
      </c>
      <c r="AA19" s="5" t="s">
        <v>2</v>
      </c>
      <c r="AC19" s="9"/>
    </row>
    <row r="20" spans="1:29">
      <c r="A20" s="4">
        <v>37073</v>
      </c>
      <c r="B20" s="10">
        <v>1211.2299800000001</v>
      </c>
      <c r="C20" s="11">
        <f t="shared" si="0"/>
        <v>-1.074015007293419E-2</v>
      </c>
      <c r="D20" s="10">
        <v>23.801987</v>
      </c>
      <c r="E20" s="12">
        <f t="shared" si="1"/>
        <v>-4.36314749483303E-2</v>
      </c>
      <c r="F20" s="10">
        <v>25.597291999999999</v>
      </c>
      <c r="G20" s="12">
        <f t="shared" si="2"/>
        <v>0.10579456612951475</v>
      </c>
      <c r="H20" s="10">
        <v>9.3129179999999998</v>
      </c>
      <c r="I20" s="12">
        <f t="shared" si="3"/>
        <v>-1.8769142362120451E-2</v>
      </c>
      <c r="J20" s="10">
        <v>26.344379</v>
      </c>
      <c r="K20" s="12">
        <f t="shared" si="4"/>
        <v>-1.0254002723715927E-2</v>
      </c>
      <c r="L20" s="10">
        <v>14.183717</v>
      </c>
      <c r="M20" s="12">
        <f t="shared" si="5"/>
        <v>9.1821612618211826E-2</v>
      </c>
      <c r="N20" s="10">
        <v>24.172407</v>
      </c>
      <c r="O20" s="12">
        <f t="shared" si="6"/>
        <v>-2.6309973101520692E-2</v>
      </c>
      <c r="P20" s="10">
        <v>12.49</v>
      </c>
      <c r="Q20" s="12">
        <f t="shared" si="7"/>
        <v>-0.11731448763250885</v>
      </c>
      <c r="R20" s="10">
        <v>9.7364230000000003</v>
      </c>
      <c r="S20" s="12">
        <f t="shared" si="8"/>
        <v>-1.0558430256597756E-3</v>
      </c>
      <c r="T20" s="10">
        <v>0.28994999999999999</v>
      </c>
      <c r="U20" s="12">
        <f t="shared" si="9"/>
        <v>-0.19182656394590436</v>
      </c>
      <c r="V20" s="13">
        <v>19.836821</v>
      </c>
      <c r="W20" s="12">
        <f t="shared" si="10"/>
        <v>1.2148958526213725E-2</v>
      </c>
      <c r="X20" s="10">
        <v>14.433204999999999</v>
      </c>
      <c r="Y20" s="11">
        <f t="shared" si="11"/>
        <v>-0.17997081162532963</v>
      </c>
      <c r="Z20" s="5" t="s">
        <v>1</v>
      </c>
      <c r="AA20" s="5" t="s">
        <v>2</v>
      </c>
      <c r="AC20" s="9"/>
    </row>
    <row r="21" spans="1:29">
      <c r="A21" s="4">
        <v>37104</v>
      </c>
      <c r="B21" s="10">
        <v>1133.579956</v>
      </c>
      <c r="C21" s="11">
        <f t="shared" si="0"/>
        <v>-6.4108406563714707E-2</v>
      </c>
      <c r="D21" s="10">
        <v>22.884340000000002</v>
      </c>
      <c r="E21" s="12">
        <f t="shared" si="1"/>
        <v>-3.8553377917566238E-2</v>
      </c>
      <c r="F21" s="10">
        <v>24.654976000000001</v>
      </c>
      <c r="G21" s="12">
        <f t="shared" si="2"/>
        <v>-3.6813112887097516E-2</v>
      </c>
      <c r="H21" s="10">
        <v>9.2400660000000006</v>
      </c>
      <c r="I21" s="12">
        <f t="shared" si="3"/>
        <v>-7.822682428858415E-3</v>
      </c>
      <c r="J21" s="10">
        <v>26.822004</v>
      </c>
      <c r="K21" s="12">
        <f t="shared" si="4"/>
        <v>1.8130053473646116E-2</v>
      </c>
      <c r="L21" s="10">
        <v>14.318367</v>
      </c>
      <c r="M21" s="12">
        <f t="shared" si="5"/>
        <v>9.4932802170263689E-3</v>
      </c>
      <c r="N21" s="10">
        <v>22.159725000000002</v>
      </c>
      <c r="O21" s="12">
        <f t="shared" si="6"/>
        <v>-8.3263615410744909E-2</v>
      </c>
      <c r="P21" s="10">
        <v>8.94</v>
      </c>
      <c r="Q21" s="12">
        <f t="shared" si="7"/>
        <v>-0.28422738190552449</v>
      </c>
      <c r="R21" s="10">
        <v>10.624931</v>
      </c>
      <c r="S21" s="12">
        <f t="shared" si="8"/>
        <v>9.1256100931522782E-2</v>
      </c>
      <c r="T21" s="10">
        <v>0.286246</v>
      </c>
      <c r="U21" s="12">
        <f t="shared" si="9"/>
        <v>-1.277461631315739E-2</v>
      </c>
      <c r="V21" s="13">
        <v>18.448076</v>
      </c>
      <c r="W21" s="12">
        <f t="shared" si="10"/>
        <v>-7.0008445405642369E-2</v>
      </c>
      <c r="X21" s="10">
        <v>12.321445000000001</v>
      </c>
      <c r="Y21" s="11">
        <f t="shared" si="11"/>
        <v>-0.14631261732927639</v>
      </c>
      <c r="Z21" s="5" t="s">
        <v>2</v>
      </c>
      <c r="AA21" s="5" t="s">
        <v>2</v>
      </c>
      <c r="AC21" s="9"/>
    </row>
    <row r="22" spans="1:29">
      <c r="A22" s="4">
        <v>37135</v>
      </c>
      <c r="B22" s="10">
        <v>1040.9399410000001</v>
      </c>
      <c r="C22" s="11">
        <f t="shared" si="0"/>
        <v>-8.172340601971613E-2</v>
      </c>
      <c r="D22" s="10">
        <v>22.582773</v>
      </c>
      <c r="E22" s="12">
        <f t="shared" si="1"/>
        <v>-1.3177876224527433E-2</v>
      </c>
      <c r="F22" s="10">
        <v>23.037562999999999</v>
      </c>
      <c r="G22" s="12">
        <f t="shared" si="2"/>
        <v>-6.5601889046657466E-2</v>
      </c>
      <c r="H22" s="10">
        <v>8.1351429999999993</v>
      </c>
      <c r="I22" s="12">
        <f t="shared" si="3"/>
        <v>-0.1195795571157177</v>
      </c>
      <c r="J22" s="10">
        <v>26.015238</v>
      </c>
      <c r="K22" s="12">
        <f t="shared" si="4"/>
        <v>-3.0078513149129335E-2</v>
      </c>
      <c r="L22" s="10">
        <v>13.990174</v>
      </c>
      <c r="M22" s="12">
        <f t="shared" si="5"/>
        <v>-2.2921119426538E-2</v>
      </c>
      <c r="N22" s="10">
        <v>19.206972</v>
      </c>
      <c r="O22" s="12">
        <f t="shared" si="6"/>
        <v>-0.13324863011612287</v>
      </c>
      <c r="P22" s="10">
        <v>5.97</v>
      </c>
      <c r="Q22" s="12">
        <f t="shared" si="7"/>
        <v>-0.33221476510067111</v>
      </c>
      <c r="R22" s="10">
        <v>10.22761</v>
      </c>
      <c r="S22" s="12">
        <f t="shared" si="8"/>
        <v>-3.7395160495630492E-2</v>
      </c>
      <c r="T22" s="10">
        <v>0.23933599999999999</v>
      </c>
      <c r="U22" s="12">
        <f t="shared" si="9"/>
        <v>-0.1638800192841123</v>
      </c>
      <c r="V22" s="13">
        <v>19.964514000000001</v>
      </c>
      <c r="W22" s="12">
        <f t="shared" si="10"/>
        <v>8.2200333519874963E-2</v>
      </c>
      <c r="X22" s="10">
        <v>11.827565</v>
      </c>
      <c r="Y22" s="11">
        <f t="shared" si="11"/>
        <v>-4.008296104880562E-2</v>
      </c>
      <c r="Z22" s="5" t="s">
        <v>1</v>
      </c>
      <c r="AA22" s="5" t="s">
        <v>1</v>
      </c>
      <c r="AC22" s="9"/>
    </row>
    <row r="23" spans="1:29">
      <c r="A23" s="4">
        <v>37165</v>
      </c>
      <c r="B23" s="10">
        <v>1059.780029</v>
      </c>
      <c r="C23" s="11">
        <f t="shared" si="0"/>
        <v>1.8099111445277823E-2</v>
      </c>
      <c r="D23" s="10">
        <v>22.611433000000002</v>
      </c>
      <c r="E23" s="12">
        <f t="shared" si="1"/>
        <v>1.2691089796634863E-3</v>
      </c>
      <c r="F23" s="10">
        <v>23.628727000000001</v>
      </c>
      <c r="G23" s="12">
        <f t="shared" si="2"/>
        <v>2.5660873938793037E-2</v>
      </c>
      <c r="H23" s="10">
        <v>9.0555730000000008</v>
      </c>
      <c r="I23" s="12">
        <f t="shared" si="3"/>
        <v>0.11314244875597165</v>
      </c>
      <c r="J23" s="10">
        <v>26.400133</v>
      </c>
      <c r="K23" s="12">
        <f t="shared" si="4"/>
        <v>1.4794982848129247E-2</v>
      </c>
      <c r="L23" s="10">
        <v>13.832386</v>
      </c>
      <c r="M23" s="12">
        <f t="shared" si="5"/>
        <v>-1.1278487315454408E-2</v>
      </c>
      <c r="N23" s="10">
        <v>19.887512000000001</v>
      </c>
      <c r="O23" s="12">
        <f t="shared" si="6"/>
        <v>3.5431925448738126E-2</v>
      </c>
      <c r="P23" s="10">
        <v>6.98</v>
      </c>
      <c r="Q23" s="12">
        <f t="shared" si="7"/>
        <v>0.16917922948073713</v>
      </c>
      <c r="R23" s="10">
        <v>10.566421999999999</v>
      </c>
      <c r="S23" s="12">
        <f t="shared" si="8"/>
        <v>3.3127191983268717E-2</v>
      </c>
      <c r="T23" s="10">
        <v>0.27096900000000002</v>
      </c>
      <c r="U23" s="12">
        <f t="shared" si="9"/>
        <v>0.1321698365477823</v>
      </c>
      <c r="V23" s="13">
        <v>18.377980999999998</v>
      </c>
      <c r="W23" s="12">
        <f t="shared" si="10"/>
        <v>-7.9467649450420022E-2</v>
      </c>
      <c r="X23" s="10">
        <v>9.3837100000000007</v>
      </c>
      <c r="Y23" s="11">
        <f t="shared" si="11"/>
        <v>-0.20662367951476057</v>
      </c>
      <c r="Z23" s="5" t="s">
        <v>1</v>
      </c>
      <c r="AA23" s="5" t="s">
        <v>2</v>
      </c>
      <c r="AC23" s="9"/>
    </row>
    <row r="24" spans="1:29">
      <c r="A24" s="4">
        <v>37196</v>
      </c>
      <c r="B24" s="10">
        <v>1139.4499510000001</v>
      </c>
      <c r="C24" s="11">
        <f t="shared" si="0"/>
        <v>7.5175904263053484E-2</v>
      </c>
      <c r="D24" s="10">
        <v>21.436427999999999</v>
      </c>
      <c r="E24" s="12">
        <f t="shared" si="1"/>
        <v>-5.1965083327536216E-2</v>
      </c>
      <c r="F24" s="10">
        <v>26.648951</v>
      </c>
      <c r="G24" s="12">
        <f t="shared" si="2"/>
        <v>0.12782000486103204</v>
      </c>
      <c r="H24" s="10">
        <v>9.5848689999999994</v>
      </c>
      <c r="I24" s="12">
        <f t="shared" si="3"/>
        <v>5.8449752434219085E-2</v>
      </c>
      <c r="J24" s="10">
        <v>24.846785000000001</v>
      </c>
      <c r="K24" s="12">
        <f t="shared" si="4"/>
        <v>-5.8838642971988049E-2</v>
      </c>
      <c r="L24" s="10">
        <v>15.031547</v>
      </c>
      <c r="M24" s="12">
        <f t="shared" si="5"/>
        <v>8.6692274203452699E-2</v>
      </c>
      <c r="N24" s="10">
        <v>21.423003999999999</v>
      </c>
      <c r="O24" s="12">
        <f t="shared" si="6"/>
        <v>7.7208853475487421E-2</v>
      </c>
      <c r="P24" s="10">
        <v>11.32</v>
      </c>
      <c r="Q24" s="12">
        <f t="shared" si="7"/>
        <v>0.62177650429799425</v>
      </c>
      <c r="R24" s="10">
        <v>10.363390000000001</v>
      </c>
      <c r="S24" s="12">
        <f t="shared" si="8"/>
        <v>-1.9214829769244362E-2</v>
      </c>
      <c r="T24" s="10">
        <v>0.32868199999999997</v>
      </c>
      <c r="U24" s="12">
        <f t="shared" si="9"/>
        <v>0.21298746351058592</v>
      </c>
      <c r="V24" s="13">
        <v>17.463546999999998</v>
      </c>
      <c r="W24" s="12">
        <f t="shared" si="10"/>
        <v>-4.9757043496780201E-2</v>
      </c>
      <c r="X24" s="10">
        <v>7.4933449999999997</v>
      </c>
      <c r="Y24" s="11">
        <f t="shared" si="11"/>
        <v>-0.20145177120776334</v>
      </c>
      <c r="Z24" s="5" t="s">
        <v>2</v>
      </c>
      <c r="AA24" s="5" t="s">
        <v>2</v>
      </c>
      <c r="AC24" s="9"/>
    </row>
    <row r="25" spans="1:29">
      <c r="A25" s="4">
        <v>37226</v>
      </c>
      <c r="B25" s="10">
        <v>1148.079956</v>
      </c>
      <c r="C25" s="11">
        <f t="shared" si="0"/>
        <v>7.5738341929157561E-3</v>
      </c>
      <c r="D25" s="10">
        <v>22.657494</v>
      </c>
      <c r="E25" s="12">
        <f t="shared" si="1"/>
        <v>5.696219538068565E-2</v>
      </c>
      <c r="F25" s="10">
        <v>24.005372999999999</v>
      </c>
      <c r="G25" s="12">
        <f t="shared" si="2"/>
        <v>-9.920007733137419E-2</v>
      </c>
      <c r="H25" s="10">
        <v>9.924391</v>
      </c>
      <c r="I25" s="12">
        <f t="shared" si="3"/>
        <v>3.5422706351020614E-2</v>
      </c>
      <c r="J25" s="10">
        <v>27.169294000000001</v>
      </c>
      <c r="K25" s="12">
        <f t="shared" si="4"/>
        <v>9.3473219975944571E-2</v>
      </c>
      <c r="L25" s="10">
        <v>14.888483000000001</v>
      </c>
      <c r="M25" s="12">
        <f t="shared" si="5"/>
        <v>-9.5175832534069166E-3</v>
      </c>
      <c r="N25" s="10">
        <v>20.644928</v>
      </c>
      <c r="O25" s="12">
        <f t="shared" si="6"/>
        <v>-3.6319649662577606E-2</v>
      </c>
      <c r="P25" s="10">
        <v>10.82</v>
      </c>
      <c r="Q25" s="12">
        <f t="shared" si="7"/>
        <v>-4.4169611307420496E-2</v>
      </c>
      <c r="R25" s="10">
        <v>10.483973000000001</v>
      </c>
      <c r="S25" s="12">
        <f t="shared" si="8"/>
        <v>1.1635478352160816E-2</v>
      </c>
      <c r="T25" s="10">
        <v>0.33794000000000002</v>
      </c>
      <c r="U25" s="12">
        <f t="shared" si="9"/>
        <v>2.8167042916862027E-2</v>
      </c>
      <c r="V25" s="13">
        <v>17.634471999999999</v>
      </c>
      <c r="W25" s="12">
        <f t="shared" si="10"/>
        <v>9.7875305629492367E-3</v>
      </c>
      <c r="X25" s="10">
        <v>8.0638629999999996</v>
      </c>
      <c r="Y25" s="11">
        <f t="shared" si="11"/>
        <v>7.6136625232122626E-2</v>
      </c>
      <c r="Z25" s="5" t="s">
        <v>1</v>
      </c>
      <c r="AA25" s="5" t="s">
        <v>2</v>
      </c>
      <c r="AC25" s="9"/>
    </row>
    <row r="26" spans="1:29">
      <c r="A26" s="4">
        <v>37257</v>
      </c>
      <c r="B26" s="10">
        <v>1130.1999510000001</v>
      </c>
      <c r="C26" s="11">
        <f t="shared" si="0"/>
        <v>-1.5573832559794278E-2</v>
      </c>
      <c r="D26" s="10">
        <v>22.513351</v>
      </c>
      <c r="E26" s="12">
        <f t="shared" si="1"/>
        <v>-6.361824480677329E-3</v>
      </c>
      <c r="F26" s="10">
        <v>21.200051999999999</v>
      </c>
      <c r="G26" s="12">
        <f t="shared" si="2"/>
        <v>-0.11686221247218277</v>
      </c>
      <c r="H26" s="10">
        <v>10.842307999999999</v>
      </c>
      <c r="I26" s="12">
        <f t="shared" si="3"/>
        <v>9.2491015317715641E-2</v>
      </c>
      <c r="J26" s="10">
        <v>24.131273</v>
      </c>
      <c r="K26" s="12">
        <f t="shared" si="4"/>
        <v>-0.11181817974364738</v>
      </c>
      <c r="L26" s="10">
        <v>15.641641999999999</v>
      </c>
      <c r="M26" s="12">
        <f t="shared" si="5"/>
        <v>5.0586685023584897E-2</v>
      </c>
      <c r="N26" s="10">
        <v>19.338647999999999</v>
      </c>
      <c r="O26" s="12">
        <f t="shared" si="6"/>
        <v>-6.3273652492273208E-2</v>
      </c>
      <c r="P26" s="10">
        <v>14.19</v>
      </c>
      <c r="Q26" s="12">
        <f t="shared" si="7"/>
        <v>0.31146025878003691</v>
      </c>
      <c r="R26" s="10">
        <v>9.7279630000000008</v>
      </c>
      <c r="S26" s="12">
        <f t="shared" si="8"/>
        <v>-7.2111021270276049E-2</v>
      </c>
      <c r="T26" s="10">
        <v>0.38145600000000002</v>
      </c>
      <c r="U26" s="12">
        <f t="shared" si="9"/>
        <v>0.12876842042966205</v>
      </c>
      <c r="V26" s="13">
        <v>17.222027000000001</v>
      </c>
      <c r="W26" s="12">
        <f t="shared" si="10"/>
        <v>-2.3388565305499265E-2</v>
      </c>
      <c r="X26" s="10">
        <v>4.3938249999999996</v>
      </c>
      <c r="Y26" s="11">
        <f t="shared" si="11"/>
        <v>-0.45512157138582343</v>
      </c>
      <c r="Z26" s="5" t="s">
        <v>2</v>
      </c>
      <c r="AA26" s="5" t="s">
        <v>1</v>
      </c>
      <c r="AC26" s="9"/>
    </row>
    <row r="27" spans="1:29">
      <c r="A27" s="4">
        <v>37288</v>
      </c>
      <c r="B27" s="10">
        <v>1106.7299800000001</v>
      </c>
      <c r="C27" s="11">
        <f t="shared" si="0"/>
        <v>-2.0766211305560379E-2</v>
      </c>
      <c r="D27" s="10">
        <v>23.810541000000001</v>
      </c>
      <c r="E27" s="12">
        <f t="shared" si="1"/>
        <v>5.7618699233179478E-2</v>
      </c>
      <c r="F27" s="10">
        <v>22.448806999999999</v>
      </c>
      <c r="G27" s="12">
        <f t="shared" si="2"/>
        <v>5.8903393255827823E-2</v>
      </c>
      <c r="H27" s="10">
        <v>10.601177</v>
      </c>
      <c r="I27" s="12">
        <f t="shared" si="3"/>
        <v>-2.2239822000998249E-2</v>
      </c>
      <c r="J27" s="10">
        <v>24.428840999999998</v>
      </c>
      <c r="K27" s="12">
        <f t="shared" si="4"/>
        <v>1.2331218498087451E-2</v>
      </c>
      <c r="L27" s="10">
        <v>15.250341000000001</v>
      </c>
      <c r="M27" s="12">
        <f t="shared" si="5"/>
        <v>-2.5016619099196783E-2</v>
      </c>
      <c r="N27" s="10">
        <v>16.769342000000002</v>
      </c>
      <c r="O27" s="12">
        <f t="shared" si="6"/>
        <v>-0.13285861555575124</v>
      </c>
      <c r="P27" s="10">
        <v>14.1</v>
      </c>
      <c r="Q27" s="12">
        <f t="shared" si="7"/>
        <v>-6.3424947145877281E-3</v>
      </c>
      <c r="R27" s="10">
        <v>10.537328</v>
      </c>
      <c r="S27" s="12">
        <f t="shared" si="8"/>
        <v>8.3199843584931363E-2</v>
      </c>
      <c r="T27" s="10">
        <v>0.33485399999999998</v>
      </c>
      <c r="U27" s="12">
        <f t="shared" si="9"/>
        <v>-0.12216874292185738</v>
      </c>
      <c r="V27" s="13">
        <v>17.523367</v>
      </c>
      <c r="W27" s="12">
        <f t="shared" si="10"/>
        <v>1.7497359631360451E-2</v>
      </c>
      <c r="X27" s="10">
        <v>4.1213410000000001</v>
      </c>
      <c r="Y27" s="11">
        <f t="shared" si="11"/>
        <v>-6.2015214534033448E-2</v>
      </c>
      <c r="Z27" s="5" t="s">
        <v>1</v>
      </c>
      <c r="AA27" s="5" t="s">
        <v>2</v>
      </c>
      <c r="AC27" s="9"/>
    </row>
    <row r="28" spans="1:29">
      <c r="A28" s="4">
        <v>37316</v>
      </c>
      <c r="B28" s="10">
        <v>1147.3900149999999</v>
      </c>
      <c r="C28" s="11">
        <f t="shared" si="0"/>
        <v>3.6738893618839058E-2</v>
      </c>
      <c r="D28" s="10">
        <v>25.419364999999999</v>
      </c>
      <c r="E28" s="12">
        <f t="shared" si="1"/>
        <v>6.7567721371807485E-2</v>
      </c>
      <c r="F28" s="10">
        <v>23.482250000000001</v>
      </c>
      <c r="G28" s="12">
        <f t="shared" si="2"/>
        <v>4.6035542111436123E-2</v>
      </c>
      <c r="H28" s="10">
        <v>10.858036999999999</v>
      </c>
      <c r="I28" s="12">
        <f t="shared" si="3"/>
        <v>2.4229385095636047E-2</v>
      </c>
      <c r="J28" s="10">
        <v>26.369126999999999</v>
      </c>
      <c r="K28" s="12">
        <f t="shared" si="4"/>
        <v>7.9426035807429449E-2</v>
      </c>
      <c r="L28" s="10">
        <v>16.077121999999999</v>
      </c>
      <c r="M28" s="12">
        <f t="shared" si="5"/>
        <v>5.4213935281840493E-2</v>
      </c>
      <c r="N28" s="10">
        <v>20.43853</v>
      </c>
      <c r="O28" s="12">
        <f t="shared" si="6"/>
        <v>0.21880333766226473</v>
      </c>
      <c r="P28" s="10">
        <v>14.3</v>
      </c>
      <c r="Q28" s="12">
        <f t="shared" si="7"/>
        <v>1.4184397163120643E-2</v>
      </c>
      <c r="R28" s="10">
        <v>11.620193</v>
      </c>
      <c r="S28" s="12">
        <f t="shared" si="8"/>
        <v>0.1027646667162681</v>
      </c>
      <c r="T28" s="10">
        <v>0.36525299999999999</v>
      </c>
      <c r="U28" s="12">
        <f t="shared" si="9"/>
        <v>9.0782848644483896E-2</v>
      </c>
      <c r="V28" s="13">
        <v>17.261263</v>
      </c>
      <c r="W28" s="12">
        <f t="shared" si="10"/>
        <v>-1.4957399454111803E-2</v>
      </c>
      <c r="X28" s="10">
        <v>4.6833400000000003</v>
      </c>
      <c r="Y28" s="11">
        <f t="shared" si="11"/>
        <v>0.13636314005562755</v>
      </c>
      <c r="Z28" s="5" t="s">
        <v>1</v>
      </c>
      <c r="AA28" s="5" t="s">
        <v>2</v>
      </c>
      <c r="AC28" s="9"/>
    </row>
    <row r="29" spans="1:29">
      <c r="A29" s="4">
        <v>37347</v>
      </c>
      <c r="B29" s="10">
        <v>1076.920044</v>
      </c>
      <c r="C29" s="11">
        <f t="shared" si="0"/>
        <v>-6.1417626159139961E-2</v>
      </c>
      <c r="D29" s="10">
        <v>23.296735999999999</v>
      </c>
      <c r="E29" s="12">
        <f t="shared" si="1"/>
        <v>-8.3504406974761164E-2</v>
      </c>
      <c r="F29" s="10">
        <v>23.061848000000001</v>
      </c>
      <c r="G29" s="12">
        <f t="shared" si="2"/>
        <v>-1.7902969264018537E-2</v>
      </c>
      <c r="H29" s="10">
        <v>9.9573599999999995</v>
      </c>
      <c r="I29" s="12">
        <f t="shared" si="3"/>
        <v>-8.2950260714712981E-2</v>
      </c>
      <c r="J29" s="10">
        <v>26.738845999999999</v>
      </c>
      <c r="K29" s="12">
        <f t="shared" si="4"/>
        <v>1.4020904067093307E-2</v>
      </c>
      <c r="L29" s="10">
        <v>18.480792999999998</v>
      </c>
      <c r="M29" s="12">
        <f t="shared" si="5"/>
        <v>0.14950878646066126</v>
      </c>
      <c r="N29" s="10">
        <v>20.123207000000001</v>
      </c>
      <c r="O29" s="12">
        <f t="shared" si="6"/>
        <v>-1.5427870791098936E-2</v>
      </c>
      <c r="P29" s="10">
        <v>16.690000999999999</v>
      </c>
      <c r="Q29" s="12">
        <f t="shared" si="7"/>
        <v>0.16713293706293691</v>
      </c>
      <c r="R29" s="10">
        <v>12.446365</v>
      </c>
      <c r="S29" s="12">
        <f t="shared" si="8"/>
        <v>7.1097958527883282E-2</v>
      </c>
      <c r="T29" s="10">
        <v>0.37451200000000001</v>
      </c>
      <c r="U29" s="12">
        <f t="shared" si="9"/>
        <v>2.534955222818161E-2</v>
      </c>
      <c r="V29" s="13">
        <v>15.018419</v>
      </c>
      <c r="W29" s="12">
        <f t="shared" si="10"/>
        <v>-0.12993510382177711</v>
      </c>
      <c r="X29" s="10">
        <v>4.2490639999999997</v>
      </c>
      <c r="Y29" s="11">
        <f t="shared" si="11"/>
        <v>-9.2727839533324613E-2</v>
      </c>
      <c r="Z29" s="5" t="s">
        <v>1</v>
      </c>
      <c r="AA29" s="5" t="s">
        <v>3</v>
      </c>
      <c r="AC29" s="9"/>
    </row>
    <row r="30" spans="1:29">
      <c r="A30" s="4">
        <v>37377</v>
      </c>
      <c r="B30" s="10">
        <v>1067.1400149999999</v>
      </c>
      <c r="C30" s="11">
        <f t="shared" si="0"/>
        <v>-9.081481076045431E-3</v>
      </c>
      <c r="D30" s="10">
        <v>23.157551000000002</v>
      </c>
      <c r="E30" s="12">
        <f t="shared" si="1"/>
        <v>-5.9744420849340302E-3</v>
      </c>
      <c r="F30" s="10">
        <v>24.178684000000001</v>
      </c>
      <c r="G30" s="12">
        <f t="shared" si="2"/>
        <v>4.8427862329159362E-2</v>
      </c>
      <c r="H30" s="10">
        <v>10.735719</v>
      </c>
      <c r="I30" s="12">
        <f t="shared" si="3"/>
        <v>7.8169213526476905E-2</v>
      </c>
      <c r="J30" s="10">
        <v>22.330045999999999</v>
      </c>
      <c r="K30" s="12">
        <f t="shared" si="4"/>
        <v>-0.16488370515316927</v>
      </c>
      <c r="L30" s="10">
        <v>19.110085000000002</v>
      </c>
      <c r="M30" s="12">
        <f t="shared" si="5"/>
        <v>3.4051136225593949E-2</v>
      </c>
      <c r="N30" s="10">
        <v>20.810921</v>
      </c>
      <c r="O30" s="12">
        <f t="shared" si="6"/>
        <v>3.417516899766522E-2</v>
      </c>
      <c r="P30" s="10">
        <v>18.23</v>
      </c>
      <c r="Q30" s="12">
        <f t="shared" si="7"/>
        <v>9.2270755406186122E-2</v>
      </c>
      <c r="R30" s="10">
        <v>12.45758</v>
      </c>
      <c r="S30" s="12">
        <f t="shared" si="8"/>
        <v>9.0106629525969826E-4</v>
      </c>
      <c r="T30" s="10">
        <v>0.35954399999999997</v>
      </c>
      <c r="U30" s="12">
        <f t="shared" si="9"/>
        <v>-3.9966676635194695E-2</v>
      </c>
      <c r="V30" s="13">
        <v>16.238842000000002</v>
      </c>
      <c r="W30" s="12">
        <f t="shared" si="10"/>
        <v>8.1261749322615248E-2</v>
      </c>
      <c r="X30" s="10">
        <v>3.2357629999999999</v>
      </c>
      <c r="Y30" s="11">
        <f t="shared" si="11"/>
        <v>-0.23847628560078168</v>
      </c>
      <c r="Z30" s="5" t="s">
        <v>2</v>
      </c>
      <c r="AA30" s="5" t="s">
        <v>2</v>
      </c>
      <c r="AC30" s="9"/>
    </row>
    <row r="31" spans="1:29">
      <c r="A31" s="4">
        <v>37408</v>
      </c>
      <c r="B31" s="10">
        <v>989.82000700000003</v>
      </c>
      <c r="C31" s="11">
        <f t="shared" si="0"/>
        <v>-7.2455354417573711E-2</v>
      </c>
      <c r="D31" s="10">
        <v>23.868914</v>
      </c>
      <c r="E31" s="12">
        <f t="shared" si="1"/>
        <v>3.0718403686123743E-2</v>
      </c>
      <c r="F31" s="10">
        <v>24.932903</v>
      </c>
      <c r="G31" s="12">
        <f t="shared" si="2"/>
        <v>3.11935504843853E-2</v>
      </c>
      <c r="H31" s="10">
        <v>11.093339</v>
      </c>
      <c r="I31" s="12">
        <f t="shared" si="3"/>
        <v>3.3311229550624481E-2</v>
      </c>
      <c r="J31" s="10">
        <v>21.857814999999999</v>
      </c>
      <c r="K31" s="12">
        <f t="shared" si="4"/>
        <v>-2.1147784469409545E-2</v>
      </c>
      <c r="L31" s="10">
        <v>19.267927</v>
      </c>
      <c r="M31" s="12">
        <f t="shared" si="5"/>
        <v>8.2596178928559805E-3</v>
      </c>
      <c r="N31" s="10">
        <v>19.635781999999999</v>
      </c>
      <c r="O31" s="12">
        <f t="shared" si="6"/>
        <v>-5.6467419197833747E-2</v>
      </c>
      <c r="P31" s="10">
        <v>16.25</v>
      </c>
      <c r="Q31" s="12">
        <f t="shared" si="7"/>
        <v>-0.10861217772901813</v>
      </c>
      <c r="R31" s="10">
        <v>12.556236</v>
      </c>
      <c r="S31" s="12">
        <f t="shared" si="8"/>
        <v>7.919355123547276E-3</v>
      </c>
      <c r="T31" s="10">
        <v>0.27343800000000001</v>
      </c>
      <c r="U31" s="12">
        <f t="shared" si="9"/>
        <v>-0.23948668313196705</v>
      </c>
      <c r="V31" s="13">
        <v>15.162547999999999</v>
      </c>
      <c r="W31" s="12">
        <f t="shared" si="10"/>
        <v>-6.6278987134673908E-2</v>
      </c>
      <c r="X31" s="10">
        <v>2.937732</v>
      </c>
      <c r="Y31" s="11">
        <f t="shared" si="11"/>
        <v>-9.210532415383943E-2</v>
      </c>
      <c r="Z31" s="5" t="s">
        <v>1</v>
      </c>
      <c r="AA31" s="5" t="s">
        <v>2</v>
      </c>
      <c r="AC31" s="9"/>
    </row>
    <row r="32" spans="1:29">
      <c r="A32" s="4">
        <v>37438</v>
      </c>
      <c r="B32" s="10">
        <v>911.61999500000002</v>
      </c>
      <c r="C32" s="11">
        <f t="shared" si="0"/>
        <v>-7.9004274966125249E-2</v>
      </c>
      <c r="D32" s="10">
        <v>21.442352</v>
      </c>
      <c r="E32" s="12">
        <f t="shared" si="1"/>
        <v>-0.10166201947855695</v>
      </c>
      <c r="F32" s="10">
        <v>21.153082000000001</v>
      </c>
      <c r="G32" s="12">
        <f t="shared" si="2"/>
        <v>-0.15159971544428655</v>
      </c>
      <c r="H32" s="10">
        <v>10.318312000000001</v>
      </c>
      <c r="I32" s="12">
        <f t="shared" si="3"/>
        <v>-6.9864177052553753E-2</v>
      </c>
      <c r="J32" s="10">
        <v>17.914974000000001</v>
      </c>
      <c r="K32" s="12">
        <f t="shared" si="4"/>
        <v>-0.18038587114036778</v>
      </c>
      <c r="L32" s="10">
        <v>18.449228000000002</v>
      </c>
      <c r="M32" s="12">
        <f t="shared" si="5"/>
        <v>-4.249024817252E-2</v>
      </c>
      <c r="N32" s="10">
        <v>14.448975000000001</v>
      </c>
      <c r="O32" s="12">
        <f t="shared" si="6"/>
        <v>-0.26415077331781328</v>
      </c>
      <c r="P32" s="10">
        <v>14.45</v>
      </c>
      <c r="Q32" s="12">
        <f t="shared" si="7"/>
        <v>-0.11076923076923081</v>
      </c>
      <c r="R32" s="10">
        <v>11.281034999999999</v>
      </c>
      <c r="S32" s="12">
        <f t="shared" si="8"/>
        <v>-0.10155917744776388</v>
      </c>
      <c r="T32" s="10">
        <v>0.23547799999999999</v>
      </c>
      <c r="U32" s="12">
        <f t="shared" si="9"/>
        <v>-0.13882488900591733</v>
      </c>
      <c r="V32" s="13">
        <v>12.462369000000001</v>
      </c>
      <c r="W32" s="12">
        <f t="shared" si="10"/>
        <v>-0.17808214028407354</v>
      </c>
      <c r="X32" s="10">
        <v>1.907397</v>
      </c>
      <c r="Y32" s="11">
        <f t="shared" si="11"/>
        <v>-0.35072464064114767</v>
      </c>
      <c r="Z32" s="5" t="s">
        <v>1</v>
      </c>
      <c r="AA32" s="5" t="s">
        <v>2</v>
      </c>
      <c r="AC32" s="9"/>
    </row>
    <row r="33" spans="1:29">
      <c r="A33" s="4">
        <v>37469</v>
      </c>
      <c r="B33" s="10">
        <v>916.07000700000003</v>
      </c>
      <c r="C33" s="11">
        <f t="shared" si="0"/>
        <v>4.8814330800192847E-3</v>
      </c>
      <c r="D33" s="10">
        <v>20.678229999999999</v>
      </c>
      <c r="E33" s="12">
        <f t="shared" si="1"/>
        <v>-3.5636109322335553E-2</v>
      </c>
      <c r="F33" s="10">
        <v>22.142229</v>
      </c>
      <c r="G33" s="12">
        <f t="shared" si="2"/>
        <v>4.6761365554201469E-2</v>
      </c>
      <c r="H33" s="10">
        <v>10.648949</v>
      </c>
      <c r="I33" s="12">
        <f t="shared" si="3"/>
        <v>3.2043710250281188E-2</v>
      </c>
      <c r="J33" s="10">
        <v>18.856766</v>
      </c>
      <c r="K33" s="12">
        <f t="shared" si="4"/>
        <v>5.2570101413487925E-2</v>
      </c>
      <c r="L33" s="10">
        <v>18.594446000000001</v>
      </c>
      <c r="M33" s="12">
        <f t="shared" si="5"/>
        <v>7.871223663125624E-3</v>
      </c>
      <c r="N33" s="10">
        <v>15.450067000000001</v>
      </c>
      <c r="O33" s="12">
        <f t="shared" si="6"/>
        <v>6.9284637837632071E-2</v>
      </c>
      <c r="P33" s="10">
        <v>14.94</v>
      </c>
      <c r="Q33" s="12">
        <f t="shared" si="7"/>
        <v>3.3910034602076138E-2</v>
      </c>
      <c r="R33" s="10">
        <v>11.520481999999999</v>
      </c>
      <c r="S33" s="12">
        <f t="shared" si="8"/>
        <v>2.1225623358140471E-2</v>
      </c>
      <c r="T33" s="10">
        <v>0.227608</v>
      </c>
      <c r="U33" s="12">
        <f t="shared" si="9"/>
        <v>-3.3421381190599495E-2</v>
      </c>
      <c r="V33" s="13">
        <v>11.824127000000001</v>
      </c>
      <c r="W33" s="12">
        <f t="shared" si="10"/>
        <v>-5.1213537329860795E-2</v>
      </c>
      <c r="X33" s="10">
        <v>2.0947309999999999</v>
      </c>
      <c r="Y33" s="11">
        <f t="shared" si="11"/>
        <v>9.8214477636275971E-2</v>
      </c>
      <c r="Z33" s="5" t="s">
        <v>2</v>
      </c>
      <c r="AA33" s="5" t="s">
        <v>2</v>
      </c>
      <c r="AC33" s="9"/>
    </row>
    <row r="34" spans="1:29">
      <c r="A34" s="4">
        <v>37500</v>
      </c>
      <c r="B34" s="10">
        <v>815.28002900000001</v>
      </c>
      <c r="C34" s="11">
        <f t="shared" si="0"/>
        <v>-0.11002431826151908</v>
      </c>
      <c r="D34" s="10">
        <v>18.727131</v>
      </c>
      <c r="E34" s="12">
        <f t="shared" si="1"/>
        <v>-9.4355222859983628E-2</v>
      </c>
      <c r="F34" s="10">
        <v>20.010066999999999</v>
      </c>
      <c r="G34" s="12">
        <f t="shared" si="2"/>
        <v>-9.6293918737810943E-2</v>
      </c>
      <c r="H34" s="10">
        <v>10.177616</v>
      </c>
      <c r="I34" s="12">
        <f t="shared" si="3"/>
        <v>-4.4260987633615259E-2</v>
      </c>
      <c r="J34" s="10">
        <v>13.883630999999999</v>
      </c>
      <c r="K34" s="12">
        <f t="shared" si="4"/>
        <v>-0.26373212670719892</v>
      </c>
      <c r="L34" s="10">
        <v>18.356618999999998</v>
      </c>
      <c r="M34" s="12">
        <f t="shared" si="5"/>
        <v>-1.2790217035775245E-2</v>
      </c>
      <c r="N34" s="10">
        <v>11.113514</v>
      </c>
      <c r="O34" s="12">
        <f t="shared" si="6"/>
        <v>-0.2806818248749342</v>
      </c>
      <c r="P34" s="10">
        <v>15.93</v>
      </c>
      <c r="Q34" s="12">
        <f t="shared" si="7"/>
        <v>6.6265060240963874E-2</v>
      </c>
      <c r="R34" s="10">
        <v>10.833767999999999</v>
      </c>
      <c r="S34" s="12">
        <f t="shared" si="8"/>
        <v>-5.9608096258472548E-2</v>
      </c>
      <c r="T34" s="10">
        <v>0.22375</v>
      </c>
      <c r="U34" s="12">
        <f t="shared" si="9"/>
        <v>-1.6950195072229449E-2</v>
      </c>
      <c r="V34" s="13">
        <v>10.466258</v>
      </c>
      <c r="W34" s="12">
        <f t="shared" si="10"/>
        <v>-0.11483883757337864</v>
      </c>
      <c r="X34" s="10">
        <v>1.3539110000000001</v>
      </c>
      <c r="Y34" s="11">
        <f t="shared" si="11"/>
        <v>-0.35365877527949885</v>
      </c>
      <c r="Z34" s="5" t="s">
        <v>1</v>
      </c>
      <c r="AA34" s="5" t="s">
        <v>1</v>
      </c>
      <c r="AC34" s="9"/>
    </row>
    <row r="35" spans="1:29">
      <c r="A35" s="4">
        <v>37530</v>
      </c>
      <c r="B35" s="10">
        <v>885.76000999999997</v>
      </c>
      <c r="C35" s="11">
        <f t="shared" si="0"/>
        <v>8.6448801016809837E-2</v>
      </c>
      <c r="D35" s="10">
        <v>19.760351</v>
      </c>
      <c r="E35" s="12">
        <f t="shared" si="1"/>
        <v>5.5172359289845305E-2</v>
      </c>
      <c r="F35" s="10">
        <v>19.264288000000001</v>
      </c>
      <c r="G35" s="12">
        <f t="shared" si="2"/>
        <v>-3.7270190049838357E-2</v>
      </c>
      <c r="H35" s="10">
        <v>10.420317000000001</v>
      </c>
      <c r="I35" s="12">
        <f t="shared" si="3"/>
        <v>2.3846547167824004E-2</v>
      </c>
      <c r="J35" s="10">
        <v>14.551181</v>
      </c>
      <c r="K35" s="12">
        <f t="shared" si="4"/>
        <v>4.8081802231707278E-2</v>
      </c>
      <c r="L35" s="10">
        <v>19.141649000000001</v>
      </c>
      <c r="M35" s="12">
        <f t="shared" si="5"/>
        <v>4.2765500553233832E-2</v>
      </c>
      <c r="N35" s="10">
        <v>12.143521</v>
      </c>
      <c r="O35" s="12">
        <f t="shared" si="6"/>
        <v>9.2680586896277756E-2</v>
      </c>
      <c r="P35" s="10">
        <v>19.360001</v>
      </c>
      <c r="Q35" s="12">
        <f t="shared" si="7"/>
        <v>0.21531707470182052</v>
      </c>
      <c r="R35" s="10">
        <v>10.582497</v>
      </c>
      <c r="S35" s="12">
        <f t="shared" si="8"/>
        <v>-2.3193315566661495E-2</v>
      </c>
      <c r="T35" s="10">
        <v>0.247977</v>
      </c>
      <c r="U35" s="12">
        <f t="shared" si="9"/>
        <v>0.10827709497206703</v>
      </c>
      <c r="V35" s="13">
        <v>14.402547999999999</v>
      </c>
      <c r="W35" s="12">
        <f t="shared" si="10"/>
        <v>0.37609334682940165</v>
      </c>
      <c r="X35" s="10">
        <v>1.2006380000000001</v>
      </c>
      <c r="Y35" s="11">
        <f t="shared" si="11"/>
        <v>-0.11320758897741431</v>
      </c>
      <c r="Z35" s="5" t="s">
        <v>2</v>
      </c>
      <c r="AA35" s="5" t="s">
        <v>2</v>
      </c>
      <c r="AC35" s="9"/>
    </row>
    <row r="36" spans="1:29">
      <c r="A36" s="4">
        <v>37561</v>
      </c>
      <c r="B36" s="10">
        <v>936.30999799999995</v>
      </c>
      <c r="C36" s="11">
        <f t="shared" si="0"/>
        <v>5.7069620923617885E-2</v>
      </c>
      <c r="D36" s="10">
        <v>20.429601999999999</v>
      </c>
      <c r="E36" s="12">
        <f t="shared" si="1"/>
        <v>3.3868376123480759E-2</v>
      </c>
      <c r="F36" s="10">
        <v>23.644901000000001</v>
      </c>
      <c r="G36" s="12">
        <f t="shared" si="2"/>
        <v>0.22739553104687804</v>
      </c>
      <c r="H36" s="10">
        <v>10.217381</v>
      </c>
      <c r="I36" s="12">
        <f t="shared" si="3"/>
        <v>-1.9475031325822536E-2</v>
      </c>
      <c r="J36" s="10">
        <v>14.018563</v>
      </c>
      <c r="K36" s="12">
        <f t="shared" si="4"/>
        <v>-3.6603077097315979E-2</v>
      </c>
      <c r="L36" s="10">
        <v>17.142244000000002</v>
      </c>
      <c r="M36" s="12">
        <f t="shared" si="5"/>
        <v>-0.10445312208995157</v>
      </c>
      <c r="N36" s="10">
        <v>14.9884</v>
      </c>
      <c r="O36" s="12">
        <f t="shared" si="6"/>
        <v>0.23427134518892836</v>
      </c>
      <c r="P36" s="10">
        <v>23.35</v>
      </c>
      <c r="Q36" s="12">
        <f t="shared" si="7"/>
        <v>0.20609497902401971</v>
      </c>
      <c r="R36" s="10">
        <v>10.391247999999999</v>
      </c>
      <c r="S36" s="12">
        <f t="shared" si="8"/>
        <v>-1.8072199784228703E-2</v>
      </c>
      <c r="T36" s="10">
        <v>0.239181</v>
      </c>
      <c r="U36" s="12">
        <f t="shared" si="9"/>
        <v>-3.5471031587606908E-2</v>
      </c>
      <c r="V36" s="13">
        <v>16.166111000000001</v>
      </c>
      <c r="W36" s="12">
        <f t="shared" si="10"/>
        <v>0.12244798628687101</v>
      </c>
      <c r="X36" s="10">
        <v>3.312398</v>
      </c>
      <c r="Y36" s="11">
        <f t="shared" si="11"/>
        <v>1.7588648701773555</v>
      </c>
      <c r="Z36" s="5" t="s">
        <v>1</v>
      </c>
      <c r="AA36" s="5" t="s">
        <v>2</v>
      </c>
      <c r="AC36" s="9"/>
    </row>
    <row r="37" spans="1:29">
      <c r="A37" s="4">
        <v>37591</v>
      </c>
      <c r="B37" s="10">
        <v>879.82000700000003</v>
      </c>
      <c r="C37" s="11">
        <f t="shared" si="0"/>
        <v>-6.0332572674290638E-2</v>
      </c>
      <c r="D37" s="10">
        <v>20.647041000000002</v>
      </c>
      <c r="E37" s="12">
        <f t="shared" si="1"/>
        <v>1.0643330202908622E-2</v>
      </c>
      <c r="F37" s="10">
        <v>22.014223000000001</v>
      </c>
      <c r="G37" s="12">
        <f t="shared" si="2"/>
        <v>-6.8965313071092979E-2</v>
      </c>
      <c r="H37" s="10">
        <v>10.565016999999999</v>
      </c>
      <c r="I37" s="12">
        <f t="shared" si="3"/>
        <v>3.4023983249719239E-2</v>
      </c>
      <c r="J37" s="10">
        <v>14.082967999999999</v>
      </c>
      <c r="K37" s="12">
        <f t="shared" si="4"/>
        <v>4.5942654749990377E-3</v>
      </c>
      <c r="L37" s="10">
        <v>17.573689000000002</v>
      </c>
      <c r="M37" s="12">
        <f t="shared" si="5"/>
        <v>2.5168525194251116E-2</v>
      </c>
      <c r="N37" s="10">
        <v>14.291674</v>
      </c>
      <c r="O37" s="12">
        <f t="shared" si="6"/>
        <v>-4.6484347895706012E-2</v>
      </c>
      <c r="P37" s="10">
        <v>18.889999</v>
      </c>
      <c r="Q37" s="12">
        <f t="shared" si="7"/>
        <v>-0.1910064668094219</v>
      </c>
      <c r="R37" s="10">
        <v>10.070726000000001</v>
      </c>
      <c r="S37" s="12">
        <f t="shared" si="8"/>
        <v>-3.0845380651101643E-2</v>
      </c>
      <c r="T37" s="10">
        <v>0.22112699999999999</v>
      </c>
      <c r="U37" s="12">
        <f t="shared" si="9"/>
        <v>-7.5482584318988605E-2</v>
      </c>
      <c r="V37" s="13">
        <v>14.957901</v>
      </c>
      <c r="W37" s="12">
        <f t="shared" si="10"/>
        <v>-7.4737207977849537E-2</v>
      </c>
      <c r="X37" s="10">
        <v>3.0058530000000001</v>
      </c>
      <c r="Y37" s="11">
        <f t="shared" si="11"/>
        <v>-9.2544736471885283E-2</v>
      </c>
      <c r="Z37" s="5" t="s">
        <v>1</v>
      </c>
      <c r="AA37" s="5" t="s">
        <v>1</v>
      </c>
      <c r="AC37" s="9"/>
    </row>
    <row r="38" spans="1:29">
      <c r="A38" s="4">
        <v>37622</v>
      </c>
      <c r="B38" s="10">
        <v>855.70001200000002</v>
      </c>
      <c r="C38" s="11">
        <f t="shared" si="0"/>
        <v>-2.7414692559952228E-2</v>
      </c>
      <c r="D38" s="10">
        <v>20.180202000000001</v>
      </c>
      <c r="E38" s="12">
        <f t="shared" si="1"/>
        <v>-2.2610455415863231E-2</v>
      </c>
      <c r="F38" s="10">
        <v>21.781458000000001</v>
      </c>
      <c r="G38" s="12">
        <f t="shared" si="2"/>
        <v>-1.0573391575074012E-2</v>
      </c>
      <c r="H38" s="10">
        <v>10.107742999999999</v>
      </c>
      <c r="I38" s="12">
        <f t="shared" si="3"/>
        <v>-4.3281899120465213E-2</v>
      </c>
      <c r="J38" s="10">
        <v>12.273949999999999</v>
      </c>
      <c r="K38" s="12">
        <f t="shared" si="4"/>
        <v>-0.12845431445984967</v>
      </c>
      <c r="L38" s="10">
        <v>18.499731000000001</v>
      </c>
      <c r="M38" s="12">
        <f t="shared" si="5"/>
        <v>5.2694798456943151E-2</v>
      </c>
      <c r="N38" s="10">
        <v>13.898652</v>
      </c>
      <c r="O38" s="12">
        <f t="shared" si="6"/>
        <v>-2.7500067521831255E-2</v>
      </c>
      <c r="P38" s="10">
        <v>21.85</v>
      </c>
      <c r="Q38" s="12">
        <f t="shared" si="7"/>
        <v>0.15669672613534824</v>
      </c>
      <c r="R38" s="10">
        <v>9.2942870000000006</v>
      </c>
      <c r="S38" s="12">
        <f t="shared" si="8"/>
        <v>-7.7098612354263227E-2</v>
      </c>
      <c r="T38" s="10">
        <v>0.22159000000000001</v>
      </c>
      <c r="U38" s="12">
        <f t="shared" si="9"/>
        <v>2.0938193888580723E-3</v>
      </c>
      <c r="V38" s="13">
        <v>14.776474</v>
      </c>
      <c r="W38" s="12">
        <f t="shared" si="10"/>
        <v>-1.2129175076101877E-2</v>
      </c>
      <c r="X38" s="10">
        <v>4.325704</v>
      </c>
      <c r="Y38" s="11">
        <f t="shared" si="11"/>
        <v>0.43909366159955254</v>
      </c>
      <c r="Z38" s="5" t="s">
        <v>2</v>
      </c>
      <c r="AA38" s="5" t="s">
        <v>1</v>
      </c>
      <c r="AC38" s="9"/>
    </row>
    <row r="39" spans="1:29">
      <c r="A39" s="4">
        <v>37653</v>
      </c>
      <c r="B39" s="10">
        <v>841.15002400000003</v>
      </c>
      <c r="C39" s="11">
        <f t="shared" si="0"/>
        <v>-1.7003608502929392E-2</v>
      </c>
      <c r="D39" s="10">
        <v>20.103390000000001</v>
      </c>
      <c r="E39" s="12">
        <f t="shared" si="1"/>
        <v>-3.8063048130043652E-3</v>
      </c>
      <c r="F39" s="10">
        <v>20.462278000000001</v>
      </c>
      <c r="G39" s="12">
        <f t="shared" si="2"/>
        <v>-6.0564357078392056E-2</v>
      </c>
      <c r="H39" s="10">
        <v>9.7764830000000007</v>
      </c>
      <c r="I39" s="12">
        <f t="shared" si="3"/>
        <v>-3.277289499742906E-2</v>
      </c>
      <c r="J39" s="10">
        <v>9.7369979999999998</v>
      </c>
      <c r="K39" s="12">
        <f t="shared" si="4"/>
        <v>-0.20669401455929018</v>
      </c>
      <c r="L39" s="10">
        <v>17.447417999999999</v>
      </c>
      <c r="M39" s="12">
        <f t="shared" si="5"/>
        <v>-5.688261088769353E-2</v>
      </c>
      <c r="N39" s="10">
        <v>13.699707999999999</v>
      </c>
      <c r="O39" s="12">
        <f t="shared" si="6"/>
        <v>-1.4313906125572529E-2</v>
      </c>
      <c r="P39" s="10">
        <v>22.01</v>
      </c>
      <c r="Q39" s="12">
        <f t="shared" si="7"/>
        <v>7.3226544622425694E-3</v>
      </c>
      <c r="R39" s="10">
        <v>9.2391559999999995</v>
      </c>
      <c r="S39" s="12">
        <f t="shared" si="8"/>
        <v>-5.9317083709596171E-3</v>
      </c>
      <c r="T39" s="10">
        <v>0.23161999999999999</v>
      </c>
      <c r="U39" s="12">
        <f t="shared" si="9"/>
        <v>4.5263775441129937E-2</v>
      </c>
      <c r="V39" s="13">
        <v>13.467102000000001</v>
      </c>
      <c r="W39" s="12">
        <f t="shared" si="10"/>
        <v>-8.8611938138963314E-2</v>
      </c>
      <c r="X39" s="10">
        <v>3.993611</v>
      </c>
      <c r="Y39" s="11">
        <f t="shared" si="11"/>
        <v>-7.6772012139526877E-2</v>
      </c>
      <c r="Z39" s="5" t="s">
        <v>1</v>
      </c>
      <c r="AA39" s="5" t="s">
        <v>2</v>
      </c>
      <c r="AC39" s="9"/>
    </row>
    <row r="40" spans="1:29">
      <c r="A40" s="4">
        <v>37681</v>
      </c>
      <c r="B40" s="10">
        <v>848.17999299999997</v>
      </c>
      <c r="C40" s="11">
        <f t="shared" si="0"/>
        <v>8.3575685661514496E-3</v>
      </c>
      <c r="D40" s="10">
        <v>20.793074000000001</v>
      </c>
      <c r="E40" s="12">
        <f t="shared" si="1"/>
        <v>3.430685073512476E-2</v>
      </c>
      <c r="F40" s="10">
        <v>20.694635000000002</v>
      </c>
      <c r="G40" s="12">
        <f t="shared" si="2"/>
        <v>1.1355382817103764E-2</v>
      </c>
      <c r="H40" s="10">
        <v>9.7428229999999996</v>
      </c>
      <c r="I40" s="12">
        <f t="shared" si="3"/>
        <v>-3.4429559177877292E-3</v>
      </c>
      <c r="J40" s="10">
        <v>10.66925</v>
      </c>
      <c r="K40" s="12">
        <f t="shared" si="4"/>
        <v>9.5743267072664506E-2</v>
      </c>
      <c r="L40" s="10">
        <v>19.293185999999999</v>
      </c>
      <c r="M40" s="12">
        <f t="shared" si="5"/>
        <v>0.10579032381754136</v>
      </c>
      <c r="N40" s="10">
        <v>14.321878</v>
      </c>
      <c r="O40" s="12">
        <f t="shared" si="6"/>
        <v>4.5414836578998662E-2</v>
      </c>
      <c r="P40" s="10">
        <v>26.030000999999999</v>
      </c>
      <c r="Q40" s="12">
        <f t="shared" si="7"/>
        <v>0.18264429804634241</v>
      </c>
      <c r="R40" s="10">
        <v>9.2988809999999997</v>
      </c>
      <c r="S40" s="12">
        <f t="shared" si="8"/>
        <v>6.4643350539811484E-3</v>
      </c>
      <c r="T40" s="10">
        <v>0.218195</v>
      </c>
      <c r="U40" s="12">
        <f t="shared" si="9"/>
        <v>-5.7961315948536367E-2</v>
      </c>
      <c r="V40" s="13">
        <v>13.766978999999999</v>
      </c>
      <c r="W40" s="12">
        <f t="shared" si="10"/>
        <v>2.2267374227951834E-2</v>
      </c>
      <c r="X40" s="10">
        <v>4.7003700000000004</v>
      </c>
      <c r="Y40" s="11">
        <f t="shared" si="11"/>
        <v>0.17697241919656179</v>
      </c>
      <c r="Z40" s="5" t="s">
        <v>1</v>
      </c>
      <c r="AA40" s="5" t="s">
        <v>2</v>
      </c>
      <c r="AC40" s="9"/>
    </row>
    <row r="41" spans="1:29">
      <c r="A41" s="4">
        <v>37712</v>
      </c>
      <c r="B41" s="10">
        <v>916.919983</v>
      </c>
      <c r="C41" s="11">
        <f t="shared" si="0"/>
        <v>8.1044106872726049E-2</v>
      </c>
      <c r="D41" s="10">
        <v>20.941808999999999</v>
      </c>
      <c r="E41" s="12">
        <f t="shared" si="1"/>
        <v>7.1531029995852711E-3</v>
      </c>
      <c r="F41" s="10">
        <v>24.755768</v>
      </c>
      <c r="G41" s="12">
        <f t="shared" si="2"/>
        <v>0.19624086145998698</v>
      </c>
      <c r="H41" s="10">
        <v>10.587866999999999</v>
      </c>
      <c r="I41" s="12">
        <f t="shared" si="3"/>
        <v>8.6735025361745738E-2</v>
      </c>
      <c r="J41" s="10">
        <v>12.907296000000001</v>
      </c>
      <c r="K41" s="12">
        <f t="shared" si="4"/>
        <v>0.20976600979450297</v>
      </c>
      <c r="L41" s="10">
        <v>19.396478999999999</v>
      </c>
      <c r="M41" s="12">
        <f t="shared" si="5"/>
        <v>5.3538591293320215E-3</v>
      </c>
      <c r="N41" s="10">
        <v>17.728683</v>
      </c>
      <c r="O41" s="12">
        <f t="shared" si="6"/>
        <v>0.23787418102570071</v>
      </c>
      <c r="P41" s="10">
        <v>28.690000999999999</v>
      </c>
      <c r="Q41" s="12">
        <f t="shared" si="7"/>
        <v>0.10218977709605161</v>
      </c>
      <c r="R41" s="10">
        <v>9.3902149999999995</v>
      </c>
      <c r="S41" s="12">
        <f t="shared" si="8"/>
        <v>9.8220420284978165E-3</v>
      </c>
      <c r="T41" s="10">
        <v>0.21942999999999999</v>
      </c>
      <c r="U41" s="12">
        <f t="shared" si="9"/>
        <v>5.660074703819914E-3</v>
      </c>
      <c r="V41" s="13">
        <v>14.557556</v>
      </c>
      <c r="W41" s="12">
        <f t="shared" si="10"/>
        <v>5.7425597874450215E-2</v>
      </c>
      <c r="X41" s="10">
        <v>5.6540679999999996</v>
      </c>
      <c r="Y41" s="11">
        <f t="shared" si="11"/>
        <v>0.20289849522484382</v>
      </c>
      <c r="Z41" s="5" t="s">
        <v>2</v>
      </c>
      <c r="AA41" s="5" t="s">
        <v>2</v>
      </c>
      <c r="AC41" s="9"/>
    </row>
    <row r="42" spans="1:29">
      <c r="A42" s="4">
        <v>37742</v>
      </c>
      <c r="B42" s="10">
        <v>963.59002699999996</v>
      </c>
      <c r="C42" s="11">
        <f t="shared" si="0"/>
        <v>5.0898709664177928E-2</v>
      </c>
      <c r="D42" s="10">
        <v>21.655733000000001</v>
      </c>
      <c r="E42" s="12">
        <f t="shared" si="1"/>
        <v>3.4090846688555047E-2</v>
      </c>
      <c r="F42" s="10">
        <v>24.118683000000001</v>
      </c>
      <c r="G42" s="12">
        <f t="shared" si="2"/>
        <v>-2.5734810570207274E-2</v>
      </c>
      <c r="H42" s="10">
        <v>10.849363</v>
      </c>
      <c r="I42" s="12">
        <f t="shared" si="3"/>
        <v>2.4697703512898402E-2</v>
      </c>
      <c r="J42" s="10">
        <v>14.220774</v>
      </c>
      <c r="K42" s="12">
        <f t="shared" si="4"/>
        <v>0.10176244505433205</v>
      </c>
      <c r="L42" s="10">
        <v>20.198612000000001</v>
      </c>
      <c r="M42" s="12">
        <f t="shared" si="5"/>
        <v>4.1354567496502917E-2</v>
      </c>
      <c r="N42" s="10">
        <v>20.131371000000001</v>
      </c>
      <c r="O42" s="12">
        <f t="shared" si="6"/>
        <v>0.13552546458188694</v>
      </c>
      <c r="P42" s="10">
        <v>35.889999000000003</v>
      </c>
      <c r="Q42" s="12">
        <f t="shared" si="7"/>
        <v>0.25095844367520254</v>
      </c>
      <c r="R42" s="10">
        <v>10.591885</v>
      </c>
      <c r="S42" s="12">
        <f t="shared" si="8"/>
        <v>0.1279704458311125</v>
      </c>
      <c r="T42" s="10">
        <v>0.27698699999999998</v>
      </c>
      <c r="U42" s="12">
        <f t="shared" si="9"/>
        <v>0.26230232876088044</v>
      </c>
      <c r="V42" s="13">
        <v>14.902763999999999</v>
      </c>
      <c r="W42" s="12">
        <f t="shared" si="10"/>
        <v>2.3713321109669748E-2</v>
      </c>
      <c r="X42" s="10">
        <v>7.6295869999999999</v>
      </c>
      <c r="Y42" s="11">
        <f t="shared" si="11"/>
        <v>0.34939781410481807</v>
      </c>
      <c r="Z42" s="5" t="s">
        <v>2</v>
      </c>
      <c r="AA42" s="5" t="s">
        <v>2</v>
      </c>
      <c r="AC42" s="9"/>
    </row>
    <row r="43" spans="1:29">
      <c r="A43" s="4">
        <v>37773</v>
      </c>
      <c r="B43" s="10">
        <v>974.5</v>
      </c>
      <c r="C43" s="11">
        <f t="shared" si="0"/>
        <v>1.132221452516137E-2</v>
      </c>
      <c r="D43" s="10">
        <v>21.516424000000001</v>
      </c>
      <c r="E43" s="12">
        <f t="shared" si="1"/>
        <v>-6.432892389280972E-3</v>
      </c>
      <c r="F43" s="10">
        <v>23.481580999999998</v>
      </c>
      <c r="G43" s="12">
        <f t="shared" si="2"/>
        <v>-2.6415289756907632E-2</v>
      </c>
      <c r="H43" s="10">
        <v>10.321037</v>
      </c>
      <c r="I43" s="12">
        <f t="shared" si="3"/>
        <v>-4.8696499508772986E-2</v>
      </c>
      <c r="J43" s="10">
        <v>14.881189000000001</v>
      </c>
      <c r="K43" s="12">
        <f t="shared" si="4"/>
        <v>4.6440158601775146E-2</v>
      </c>
      <c r="L43" s="10">
        <v>21.158639999999998</v>
      </c>
      <c r="M43" s="12">
        <f t="shared" si="5"/>
        <v>4.7529404495714737E-2</v>
      </c>
      <c r="N43" s="10">
        <v>20.940045999999999</v>
      </c>
      <c r="O43" s="12">
        <f t="shared" si="6"/>
        <v>4.0169892055538461E-2</v>
      </c>
      <c r="P43" s="10">
        <v>36.32</v>
      </c>
      <c r="Q43" s="12">
        <f t="shared" si="7"/>
        <v>1.1981081414908848E-2</v>
      </c>
      <c r="R43" s="10">
        <v>10.787124</v>
      </c>
      <c r="S43" s="12">
        <f t="shared" si="8"/>
        <v>1.8432885175773798E-2</v>
      </c>
      <c r="T43" s="10">
        <v>0.29411599999999999</v>
      </c>
      <c r="U43" s="12">
        <f t="shared" si="9"/>
        <v>6.1840447385617399E-2</v>
      </c>
      <c r="V43" s="13">
        <v>15.532741</v>
      </c>
      <c r="W43" s="12">
        <f t="shared" si="10"/>
        <v>4.2272493881000885E-2</v>
      </c>
      <c r="X43" s="10">
        <v>7.5359230000000004</v>
      </c>
      <c r="Y43" s="11">
        <f t="shared" si="11"/>
        <v>-1.2276418107559365E-2</v>
      </c>
      <c r="Z43" s="5" t="s">
        <v>1</v>
      </c>
      <c r="AA43" s="5" t="s">
        <v>2</v>
      </c>
      <c r="AC43" s="9"/>
    </row>
    <row r="44" spans="1:29">
      <c r="A44" s="4">
        <v>37803</v>
      </c>
      <c r="B44" s="10">
        <v>990.30999799999995</v>
      </c>
      <c r="C44" s="11">
        <f t="shared" si="0"/>
        <v>1.6223702411493023E-2</v>
      </c>
      <c r="D44" s="10">
        <v>21.318691000000001</v>
      </c>
      <c r="E44" s="12">
        <f t="shared" si="1"/>
        <v>-9.1898635200718982E-3</v>
      </c>
      <c r="F44" s="10">
        <v>27.061329000000001</v>
      </c>
      <c r="G44" s="12">
        <f t="shared" si="2"/>
        <v>0.15244918985650935</v>
      </c>
      <c r="H44" s="10">
        <v>10.881516</v>
      </c>
      <c r="I44" s="12">
        <f t="shared" si="3"/>
        <v>5.4304523857437878E-2</v>
      </c>
      <c r="J44" s="10">
        <v>13.090968</v>
      </c>
      <c r="K44" s="12">
        <f t="shared" si="4"/>
        <v>-0.12030093831884002</v>
      </c>
      <c r="L44" s="10">
        <v>21.933413000000002</v>
      </c>
      <c r="M44" s="12">
        <f t="shared" si="5"/>
        <v>3.6617334573488813E-2</v>
      </c>
      <c r="N44" s="10">
        <v>21.473044999999999</v>
      </c>
      <c r="O44" s="12">
        <f t="shared" si="6"/>
        <v>2.5453573502178566E-2</v>
      </c>
      <c r="P44" s="10">
        <v>41.639999000000003</v>
      </c>
      <c r="Q44" s="12">
        <f t="shared" si="7"/>
        <v>0.14647574339207056</v>
      </c>
      <c r="R44" s="10">
        <v>10.552052</v>
      </c>
      <c r="S44" s="12">
        <f t="shared" si="8"/>
        <v>-2.179190672138381E-2</v>
      </c>
      <c r="T44" s="10">
        <v>0.32528699999999999</v>
      </c>
      <c r="U44" s="12">
        <f t="shared" si="9"/>
        <v>0.10598199349916361</v>
      </c>
      <c r="V44" s="13">
        <v>13.780633</v>
      </c>
      <c r="W44" s="12">
        <f t="shared" si="10"/>
        <v>-0.1128009538046118</v>
      </c>
      <c r="X44" s="10">
        <v>7.7488010000000003</v>
      </c>
      <c r="Y44" s="11">
        <f t="shared" si="11"/>
        <v>2.8248430882321898E-2</v>
      </c>
      <c r="Z44" s="5" t="s">
        <v>2</v>
      </c>
      <c r="AA44" s="5" t="s">
        <v>2</v>
      </c>
      <c r="AC44" s="9"/>
    </row>
    <row r="45" spans="1:29">
      <c r="A45" s="4">
        <v>37834</v>
      </c>
      <c r="B45" s="10">
        <v>1008.01001</v>
      </c>
      <c r="C45" s="11">
        <f t="shared" si="0"/>
        <v>1.7873203376464364E-2</v>
      </c>
      <c r="D45" s="10">
        <v>22.588949</v>
      </c>
      <c r="E45" s="12">
        <f t="shared" si="1"/>
        <v>5.9584239951693013E-2</v>
      </c>
      <c r="F45" s="10">
        <v>26.471039000000001</v>
      </c>
      <c r="G45" s="12">
        <f t="shared" si="2"/>
        <v>-2.1813045471639605E-2</v>
      </c>
      <c r="H45" s="10">
        <v>10.881516</v>
      </c>
      <c r="I45" s="12">
        <f t="shared" si="3"/>
        <v>0</v>
      </c>
      <c r="J45" s="10">
        <v>12.740383</v>
      </c>
      <c r="K45" s="12">
        <f t="shared" si="4"/>
        <v>-2.6780678098059715E-2</v>
      </c>
      <c r="L45" s="10">
        <v>20.813369999999999</v>
      </c>
      <c r="M45" s="12">
        <f t="shared" si="5"/>
        <v>-5.1065604792104285E-2</v>
      </c>
      <c r="N45" s="10">
        <v>21.175190000000001</v>
      </c>
      <c r="O45" s="12">
        <f t="shared" si="6"/>
        <v>-1.3871111432961578E-2</v>
      </c>
      <c r="P45" s="10">
        <v>46.32</v>
      </c>
      <c r="Q45" s="12">
        <f t="shared" si="7"/>
        <v>0.11239195755023906</v>
      </c>
      <c r="R45" s="10">
        <v>10.211822</v>
      </c>
      <c r="S45" s="12">
        <f t="shared" si="8"/>
        <v>-3.2243017756167239E-2</v>
      </c>
      <c r="T45" s="10">
        <v>0.34889599999999998</v>
      </c>
      <c r="U45" s="12">
        <f t="shared" si="9"/>
        <v>7.2578984097120366E-2</v>
      </c>
      <c r="V45" s="13">
        <v>14.041606</v>
      </c>
      <c r="W45" s="12">
        <f t="shared" si="10"/>
        <v>1.893766418422143E-2</v>
      </c>
      <c r="X45" s="10">
        <v>9.6902589999999993</v>
      </c>
      <c r="Y45" s="11">
        <f t="shared" si="11"/>
        <v>0.25054947210542622</v>
      </c>
      <c r="Z45" s="5" t="s">
        <v>1</v>
      </c>
      <c r="AA45" s="5" t="s">
        <v>2</v>
      </c>
      <c r="AC45" s="9"/>
    </row>
    <row r="46" spans="1:29">
      <c r="A46" s="4">
        <v>37865</v>
      </c>
      <c r="B46" s="10">
        <v>995.96997099999999</v>
      </c>
      <c r="C46" s="11">
        <f t="shared" si="0"/>
        <v>-1.1944364520745165E-2</v>
      </c>
      <c r="D46" s="10">
        <v>22.081012999999999</v>
      </c>
      <c r="E46" s="12">
        <f t="shared" si="1"/>
        <v>-2.2486039523131458E-2</v>
      </c>
      <c r="F46" s="10">
        <v>24.945488000000001</v>
      </c>
      <c r="G46" s="12">
        <f t="shared" si="2"/>
        <v>-5.7630945275703005E-2</v>
      </c>
      <c r="H46" s="10">
        <v>10.386900000000001</v>
      </c>
      <c r="I46" s="12">
        <f t="shared" si="3"/>
        <v>-4.545469583466117E-2</v>
      </c>
      <c r="J46" s="10">
        <v>13.496758</v>
      </c>
      <c r="K46" s="12">
        <f t="shared" si="4"/>
        <v>5.9368309414246048E-2</v>
      </c>
      <c r="L46" s="10">
        <v>21.188122</v>
      </c>
      <c r="M46" s="12">
        <f t="shared" si="5"/>
        <v>1.8005349446053229E-2</v>
      </c>
      <c r="N46" s="10">
        <v>21.243262999999999</v>
      </c>
      <c r="O46" s="12">
        <f t="shared" si="6"/>
        <v>3.2147527365751273E-3</v>
      </c>
      <c r="P46" s="10">
        <v>48.43</v>
      </c>
      <c r="Q46" s="12">
        <f t="shared" si="7"/>
        <v>4.5552677029360958E-2</v>
      </c>
      <c r="R46" s="10">
        <v>10.080415</v>
      </c>
      <c r="S46" s="12">
        <f t="shared" si="8"/>
        <v>-1.2868124806719054E-2</v>
      </c>
      <c r="T46" s="10">
        <v>0.31973099999999999</v>
      </c>
      <c r="U46" s="12">
        <f t="shared" si="9"/>
        <v>-8.3592245253599914E-2</v>
      </c>
      <c r="V46" s="13">
        <v>12.896646</v>
      </c>
      <c r="W46" s="12">
        <f t="shared" si="10"/>
        <v>-8.1540530335347639E-2</v>
      </c>
      <c r="X46" s="10">
        <v>8.6428919999999998</v>
      </c>
      <c r="Y46" s="11">
        <f t="shared" si="11"/>
        <v>-0.10808452075429559</v>
      </c>
      <c r="Z46" s="5" t="s">
        <v>1</v>
      </c>
      <c r="AA46" s="5" t="s">
        <v>1</v>
      </c>
      <c r="AC46" s="9"/>
    </row>
    <row r="47" spans="1:29">
      <c r="A47" s="4">
        <v>37895</v>
      </c>
      <c r="B47" s="10">
        <v>1050.709961</v>
      </c>
      <c r="C47" s="11">
        <f t="shared" si="0"/>
        <v>5.4961486384010702E-2</v>
      </c>
      <c r="D47" s="10">
        <v>22.068947000000001</v>
      </c>
      <c r="E47" s="12">
        <f t="shared" si="1"/>
        <v>-5.4644232128287082E-4</v>
      </c>
      <c r="F47" s="10">
        <v>29.193149999999999</v>
      </c>
      <c r="G47" s="12">
        <f t="shared" si="2"/>
        <v>0.17027776726596802</v>
      </c>
      <c r="H47" s="10">
        <v>11.220371999999999</v>
      </c>
      <c r="I47" s="12">
        <f t="shared" si="3"/>
        <v>8.0242613291742343E-2</v>
      </c>
      <c r="J47" s="10">
        <v>13.754419</v>
      </c>
      <c r="K47" s="12">
        <f t="shared" si="4"/>
        <v>1.9090584568531244E-2</v>
      </c>
      <c r="L47" s="10">
        <v>21.423915999999998</v>
      </c>
      <c r="M47" s="12">
        <f t="shared" si="5"/>
        <v>1.1128593652613409E-2</v>
      </c>
      <c r="N47" s="10">
        <v>22.214769</v>
      </c>
      <c r="O47" s="12">
        <f t="shared" si="6"/>
        <v>4.5732428205591653E-2</v>
      </c>
      <c r="P47" s="10">
        <v>54.43</v>
      </c>
      <c r="Q47" s="12">
        <f t="shared" si="7"/>
        <v>0.12389015073301672</v>
      </c>
      <c r="R47" s="10">
        <v>10.995229</v>
      </c>
      <c r="S47" s="12">
        <f t="shared" si="8"/>
        <v>9.0751620841007019E-2</v>
      </c>
      <c r="T47" s="10">
        <v>0.353217</v>
      </c>
      <c r="U47" s="12">
        <f t="shared" si="9"/>
        <v>0.10473179016110423</v>
      </c>
      <c r="V47" s="13">
        <v>13.357810000000001</v>
      </c>
      <c r="W47" s="12">
        <f t="shared" si="10"/>
        <v>3.5758444482387138E-2</v>
      </c>
      <c r="X47" s="10">
        <v>9.8775910000000007</v>
      </c>
      <c r="Y47" s="11">
        <f t="shared" si="11"/>
        <v>0.14285715938600191</v>
      </c>
      <c r="Z47" s="5" t="s">
        <v>2</v>
      </c>
      <c r="AA47" s="5" t="s">
        <v>2</v>
      </c>
      <c r="AC47" s="9"/>
    </row>
    <row r="48" spans="1:29">
      <c r="A48" s="4">
        <v>37926</v>
      </c>
      <c r="B48" s="10">
        <v>1058.1999510000001</v>
      </c>
      <c r="C48" s="11">
        <f t="shared" si="0"/>
        <v>7.1285038478854151E-3</v>
      </c>
      <c r="D48" s="10">
        <v>21.839682</v>
      </c>
      <c r="E48" s="12">
        <f t="shared" si="1"/>
        <v>-1.0388579029167164E-2</v>
      </c>
      <c r="F48" s="10">
        <v>29.084707000000002</v>
      </c>
      <c r="G48" s="12">
        <f t="shared" si="2"/>
        <v>-3.7146727913910499E-3</v>
      </c>
      <c r="H48" s="10">
        <v>11.413952999999999</v>
      </c>
      <c r="I48" s="12">
        <f t="shared" si="3"/>
        <v>1.7252636543601228E-2</v>
      </c>
      <c r="J48" s="10">
        <v>13.671049999999999</v>
      </c>
      <c r="K48" s="12">
        <f t="shared" si="4"/>
        <v>-6.0612520238042143E-3</v>
      </c>
      <c r="L48" s="10">
        <v>22.695543000000001</v>
      </c>
      <c r="M48" s="12">
        <f t="shared" si="5"/>
        <v>5.9355488511064099E-2</v>
      </c>
      <c r="N48" s="10">
        <v>22.117929</v>
      </c>
      <c r="O48" s="12">
        <f t="shared" si="6"/>
        <v>-4.3592620747035567E-3</v>
      </c>
      <c r="P48" s="10">
        <v>53.970001000000003</v>
      </c>
      <c r="Q48" s="12">
        <f t="shared" si="7"/>
        <v>-8.4512033804886328E-3</v>
      </c>
      <c r="R48" s="10">
        <v>11.018929</v>
      </c>
      <c r="S48" s="12">
        <f t="shared" si="8"/>
        <v>2.1554803451569616E-3</v>
      </c>
      <c r="T48" s="10">
        <v>0.32266299999999998</v>
      </c>
      <c r="U48" s="12">
        <f t="shared" si="9"/>
        <v>-8.6502065302632727E-2</v>
      </c>
      <c r="V48" s="13">
        <v>13.207461</v>
      </c>
      <c r="W48" s="12">
        <f t="shared" si="10"/>
        <v>-1.1255512692574627E-2</v>
      </c>
      <c r="X48" s="10">
        <v>9.6902589999999993</v>
      </c>
      <c r="Y48" s="11">
        <f t="shared" si="11"/>
        <v>-1.8965352989408185E-2</v>
      </c>
      <c r="Z48" s="5" t="s">
        <v>1</v>
      </c>
      <c r="AA48" s="5" t="s">
        <v>2</v>
      </c>
      <c r="AC48" s="9"/>
    </row>
    <row r="49" spans="1:29">
      <c r="A49" s="4">
        <v>37956</v>
      </c>
      <c r="B49" s="10">
        <v>1111.920044</v>
      </c>
      <c r="C49" s="11">
        <f t="shared" si="0"/>
        <v>5.0765541001239284E-2</v>
      </c>
      <c r="D49" s="10">
        <v>24.908919999999998</v>
      </c>
      <c r="E49" s="12">
        <f t="shared" si="1"/>
        <v>0.14053492170810905</v>
      </c>
      <c r="F49" s="10">
        <v>32.198444000000002</v>
      </c>
      <c r="G49" s="12">
        <f t="shared" si="2"/>
        <v>0.10705753370663147</v>
      </c>
      <c r="H49" s="10">
        <v>12.453537000000001</v>
      </c>
      <c r="I49" s="12">
        <f t="shared" si="3"/>
        <v>9.1080101696581497E-2</v>
      </c>
      <c r="J49" s="10">
        <v>15.74212</v>
      </c>
      <c r="K49" s="12">
        <f t="shared" si="4"/>
        <v>0.15149311867047527</v>
      </c>
      <c r="L49" s="10">
        <v>24.497719</v>
      </c>
      <c r="M49" s="12">
        <f t="shared" si="5"/>
        <v>7.9406604195369962E-2</v>
      </c>
      <c r="N49" s="10">
        <v>22.948906000000001</v>
      </c>
      <c r="O49" s="12">
        <f t="shared" si="6"/>
        <v>3.7570289695748674E-2</v>
      </c>
      <c r="P49" s="10">
        <v>52.619999</v>
      </c>
      <c r="Q49" s="12">
        <f t="shared" si="7"/>
        <v>-2.5013933203373546E-2</v>
      </c>
      <c r="R49" s="10">
        <v>12.140738000000001</v>
      </c>
      <c r="S49" s="12">
        <f t="shared" si="8"/>
        <v>0.10180744426250507</v>
      </c>
      <c r="T49" s="10">
        <v>0.329762</v>
      </c>
      <c r="U49" s="12">
        <f t="shared" si="9"/>
        <v>2.2001283072431679E-2</v>
      </c>
      <c r="V49" s="13">
        <v>14.108335</v>
      </c>
      <c r="W49" s="12">
        <f t="shared" si="10"/>
        <v>6.8209476446684181E-2</v>
      </c>
      <c r="X49" s="10">
        <v>9.2134079999999994</v>
      </c>
      <c r="Y49" s="11">
        <f t="shared" si="11"/>
        <v>-4.9209314219568326E-2</v>
      </c>
      <c r="Z49" s="5" t="s">
        <v>1</v>
      </c>
      <c r="AA49" s="5" t="s">
        <v>2</v>
      </c>
      <c r="AC49" s="9"/>
    </row>
    <row r="50" spans="1:29">
      <c r="A50" s="4">
        <v>37987</v>
      </c>
      <c r="B50" s="10">
        <v>1131.130005</v>
      </c>
      <c r="C50" s="11">
        <f t="shared" si="0"/>
        <v>1.7276387006114644E-2</v>
      </c>
      <c r="D50" s="10">
        <v>24.781347</v>
      </c>
      <c r="E50" s="12">
        <f t="shared" si="1"/>
        <v>-5.1215789363809501E-3</v>
      </c>
      <c r="F50" s="10">
        <v>32.756309999999999</v>
      </c>
      <c r="G50" s="12">
        <f t="shared" si="2"/>
        <v>1.7325868293511234E-2</v>
      </c>
      <c r="H50" s="10">
        <v>11.596166999999999</v>
      </c>
      <c r="I50" s="12">
        <f t="shared" si="3"/>
        <v>-6.8845501482831847E-2</v>
      </c>
      <c r="J50" s="10">
        <v>16.727442</v>
      </c>
      <c r="K50" s="12">
        <f t="shared" si="4"/>
        <v>6.2591442575714071E-2</v>
      </c>
      <c r="L50" s="10">
        <v>25.634594</v>
      </c>
      <c r="M50" s="12">
        <f t="shared" si="5"/>
        <v>4.6407381846448638E-2</v>
      </c>
      <c r="N50" s="10">
        <v>24.298476999999998</v>
      </c>
      <c r="O50" s="12">
        <f t="shared" si="6"/>
        <v>5.8807639893596553E-2</v>
      </c>
      <c r="P50" s="10">
        <v>50.400002000000001</v>
      </c>
      <c r="Q50" s="12">
        <f t="shared" si="7"/>
        <v>-4.2189225431190129E-2</v>
      </c>
      <c r="R50" s="10">
        <v>11.779508999999999</v>
      </c>
      <c r="S50" s="12">
        <f t="shared" si="8"/>
        <v>-2.9753463092606194E-2</v>
      </c>
      <c r="T50" s="10">
        <v>0.34812500000000002</v>
      </c>
      <c r="U50" s="12">
        <f t="shared" si="9"/>
        <v>5.5685615686464837E-2</v>
      </c>
      <c r="V50" s="13">
        <v>14.824215000000001</v>
      </c>
      <c r="W50" s="12">
        <f t="shared" si="10"/>
        <v>5.0741636061236162E-2</v>
      </c>
      <c r="X50" s="10">
        <v>9.3581669999999999</v>
      </c>
      <c r="Y50" s="11">
        <f t="shared" si="11"/>
        <v>1.5711775707751195E-2</v>
      </c>
      <c r="Z50" s="5" t="s">
        <v>2</v>
      </c>
      <c r="AA50" s="5" t="s">
        <v>1</v>
      </c>
      <c r="AC50" s="9"/>
    </row>
    <row r="51" spans="1:29">
      <c r="A51" s="4">
        <v>38018</v>
      </c>
      <c r="B51" s="10">
        <v>1144.9399410000001</v>
      </c>
      <c r="C51" s="11">
        <f t="shared" si="0"/>
        <v>1.2208973273589456E-2</v>
      </c>
      <c r="D51" s="10">
        <v>25.619741000000001</v>
      </c>
      <c r="E51" s="12">
        <f t="shared" si="1"/>
        <v>3.3831655720732247E-2</v>
      </c>
      <c r="F51" s="10">
        <v>33.943184000000002</v>
      </c>
      <c r="G51" s="12">
        <f t="shared" si="2"/>
        <v>3.623344631919783E-2</v>
      </c>
      <c r="H51" s="10">
        <v>11.459315</v>
      </c>
      <c r="I51" s="12">
        <f t="shared" si="3"/>
        <v>-1.1801485784052551E-2</v>
      </c>
      <c r="J51" s="10">
        <v>16.904499000000001</v>
      </c>
      <c r="K51" s="12">
        <f t="shared" si="4"/>
        <v>1.0584822234027257E-2</v>
      </c>
      <c r="L51" s="10">
        <v>26.106199</v>
      </c>
      <c r="M51" s="12">
        <f t="shared" si="5"/>
        <v>1.8397209645684278E-2</v>
      </c>
      <c r="N51" s="10">
        <v>25.868765</v>
      </c>
      <c r="O51" s="12">
        <f t="shared" si="6"/>
        <v>6.4624955712244914E-2</v>
      </c>
      <c r="P51" s="10">
        <v>43.009998000000003</v>
      </c>
      <c r="Q51" s="12">
        <f t="shared" si="7"/>
        <v>-0.1466270576735294</v>
      </c>
      <c r="R51" s="10">
        <v>11.951749</v>
      </c>
      <c r="S51" s="12">
        <f t="shared" si="8"/>
        <v>1.462200164709755E-2</v>
      </c>
      <c r="T51" s="10">
        <v>0.36911100000000002</v>
      </c>
      <c r="U51" s="12">
        <f t="shared" si="9"/>
        <v>6.0282944344703777E-2</v>
      </c>
      <c r="V51" s="13">
        <v>15.578074000000001</v>
      </c>
      <c r="W51" s="12">
        <f t="shared" si="10"/>
        <v>5.0853215499100643E-2</v>
      </c>
      <c r="X51" s="10">
        <v>9.4092559999999992</v>
      </c>
      <c r="Y51" s="11">
        <f t="shared" si="11"/>
        <v>5.4592956077829423E-3</v>
      </c>
      <c r="Z51" s="5" t="s">
        <v>1</v>
      </c>
      <c r="AA51" s="5" t="s">
        <v>2</v>
      </c>
      <c r="AC51" s="9"/>
    </row>
    <row r="52" spans="1:29">
      <c r="A52" s="4">
        <v>38047</v>
      </c>
      <c r="B52" s="10">
        <v>1126.209961</v>
      </c>
      <c r="C52" s="11">
        <f t="shared" si="0"/>
        <v>-1.6358919214261271E-2</v>
      </c>
      <c r="D52" s="10">
        <v>25.424271000000001</v>
      </c>
      <c r="E52" s="12">
        <f t="shared" si="1"/>
        <v>-7.6296633912107167E-3</v>
      </c>
      <c r="F52" s="10">
        <v>31.452297000000002</v>
      </c>
      <c r="G52" s="12">
        <f t="shared" si="2"/>
        <v>-7.3384011352617962E-2</v>
      </c>
      <c r="H52" s="10">
        <v>10.771473</v>
      </c>
      <c r="I52" s="12">
        <f t="shared" si="3"/>
        <v>-6.0024704792563936E-2</v>
      </c>
      <c r="J52" s="10">
        <v>17.615266999999999</v>
      </c>
      <c r="K52" s="12">
        <f t="shared" si="4"/>
        <v>4.2046084891365194E-2</v>
      </c>
      <c r="L52" s="10">
        <v>27.133595</v>
      </c>
      <c r="M52" s="12">
        <f t="shared" si="5"/>
        <v>3.9354484350632567E-2</v>
      </c>
      <c r="N52" s="10">
        <v>26.455266999999999</v>
      </c>
      <c r="O52" s="12">
        <f t="shared" si="6"/>
        <v>2.2672207196594015E-2</v>
      </c>
      <c r="P52" s="10">
        <v>43.279998999999997</v>
      </c>
      <c r="Q52" s="12">
        <f t="shared" si="7"/>
        <v>6.2776334004943099E-3</v>
      </c>
      <c r="R52" s="10">
        <v>12.033083</v>
      </c>
      <c r="S52" s="12">
        <f t="shared" si="8"/>
        <v>6.8051964612041316E-3</v>
      </c>
      <c r="T52" s="10">
        <v>0.41725600000000002</v>
      </c>
      <c r="U52" s="12">
        <f t="shared" si="9"/>
        <v>0.13043501819235945</v>
      </c>
      <c r="V52" s="13">
        <v>14.850580000000001</v>
      </c>
      <c r="W52" s="12">
        <f t="shared" si="10"/>
        <v>-4.669986803246666E-2</v>
      </c>
      <c r="X52" s="10">
        <v>9.6647090000000002</v>
      </c>
      <c r="Y52" s="11">
        <f t="shared" si="11"/>
        <v>2.7149117847362327E-2</v>
      </c>
      <c r="Z52" s="5" t="s">
        <v>1</v>
      </c>
      <c r="AA52" s="5" t="s">
        <v>2</v>
      </c>
      <c r="AC52" s="9"/>
    </row>
    <row r="53" spans="1:29">
      <c r="A53" s="4">
        <v>38078</v>
      </c>
      <c r="B53" s="10">
        <v>1107.3000489999999</v>
      </c>
      <c r="C53" s="11">
        <f t="shared" si="0"/>
        <v>-1.6790751862298683E-2</v>
      </c>
      <c r="D53" s="10">
        <v>26.011126999999998</v>
      </c>
      <c r="E53" s="12">
        <f t="shared" si="1"/>
        <v>2.3082510409049579E-2</v>
      </c>
      <c r="F53" s="10">
        <v>31.255095000000001</v>
      </c>
      <c r="G53" s="12">
        <f t="shared" si="2"/>
        <v>-6.2698759330678065E-3</v>
      </c>
      <c r="H53" s="10">
        <v>10.662946</v>
      </c>
      <c r="I53" s="12">
        <f t="shared" si="3"/>
        <v>-1.0075409370659007E-2</v>
      </c>
      <c r="J53" s="10">
        <v>16.414933999999999</v>
      </c>
      <c r="K53" s="12">
        <f t="shared" si="4"/>
        <v>-6.8141629644330709E-2</v>
      </c>
      <c r="L53" s="10">
        <v>25.899516999999999</v>
      </c>
      <c r="M53" s="12">
        <f t="shared" si="5"/>
        <v>-4.5481551559975748E-2</v>
      </c>
      <c r="N53" s="10">
        <v>23.711973</v>
      </c>
      <c r="O53" s="12">
        <f t="shared" si="6"/>
        <v>-0.10369557033765711</v>
      </c>
      <c r="P53" s="10">
        <v>43.599997999999999</v>
      </c>
      <c r="Q53" s="12">
        <f t="shared" si="7"/>
        <v>7.3936924074328846E-3</v>
      </c>
      <c r="R53" s="10">
        <v>12.220126</v>
      </c>
      <c r="S53" s="12">
        <f t="shared" si="8"/>
        <v>1.5544062980368452E-2</v>
      </c>
      <c r="T53" s="10">
        <v>0.39781300000000003</v>
      </c>
      <c r="U53" s="12">
        <f t="shared" si="9"/>
        <v>-4.6597292789079099E-2</v>
      </c>
      <c r="V53" s="13">
        <v>15.338279999999999</v>
      </c>
      <c r="W53" s="12">
        <f t="shared" si="10"/>
        <v>3.284046818373413E-2</v>
      </c>
      <c r="X53" s="10">
        <v>10.601378</v>
      </c>
      <c r="Y53" s="11">
        <f t="shared" si="11"/>
        <v>9.6916420349541843E-2</v>
      </c>
      <c r="Z53" s="5" t="s">
        <v>2</v>
      </c>
      <c r="AA53" s="5" t="s">
        <v>2</v>
      </c>
      <c r="AC53" s="9"/>
    </row>
    <row r="54" spans="1:29">
      <c r="A54" s="4">
        <v>38108</v>
      </c>
      <c r="B54" s="10">
        <v>1120.6800539999999</v>
      </c>
      <c r="C54" s="11">
        <f t="shared" si="0"/>
        <v>1.2083450201310325E-2</v>
      </c>
      <c r="D54" s="10">
        <v>26.439036999999999</v>
      </c>
      <c r="E54" s="12">
        <f t="shared" si="1"/>
        <v>1.645103651218191E-2</v>
      </c>
      <c r="F54" s="10">
        <v>31.420456000000001</v>
      </c>
      <c r="G54" s="12">
        <f t="shared" si="2"/>
        <v>5.2906894059992701E-3</v>
      </c>
      <c r="H54" s="10">
        <v>10.552571</v>
      </c>
      <c r="I54" s="12">
        <f t="shared" si="3"/>
        <v>-1.0351266901285953E-2</v>
      </c>
      <c r="J54" s="10">
        <v>15.541971</v>
      </c>
      <c r="K54" s="12">
        <f t="shared" si="4"/>
        <v>-5.3181024060163673E-2</v>
      </c>
      <c r="L54" s="10">
        <v>27.487704999999998</v>
      </c>
      <c r="M54" s="12">
        <f t="shared" si="5"/>
        <v>6.1321143556460872E-2</v>
      </c>
      <c r="N54" s="10">
        <v>23.421125</v>
      </c>
      <c r="O54" s="12">
        <f t="shared" si="6"/>
        <v>-1.2265870916772739E-2</v>
      </c>
      <c r="P54" s="10">
        <v>48.5</v>
      </c>
      <c r="Q54" s="12">
        <f t="shared" si="7"/>
        <v>0.11238537212776938</v>
      </c>
      <c r="R54" s="10">
        <v>12.408609999999999</v>
      </c>
      <c r="S54" s="12">
        <f t="shared" si="8"/>
        <v>1.5424063548935499E-2</v>
      </c>
      <c r="T54" s="10">
        <v>0.43299599999999999</v>
      </c>
      <c r="U54" s="12">
        <f t="shared" si="9"/>
        <v>8.8441051448796201E-2</v>
      </c>
      <c r="V54" s="13">
        <v>14.199197</v>
      </c>
      <c r="W54" s="12">
        <f t="shared" si="10"/>
        <v>-7.4264063506468747E-2</v>
      </c>
      <c r="X54" s="10">
        <v>11.776472</v>
      </c>
      <c r="Y54" s="11">
        <f t="shared" si="11"/>
        <v>0.11084351487136856</v>
      </c>
      <c r="Z54" s="5" t="s">
        <v>1</v>
      </c>
      <c r="AA54" s="5" t="s">
        <v>2</v>
      </c>
      <c r="AC54" s="9"/>
    </row>
    <row r="55" spans="1:29">
      <c r="A55" s="4">
        <v>38139</v>
      </c>
      <c r="B55" s="10">
        <v>1140.839966</v>
      </c>
      <c r="C55" s="11">
        <f t="shared" si="0"/>
        <v>1.7988998669195622E-2</v>
      </c>
      <c r="D55" s="10">
        <v>27.323609999999999</v>
      </c>
      <c r="E55" s="12">
        <f t="shared" si="1"/>
        <v>3.3457080906539816E-2</v>
      </c>
      <c r="F55" s="10">
        <v>32.050441999999997</v>
      </c>
      <c r="G55" s="12">
        <f t="shared" si="2"/>
        <v>2.0050186413589771E-2</v>
      </c>
      <c r="H55" s="10">
        <v>10.757033</v>
      </c>
      <c r="I55" s="12">
        <f t="shared" si="3"/>
        <v>1.9375562599863054E-2</v>
      </c>
      <c r="J55" s="10">
        <v>16.040403000000001</v>
      </c>
      <c r="K55" s="12">
        <f t="shared" si="4"/>
        <v>3.2070063700414903E-2</v>
      </c>
      <c r="L55" s="10">
        <v>26.223894000000001</v>
      </c>
      <c r="M55" s="12">
        <f t="shared" si="5"/>
        <v>-4.5977319678015938E-2</v>
      </c>
      <c r="N55" s="10">
        <v>24.648132</v>
      </c>
      <c r="O55" s="12">
        <f t="shared" si="6"/>
        <v>5.2388901045530498E-2</v>
      </c>
      <c r="P55" s="10">
        <v>54.400002000000001</v>
      </c>
      <c r="Q55" s="12">
        <f t="shared" si="7"/>
        <v>0.12164952577319589</v>
      </c>
      <c r="R55" s="10">
        <v>12.198377000000001</v>
      </c>
      <c r="S55" s="12">
        <f t="shared" si="8"/>
        <v>-1.6942510079694568E-2</v>
      </c>
      <c r="T55" s="10">
        <v>0.50212699999999999</v>
      </c>
      <c r="U55" s="12">
        <f t="shared" si="9"/>
        <v>0.15965736404031447</v>
      </c>
      <c r="V55" s="13">
        <v>14.860291</v>
      </c>
      <c r="W55" s="12">
        <f t="shared" si="10"/>
        <v>4.6558548346079032E-2</v>
      </c>
      <c r="X55" s="10">
        <v>12.943049999999999</v>
      </c>
      <c r="Y55" s="11">
        <f t="shared" si="11"/>
        <v>9.9060058054738248E-2</v>
      </c>
      <c r="Z55" s="5" t="s">
        <v>2</v>
      </c>
      <c r="AA55" s="5" t="s">
        <v>1</v>
      </c>
      <c r="AC55" s="9"/>
    </row>
    <row r="56" spans="1:29">
      <c r="A56" s="4">
        <v>38169</v>
      </c>
      <c r="B56" s="10">
        <v>1101.719971</v>
      </c>
      <c r="C56" s="11">
        <f t="shared" si="0"/>
        <v>-3.4290519411904981E-2</v>
      </c>
      <c r="D56" s="10">
        <v>28.486443000000001</v>
      </c>
      <c r="E56" s="12">
        <f t="shared" si="1"/>
        <v>4.2557809894080714E-2</v>
      </c>
      <c r="F56" s="10">
        <v>31.675744999999999</v>
      </c>
      <c r="G56" s="12">
        <f t="shared" si="2"/>
        <v>-1.1690852812575803E-2</v>
      </c>
      <c r="H56" s="10">
        <v>10.246176999999999</v>
      </c>
      <c r="I56" s="12">
        <f t="shared" si="3"/>
        <v>-4.7490418594049164E-2</v>
      </c>
      <c r="J56" s="10">
        <v>16.996986</v>
      </c>
      <c r="K56" s="12">
        <f t="shared" si="4"/>
        <v>5.9635845807614579E-2</v>
      </c>
      <c r="L56" s="10">
        <v>26.497717000000002</v>
      </c>
      <c r="M56" s="12">
        <f t="shared" si="5"/>
        <v>1.0441736837404854E-2</v>
      </c>
      <c r="N56" s="10">
        <v>23.732647</v>
      </c>
      <c r="O56" s="12">
        <f t="shared" si="6"/>
        <v>-3.7142165580742605E-2</v>
      </c>
      <c r="P56" s="10">
        <v>38.919998</v>
      </c>
      <c r="Q56" s="12">
        <f t="shared" si="7"/>
        <v>-0.28455888659709977</v>
      </c>
      <c r="R56" s="10">
        <v>10.702311</v>
      </c>
      <c r="S56" s="12">
        <f t="shared" si="8"/>
        <v>-0.1226446764188384</v>
      </c>
      <c r="T56" s="10">
        <v>0.49903999999999998</v>
      </c>
      <c r="U56" s="12">
        <f t="shared" si="9"/>
        <v>-6.1478470586126743E-3</v>
      </c>
      <c r="V56" s="13">
        <v>15.825245000000001</v>
      </c>
      <c r="W56" s="12">
        <f t="shared" si="10"/>
        <v>6.4935067556887049E-2</v>
      </c>
      <c r="X56" s="10">
        <v>12.312927999999999</v>
      </c>
      <c r="Y56" s="11">
        <f t="shared" si="11"/>
        <v>-4.8684197310525736E-2</v>
      </c>
      <c r="Z56" s="5" t="s">
        <v>2</v>
      </c>
      <c r="AA56" s="5" t="s">
        <v>2</v>
      </c>
      <c r="AC56" s="9"/>
    </row>
    <row r="57" spans="1:29">
      <c r="A57" s="4">
        <v>38200</v>
      </c>
      <c r="B57" s="10">
        <v>1104.23999</v>
      </c>
      <c r="C57" s="11">
        <f t="shared" si="0"/>
        <v>2.2873498405522209E-3</v>
      </c>
      <c r="D57" s="10">
        <v>28.363394</v>
      </c>
      <c r="E57" s="12">
        <f t="shared" si="1"/>
        <v>-4.319563520092759E-3</v>
      </c>
      <c r="F57" s="10">
        <v>33.994461000000001</v>
      </c>
      <c r="G57" s="12">
        <f t="shared" si="2"/>
        <v>7.3201624776307608E-2</v>
      </c>
      <c r="H57" s="10">
        <v>10.386215</v>
      </c>
      <c r="I57" s="12">
        <f t="shared" si="3"/>
        <v>1.366734148746411E-2</v>
      </c>
      <c r="J57" s="10">
        <v>17.502935000000001</v>
      </c>
      <c r="K57" s="12">
        <f t="shared" si="4"/>
        <v>2.9766983393408754E-2</v>
      </c>
      <c r="L57" s="10">
        <v>27.858414</v>
      </c>
      <c r="M57" s="12">
        <f t="shared" si="5"/>
        <v>5.1351480582270473E-2</v>
      </c>
      <c r="N57" s="10">
        <v>25.385714</v>
      </c>
      <c r="O57" s="12">
        <f t="shared" si="6"/>
        <v>6.9653713721861701E-2</v>
      </c>
      <c r="P57" s="10">
        <v>38.139999000000003</v>
      </c>
      <c r="Q57" s="12">
        <f t="shared" si="7"/>
        <v>-2.0041085305297204E-2</v>
      </c>
      <c r="R57" s="10">
        <v>10.909724000000001</v>
      </c>
      <c r="S57" s="12">
        <f t="shared" si="8"/>
        <v>1.9380206760951046E-2</v>
      </c>
      <c r="T57" s="10">
        <v>0.53221700000000005</v>
      </c>
      <c r="U57" s="12">
        <f t="shared" si="9"/>
        <v>6.6481644757935374E-2</v>
      </c>
      <c r="V57" s="13">
        <v>16.290721999999999</v>
      </c>
      <c r="W57" s="12">
        <f t="shared" si="10"/>
        <v>2.9413573060006221E-2</v>
      </c>
      <c r="X57" s="10">
        <v>12.679080000000001</v>
      </c>
      <c r="Y57" s="11">
        <f t="shared" si="11"/>
        <v>2.9737199795207232E-2</v>
      </c>
      <c r="Z57" s="5" t="s">
        <v>1</v>
      </c>
      <c r="AA57" s="5" t="s">
        <v>2</v>
      </c>
      <c r="AC57" s="9"/>
    </row>
    <row r="58" spans="1:29">
      <c r="A58" s="4">
        <v>38231</v>
      </c>
      <c r="B58" s="10">
        <v>1114.579956</v>
      </c>
      <c r="C58" s="11">
        <f t="shared" si="0"/>
        <v>9.3638756915514383E-3</v>
      </c>
      <c r="D58" s="10">
        <v>29.913757</v>
      </c>
      <c r="E58" s="12">
        <f t="shared" si="1"/>
        <v>5.4660701043041632E-2</v>
      </c>
      <c r="F58" s="10">
        <v>35.876430999999997</v>
      </c>
      <c r="G58" s="12">
        <f t="shared" si="2"/>
        <v>5.5361077794408783E-2</v>
      </c>
      <c r="H58" s="10">
        <v>10.65719</v>
      </c>
      <c r="I58" s="12">
        <f t="shared" si="3"/>
        <v>2.6089870082604681E-2</v>
      </c>
      <c r="J58" s="10">
        <v>18.320971</v>
      </c>
      <c r="K58" s="12">
        <f t="shared" si="4"/>
        <v>4.6737075810428325E-2</v>
      </c>
      <c r="L58" s="10">
        <v>31.064253000000001</v>
      </c>
      <c r="M58" s="12">
        <f t="shared" si="5"/>
        <v>0.11507614898680166</v>
      </c>
      <c r="N58" s="10">
        <v>25.481929999999998</v>
      </c>
      <c r="O58" s="12">
        <f t="shared" si="6"/>
        <v>3.7901632390563568E-3</v>
      </c>
      <c r="P58" s="10">
        <v>40.860000999999997</v>
      </c>
      <c r="Q58" s="12">
        <f t="shared" si="7"/>
        <v>7.1316257769172817E-2</v>
      </c>
      <c r="R58" s="10">
        <v>9.7726310000000005</v>
      </c>
      <c r="S58" s="12">
        <f t="shared" si="8"/>
        <v>-0.10422747633212354</v>
      </c>
      <c r="T58" s="10">
        <v>0.59795299999999996</v>
      </c>
      <c r="U58" s="12">
        <f t="shared" si="9"/>
        <v>0.12351352925592361</v>
      </c>
      <c r="V58" s="13">
        <v>16.344677000000001</v>
      </c>
      <c r="W58" s="12">
        <f t="shared" si="10"/>
        <v>3.3120079024123042E-3</v>
      </c>
      <c r="X58" s="10">
        <v>13.070776</v>
      </c>
      <c r="Y58" s="11">
        <f t="shared" si="11"/>
        <v>3.0893093189726665E-2</v>
      </c>
      <c r="Z58" s="5" t="s">
        <v>2</v>
      </c>
      <c r="AA58" s="5" t="s">
        <v>2</v>
      </c>
      <c r="AC58" s="9"/>
    </row>
    <row r="59" spans="1:29">
      <c r="A59" s="4">
        <v>38261</v>
      </c>
      <c r="B59" s="10">
        <v>1130.1999510000001</v>
      </c>
      <c r="C59" s="11">
        <f t="shared" si="0"/>
        <v>1.4014243586487049E-2</v>
      </c>
      <c r="D59" s="10">
        <v>30.464603</v>
      </c>
      <c r="E59" s="12">
        <f t="shared" si="1"/>
        <v>1.8414470639712688E-2</v>
      </c>
      <c r="F59" s="10">
        <v>35.966518000000001</v>
      </c>
      <c r="G59" s="12">
        <f t="shared" si="2"/>
        <v>2.5110357270488816E-3</v>
      </c>
      <c r="H59" s="10">
        <v>11.511835</v>
      </c>
      <c r="I59" s="12">
        <f t="shared" si="3"/>
        <v>8.019421629904315E-2</v>
      </c>
      <c r="J59" s="10">
        <v>19.633621000000002</v>
      </c>
      <c r="K59" s="12">
        <f t="shared" si="4"/>
        <v>7.16474034045467E-2</v>
      </c>
      <c r="L59" s="10">
        <v>30.499763000000002</v>
      </c>
      <c r="M59" s="12">
        <f t="shared" si="5"/>
        <v>-1.8171690785546951E-2</v>
      </c>
      <c r="N59" s="10">
        <v>24.757164</v>
      </c>
      <c r="O59" s="12">
        <f t="shared" si="6"/>
        <v>-2.8442351109197732E-2</v>
      </c>
      <c r="P59" s="10">
        <v>34.130001</v>
      </c>
      <c r="Q59" s="12">
        <f t="shared" si="7"/>
        <v>-0.1647087575940098</v>
      </c>
      <c r="R59" s="10">
        <v>10.038315000000001</v>
      </c>
      <c r="S59" s="12">
        <f t="shared" si="8"/>
        <v>2.7186537586449365E-2</v>
      </c>
      <c r="T59" s="10">
        <v>0.80858699999999994</v>
      </c>
      <c r="U59" s="12">
        <f t="shared" si="9"/>
        <v>0.35225845509596909</v>
      </c>
      <c r="V59" s="13">
        <v>16.228462</v>
      </c>
      <c r="W59" s="12">
        <f t="shared" si="10"/>
        <v>-7.110265929390981E-3</v>
      </c>
      <c r="X59" s="10">
        <v>14.63757</v>
      </c>
      <c r="Y59" s="11">
        <f t="shared" si="11"/>
        <v>0.11987000618784989</v>
      </c>
      <c r="Z59" s="5" t="s">
        <v>1</v>
      </c>
      <c r="AA59" s="5" t="s">
        <v>2</v>
      </c>
      <c r="AC59" s="9"/>
    </row>
    <row r="60" spans="1:29">
      <c r="A60" s="4">
        <v>38292</v>
      </c>
      <c r="B60" s="10">
        <v>1173.8199460000001</v>
      </c>
      <c r="C60" s="11">
        <f t="shared" si="0"/>
        <v>3.8594936198152442E-2</v>
      </c>
      <c r="D60" s="10">
        <v>31.721062</v>
      </c>
      <c r="E60" s="12">
        <f t="shared" si="1"/>
        <v>4.1243242198166823E-2</v>
      </c>
      <c r="F60" s="10">
        <v>40.392296000000002</v>
      </c>
      <c r="G60" s="12">
        <f t="shared" si="2"/>
        <v>0.12305272364703197</v>
      </c>
      <c r="H60" s="10">
        <v>11.597759</v>
      </c>
      <c r="I60" s="12">
        <f t="shared" si="3"/>
        <v>7.4639707744247842E-3</v>
      </c>
      <c r="J60" s="10">
        <v>20.233912</v>
      </c>
      <c r="K60" s="12">
        <f t="shared" si="4"/>
        <v>3.0574645400356794E-2</v>
      </c>
      <c r="L60" s="10">
        <v>34.902000000000001</v>
      </c>
      <c r="M60" s="12">
        <f t="shared" si="5"/>
        <v>0.14433676091187986</v>
      </c>
      <c r="N60" s="10">
        <v>24.353113</v>
      </c>
      <c r="O60" s="12">
        <f t="shared" si="6"/>
        <v>-1.6320568866450093E-2</v>
      </c>
      <c r="P60" s="10">
        <v>39.68</v>
      </c>
      <c r="Q60" s="12">
        <f t="shared" si="7"/>
        <v>0.16261350241390266</v>
      </c>
      <c r="R60" s="10">
        <v>9.7050190000000001</v>
      </c>
      <c r="S60" s="12">
        <f t="shared" si="8"/>
        <v>-3.3202385061636405E-2</v>
      </c>
      <c r="T60" s="10">
        <v>1.034653</v>
      </c>
      <c r="U60" s="12">
        <f t="shared" si="9"/>
        <v>0.27958154162755539</v>
      </c>
      <c r="V60" s="13">
        <v>17.274021000000001</v>
      </c>
      <c r="W60" s="12">
        <f t="shared" si="10"/>
        <v>6.4427485488150429E-2</v>
      </c>
      <c r="X60" s="10">
        <v>15.437994</v>
      </c>
      <c r="Y60" s="11">
        <f t="shared" si="11"/>
        <v>5.4682846947956498E-2</v>
      </c>
      <c r="Z60" s="5" t="s">
        <v>1</v>
      </c>
      <c r="AA60" s="5" t="s">
        <v>1</v>
      </c>
      <c r="AC60" s="9"/>
    </row>
    <row r="61" spans="1:29">
      <c r="A61" s="4">
        <v>38322</v>
      </c>
      <c r="B61" s="10">
        <v>1211.920044</v>
      </c>
      <c r="C61" s="11">
        <f t="shared" si="0"/>
        <v>3.2458213144045421E-2</v>
      </c>
      <c r="D61" s="10">
        <v>31.898921999999999</v>
      </c>
      <c r="E61" s="12">
        <f t="shared" si="1"/>
        <v>5.6070001691620229E-3</v>
      </c>
      <c r="F61" s="10">
        <v>39.623981000000001</v>
      </c>
      <c r="G61" s="12">
        <f t="shared" si="2"/>
        <v>-1.9021325254697113E-2</v>
      </c>
      <c r="H61" s="10">
        <v>12.294287000000001</v>
      </c>
      <c r="I61" s="12">
        <f t="shared" si="3"/>
        <v>6.005711965561629E-2</v>
      </c>
      <c r="J61" s="10">
        <v>20.495225999999999</v>
      </c>
      <c r="K61" s="12">
        <f t="shared" si="4"/>
        <v>1.2914655356808842E-2</v>
      </c>
      <c r="L61" s="10">
        <v>37.084175000000002</v>
      </c>
      <c r="M61" s="12">
        <f t="shared" si="5"/>
        <v>6.2522921322560335E-2</v>
      </c>
      <c r="N61" s="10">
        <v>25.232813</v>
      </c>
      <c r="O61" s="12">
        <f t="shared" si="6"/>
        <v>3.6122691994243186E-2</v>
      </c>
      <c r="P61" s="10">
        <v>44.290000999999997</v>
      </c>
      <c r="Q61" s="12">
        <f t="shared" si="7"/>
        <v>0.11617946068548379</v>
      </c>
      <c r="R61" s="10">
        <v>10.410852999999999</v>
      </c>
      <c r="S61" s="12">
        <f t="shared" si="8"/>
        <v>7.2728760242509516E-2</v>
      </c>
      <c r="T61" s="10">
        <v>0.99375999999999998</v>
      </c>
      <c r="U61" s="12">
        <f t="shared" si="9"/>
        <v>-3.9523395766503426E-2</v>
      </c>
      <c r="V61" s="13">
        <v>16.972355</v>
      </c>
      <c r="W61" s="12">
        <f t="shared" si="10"/>
        <v>-1.7463565663142406E-2</v>
      </c>
      <c r="X61" s="10">
        <v>15.667897999999999</v>
      </c>
      <c r="Y61" s="11">
        <f t="shared" si="11"/>
        <v>1.4892090254731247E-2</v>
      </c>
      <c r="Z61" s="5" t="s">
        <v>2</v>
      </c>
      <c r="AA61" s="5" t="s">
        <v>2</v>
      </c>
      <c r="AC61" s="9"/>
    </row>
    <row r="62" spans="1:29">
      <c r="A62" s="4">
        <v>38353</v>
      </c>
      <c r="B62" s="10">
        <v>1181.2700199999999</v>
      </c>
      <c r="C62" s="11">
        <f t="shared" si="0"/>
        <v>-2.5290467099494587E-2</v>
      </c>
      <c r="D62" s="10">
        <v>32.110515999999997</v>
      </c>
      <c r="E62" s="12">
        <f t="shared" si="1"/>
        <v>6.6332649109583728E-3</v>
      </c>
      <c r="F62" s="10">
        <v>40.043224000000002</v>
      </c>
      <c r="G62" s="12">
        <f t="shared" si="2"/>
        <v>1.0580537074253129E-2</v>
      </c>
      <c r="H62" s="10">
        <v>10.947217999999999</v>
      </c>
      <c r="I62" s="12">
        <f t="shared" si="3"/>
        <v>-0.1095686964197274</v>
      </c>
      <c r="J62" s="10">
        <v>21.676548</v>
      </c>
      <c r="K62" s="12">
        <f t="shared" si="4"/>
        <v>5.763888624599707E-2</v>
      </c>
      <c r="L62" s="10">
        <v>37.450671999999997</v>
      </c>
      <c r="M62" s="12">
        <f t="shared" si="5"/>
        <v>9.8828408613645946E-3</v>
      </c>
      <c r="N62" s="10">
        <v>24.146132999999999</v>
      </c>
      <c r="O62" s="12">
        <f t="shared" si="6"/>
        <v>-4.3066145657244051E-2</v>
      </c>
      <c r="P62" s="10">
        <v>43.220001000000003</v>
      </c>
      <c r="Q62" s="12">
        <f t="shared" si="7"/>
        <v>-2.4158951813977002E-2</v>
      </c>
      <c r="R62" s="10">
        <v>10.37335</v>
      </c>
      <c r="S62" s="12">
        <f t="shared" si="8"/>
        <v>-3.6022984860125465E-3</v>
      </c>
      <c r="T62" s="10">
        <v>1.1866479999999999</v>
      </c>
      <c r="U62" s="12">
        <f t="shared" si="9"/>
        <v>0.19409917887618736</v>
      </c>
      <c r="V62" s="13">
        <v>14.911042</v>
      </c>
      <c r="W62" s="12">
        <f t="shared" si="10"/>
        <v>-0.12145120697746424</v>
      </c>
      <c r="X62" s="10">
        <v>15.42948</v>
      </c>
      <c r="Y62" s="11">
        <f t="shared" si="11"/>
        <v>-1.5216974223345043E-2</v>
      </c>
      <c r="Z62" s="5" t="s">
        <v>1</v>
      </c>
      <c r="AA62" s="5" t="s">
        <v>1</v>
      </c>
      <c r="AC62" s="9"/>
    </row>
    <row r="63" spans="1:29">
      <c r="A63" s="4">
        <v>38384</v>
      </c>
      <c r="B63" s="10">
        <v>1203.599976</v>
      </c>
      <c r="C63" s="11">
        <f t="shared" si="0"/>
        <v>1.8903346078316657E-2</v>
      </c>
      <c r="D63" s="10">
        <v>39.397601999999999</v>
      </c>
      <c r="E63" s="12">
        <f t="shared" si="1"/>
        <v>0.22693767985540944</v>
      </c>
      <c r="F63" s="10">
        <v>44.434277000000002</v>
      </c>
      <c r="G63" s="12">
        <f t="shared" si="2"/>
        <v>0.10965782875025246</v>
      </c>
      <c r="H63" s="10">
        <v>11.654379</v>
      </c>
      <c r="I63" s="12">
        <f t="shared" si="3"/>
        <v>6.4597325092091984E-2</v>
      </c>
      <c r="J63" s="10">
        <v>21.838377000000001</v>
      </c>
      <c r="K63" s="12">
        <f t="shared" si="4"/>
        <v>7.4656259843588054E-3</v>
      </c>
      <c r="L63" s="10">
        <v>38.402729000000001</v>
      </c>
      <c r="M63" s="12">
        <f t="shared" si="5"/>
        <v>2.5421626613268876E-2</v>
      </c>
      <c r="N63" s="10">
        <v>23.848721999999999</v>
      </c>
      <c r="O63" s="12">
        <f t="shared" si="6"/>
        <v>-1.2317127549989074E-2</v>
      </c>
      <c r="P63" s="10">
        <v>35.18</v>
      </c>
      <c r="Q63" s="12">
        <f t="shared" si="7"/>
        <v>-0.18602500726457649</v>
      </c>
      <c r="R63" s="10">
        <v>10.700877</v>
      </c>
      <c r="S63" s="12">
        <f t="shared" si="8"/>
        <v>3.1573888859433054E-2</v>
      </c>
      <c r="T63" s="10">
        <v>1.3844749999999999</v>
      </c>
      <c r="U63" s="12">
        <f t="shared" si="9"/>
        <v>0.1667107684839986</v>
      </c>
      <c r="V63" s="13">
        <v>15.21664</v>
      </c>
      <c r="W63" s="12">
        <f t="shared" si="10"/>
        <v>2.0494744766998831E-2</v>
      </c>
      <c r="X63" s="10">
        <v>15.608297</v>
      </c>
      <c r="Y63" s="11">
        <f t="shared" si="11"/>
        <v>1.1589308259254392E-2</v>
      </c>
      <c r="Z63" s="5" t="s">
        <v>2</v>
      </c>
      <c r="AA63" s="5" t="s">
        <v>2</v>
      </c>
      <c r="AC63" s="9"/>
    </row>
    <row r="64" spans="1:29">
      <c r="A64" s="4">
        <v>38412</v>
      </c>
      <c r="B64" s="10">
        <v>1180.589966</v>
      </c>
      <c r="C64" s="11">
        <f t="shared" si="0"/>
        <v>-1.9117655748441098E-2</v>
      </c>
      <c r="D64" s="10">
        <v>37.270538000000002</v>
      </c>
      <c r="E64" s="12">
        <f t="shared" si="1"/>
        <v>-5.3989681910081667E-2</v>
      </c>
      <c r="F64" s="10">
        <v>40.164082000000001</v>
      </c>
      <c r="G64" s="12">
        <f t="shared" si="2"/>
        <v>-9.6101372370703833E-2</v>
      </c>
      <c r="H64" s="10">
        <v>12.80237</v>
      </c>
      <c r="I64" s="12">
        <f t="shared" si="3"/>
        <v>9.850297471877302E-2</v>
      </c>
      <c r="J64" s="10">
        <v>22.895340000000001</v>
      </c>
      <c r="K64" s="12">
        <f t="shared" si="4"/>
        <v>4.8399338467322896E-2</v>
      </c>
      <c r="L64" s="10">
        <v>40.180481</v>
      </c>
      <c r="M64" s="12">
        <f t="shared" si="5"/>
        <v>4.6292335109830336E-2</v>
      </c>
      <c r="N64" s="10">
        <v>22.576353000000001</v>
      </c>
      <c r="O64" s="12">
        <f t="shared" si="6"/>
        <v>-5.3351663875322031E-2</v>
      </c>
      <c r="P64" s="10">
        <v>34.270000000000003</v>
      </c>
      <c r="Q64" s="12">
        <f t="shared" si="7"/>
        <v>-2.5866969869243792E-2</v>
      </c>
      <c r="R64" s="10">
        <v>10.418352000000001</v>
      </c>
      <c r="S64" s="12">
        <f t="shared" si="8"/>
        <v>-2.6402041627055398E-2</v>
      </c>
      <c r="T64" s="10">
        <v>1.2860240000000001</v>
      </c>
      <c r="U64" s="12">
        <f t="shared" si="9"/>
        <v>-7.1110709835858252E-2</v>
      </c>
      <c r="V64" s="13">
        <v>15.017811</v>
      </c>
      <c r="W64" s="12">
        <f t="shared" si="10"/>
        <v>-1.3066550828566616E-2</v>
      </c>
      <c r="X64" s="10">
        <v>15.52314</v>
      </c>
      <c r="Y64" s="11">
        <f t="shared" si="11"/>
        <v>-5.4558802923855556E-3</v>
      </c>
      <c r="Z64" s="5" t="s">
        <v>2</v>
      </c>
      <c r="AA64" s="5" t="s">
        <v>2</v>
      </c>
      <c r="AC64" s="9"/>
    </row>
    <row r="65" spans="1:29">
      <c r="A65" s="4">
        <v>38443</v>
      </c>
      <c r="B65" s="10">
        <v>1156.849976</v>
      </c>
      <c r="C65" s="11">
        <f t="shared" si="0"/>
        <v>-2.0108581881679344E-2</v>
      </c>
      <c r="D65" s="10">
        <v>35.663406000000002</v>
      </c>
      <c r="E65" s="12">
        <f t="shared" si="1"/>
        <v>-4.3120708372924477E-2</v>
      </c>
      <c r="F65" s="10">
        <v>37.249946999999999</v>
      </c>
      <c r="G65" s="12">
        <f t="shared" si="2"/>
        <v>-7.255574769516708E-2</v>
      </c>
      <c r="H65" s="10">
        <v>11.797319999999999</v>
      </c>
      <c r="I65" s="12">
        <f t="shared" si="3"/>
        <v>-7.8504995559416008E-2</v>
      </c>
      <c r="J65" s="10">
        <v>23.859869</v>
      </c>
      <c r="K65" s="12">
        <f t="shared" si="4"/>
        <v>4.2127743025436565E-2</v>
      </c>
      <c r="L65" s="10">
        <v>39.826824000000002</v>
      </c>
      <c r="M65" s="12">
        <f t="shared" si="5"/>
        <v>-8.8017114578593098E-3</v>
      </c>
      <c r="N65" s="10">
        <v>23.157076</v>
      </c>
      <c r="O65" s="12">
        <f t="shared" si="6"/>
        <v>2.5722622249926681E-2</v>
      </c>
      <c r="P65" s="10">
        <v>32.360000999999997</v>
      </c>
      <c r="Q65" s="12">
        <f t="shared" si="7"/>
        <v>-5.5733848847388565E-2</v>
      </c>
      <c r="R65" s="10">
        <v>11.003963000000001</v>
      </c>
      <c r="S65" s="12">
        <f t="shared" si="8"/>
        <v>5.6209561742586553E-2</v>
      </c>
      <c r="T65" s="10">
        <v>1.1128880000000001</v>
      </c>
      <c r="U65" s="12">
        <f t="shared" si="9"/>
        <v>-0.13462890272654315</v>
      </c>
      <c r="V65" s="13">
        <v>15.144714</v>
      </c>
      <c r="W65" s="12">
        <f t="shared" si="10"/>
        <v>8.4501662725679823E-3</v>
      </c>
      <c r="X65" s="10">
        <v>14.671628999999999</v>
      </c>
      <c r="Y65" s="11">
        <f t="shared" si="11"/>
        <v>-5.4854301384900245E-2</v>
      </c>
      <c r="Z65" s="5" t="s">
        <v>1</v>
      </c>
      <c r="AA65" s="5" t="s">
        <v>2</v>
      </c>
      <c r="AC65" s="9"/>
    </row>
    <row r="66" spans="1:29">
      <c r="A66" s="4">
        <v>38473</v>
      </c>
      <c r="B66" s="10">
        <v>1191.5</v>
      </c>
      <c r="C66" s="11">
        <f t="shared" si="0"/>
        <v>2.9952046262565708E-2</v>
      </c>
      <c r="D66" s="10">
        <v>35.144371</v>
      </c>
      <c r="E66" s="12">
        <f t="shared" si="1"/>
        <v>-1.4553713686236315E-2</v>
      </c>
      <c r="F66" s="10">
        <v>36.730891999999997</v>
      </c>
      <c r="G66" s="12">
        <f t="shared" si="2"/>
        <v>-1.3934382242208334E-2</v>
      </c>
      <c r="H66" s="10">
        <v>12.356463</v>
      </c>
      <c r="I66" s="12">
        <f t="shared" si="3"/>
        <v>4.7395764461759166E-2</v>
      </c>
      <c r="J66" s="10">
        <v>22.462114</v>
      </c>
      <c r="K66" s="12">
        <f t="shared" si="4"/>
        <v>-5.858183881898095E-2</v>
      </c>
      <c r="L66" s="10">
        <v>40.943534999999997</v>
      </c>
      <c r="M66" s="12">
        <f t="shared" si="5"/>
        <v>2.8039167772956113E-2</v>
      </c>
      <c r="N66" s="10">
        <v>23.560618999999999</v>
      </c>
      <c r="O66" s="12">
        <f t="shared" si="6"/>
        <v>1.7426336554753247E-2</v>
      </c>
      <c r="P66" s="10">
        <v>35.509998000000003</v>
      </c>
      <c r="Q66" s="12">
        <f t="shared" si="7"/>
        <v>9.7342302307098394E-2</v>
      </c>
      <c r="R66" s="10">
        <v>11.305408999999999</v>
      </c>
      <c r="S66" s="12">
        <f t="shared" si="8"/>
        <v>2.7394312394543541E-2</v>
      </c>
      <c r="T66" s="10">
        <v>1.2270779999999999</v>
      </c>
      <c r="U66" s="12">
        <f t="shared" si="9"/>
        <v>0.10260691102788401</v>
      </c>
      <c r="V66" s="13">
        <v>15.138445000000001</v>
      </c>
      <c r="W66" s="12">
        <f t="shared" si="10"/>
        <v>-4.1393980764507245E-4</v>
      </c>
      <c r="X66" s="10">
        <v>15.361357999999999</v>
      </c>
      <c r="Y66" s="11">
        <f t="shared" si="11"/>
        <v>4.7011071504057242E-2</v>
      </c>
      <c r="Z66" s="5" t="s">
        <v>1</v>
      </c>
      <c r="AA66" s="5" t="s">
        <v>2</v>
      </c>
      <c r="AC66" s="9"/>
    </row>
    <row r="67" spans="1:29">
      <c r="A67" s="4">
        <v>38504</v>
      </c>
      <c r="B67" s="10">
        <v>1191.329956</v>
      </c>
      <c r="C67" s="11">
        <f t="shared" si="0"/>
        <v>-1.4271422576580921E-4</v>
      </c>
      <c r="D67" s="10">
        <v>36.121586000000001</v>
      </c>
      <c r="E67" s="12">
        <f t="shared" si="1"/>
        <v>2.7805733100188395E-2</v>
      </c>
      <c r="F67" s="10">
        <v>36.114505999999999</v>
      </c>
      <c r="G67" s="12">
        <f t="shared" si="2"/>
        <v>-1.6781133439394792E-2</v>
      </c>
      <c r="H67" s="10">
        <v>11.957867999999999</v>
      </c>
      <c r="I67" s="12">
        <f t="shared" si="3"/>
        <v>-3.2258017524917956E-2</v>
      </c>
      <c r="J67" s="10">
        <v>24.542134999999998</v>
      </c>
      <c r="K67" s="12">
        <f t="shared" si="4"/>
        <v>9.2601301907736674E-2</v>
      </c>
      <c r="L67" s="10">
        <v>43.943935000000003</v>
      </c>
      <c r="M67" s="12">
        <f t="shared" si="5"/>
        <v>7.3281410606094624E-2</v>
      </c>
      <c r="N67" s="10">
        <v>23.277225000000001</v>
      </c>
      <c r="O67" s="12">
        <f t="shared" si="6"/>
        <v>-1.2028291786391424E-2</v>
      </c>
      <c r="P67" s="10">
        <v>33.090000000000003</v>
      </c>
      <c r="Q67" s="12">
        <f t="shared" si="7"/>
        <v>-6.8149764469150331E-2</v>
      </c>
      <c r="R67" s="10">
        <v>10.575861</v>
      </c>
      <c r="S67" s="12">
        <f t="shared" si="8"/>
        <v>-6.4530880749205932E-2</v>
      </c>
      <c r="T67" s="10">
        <v>1.136034</v>
      </c>
      <c r="U67" s="12">
        <f t="shared" si="9"/>
        <v>-7.4195772395886747E-2</v>
      </c>
      <c r="V67" s="13">
        <v>14.78331</v>
      </c>
      <c r="W67" s="12">
        <f t="shared" si="10"/>
        <v>-2.3459146563600201E-2</v>
      </c>
      <c r="X67" s="10">
        <v>17.898872000000001</v>
      </c>
      <c r="Y67" s="11">
        <f t="shared" si="11"/>
        <v>0.16518812985154058</v>
      </c>
      <c r="Z67" s="5" t="s">
        <v>2</v>
      </c>
      <c r="AA67" s="5" t="s">
        <v>1</v>
      </c>
      <c r="AC67" s="9"/>
    </row>
    <row r="68" spans="1:29">
      <c r="A68" s="4">
        <v>38534</v>
      </c>
      <c r="B68" s="10">
        <v>1234.1800539999999</v>
      </c>
      <c r="C68" s="11">
        <f t="shared" ref="C68:C131" si="12">(B68-B67)/B67</f>
        <v>3.5968287193812398E-2</v>
      </c>
      <c r="D68" s="10">
        <v>36.926105</v>
      </c>
      <c r="E68" s="12">
        <f t="shared" ref="E68:E131" si="13">((D68-D67)/D67)</f>
        <v>2.2272527014732937E-2</v>
      </c>
      <c r="F68" s="10">
        <v>39.187365999999997</v>
      </c>
      <c r="G68" s="12">
        <f t="shared" ref="G68:G131" si="14">(F68-F67)/F67</f>
        <v>8.5086585429134734E-2</v>
      </c>
      <c r="H68" s="10">
        <v>13.033340000000001</v>
      </c>
      <c r="I68" s="12">
        <f t="shared" ref="I68:I131" si="15">(H68-H67)/H67</f>
        <v>8.9938440531372427E-2</v>
      </c>
      <c r="J68" s="10">
        <v>24.385279000000001</v>
      </c>
      <c r="K68" s="12">
        <f t="shared" ref="K68:K131" si="16">(J68-J67)/J67</f>
        <v>-6.3912939929634347E-3</v>
      </c>
      <c r="L68" s="10">
        <v>44.078769999999999</v>
      </c>
      <c r="M68" s="12">
        <f t="shared" ref="M68:M131" si="17">(L68-L67)/L67</f>
        <v>3.0683415128844372E-3</v>
      </c>
      <c r="N68" s="10">
        <v>23.15859</v>
      </c>
      <c r="O68" s="12">
        <f t="shared" ref="O68:O131" si="18">(N68-N67)/N67</f>
        <v>-5.0966126761244589E-3</v>
      </c>
      <c r="P68" s="10">
        <v>45.150002000000001</v>
      </c>
      <c r="Q68" s="12">
        <f t="shared" ref="Q68:Q131" si="19">(P68-P67)/P67</f>
        <v>0.36446062254457529</v>
      </c>
      <c r="R68" s="10">
        <v>11.228092999999999</v>
      </c>
      <c r="S68" s="12">
        <f t="shared" ref="S68:S131" si="20">(R68-R67)/R67</f>
        <v>6.1671763651205296E-2</v>
      </c>
      <c r="T68" s="10">
        <v>1.3162700000000001</v>
      </c>
      <c r="U68" s="12">
        <f t="shared" ref="U68:U131" si="21">(T68-T67)/T67</f>
        <v>0.15865370226595338</v>
      </c>
      <c r="V68" s="13">
        <v>14.646385</v>
      </c>
      <c r="W68" s="12">
        <f t="shared" ref="W68:W131" si="22">(V68-V67)/V67</f>
        <v>-9.2621341228723304E-3</v>
      </c>
      <c r="X68" s="10">
        <v>19.567848000000001</v>
      </c>
      <c r="Y68" s="11">
        <f t="shared" ref="Y68:Y131" si="23">(X68-X67)/X67</f>
        <v>9.3244758664121435E-2</v>
      </c>
      <c r="Z68" s="5" t="s">
        <v>1</v>
      </c>
      <c r="AA68" s="5" t="s">
        <v>2</v>
      </c>
      <c r="AC68" s="9"/>
    </row>
    <row r="69" spans="1:29">
      <c r="A69" s="4">
        <v>38565</v>
      </c>
      <c r="B69" s="10">
        <v>1220.329956</v>
      </c>
      <c r="C69" s="11">
        <f t="shared" si="12"/>
        <v>-1.1222104874496611E-2</v>
      </c>
      <c r="D69" s="10">
        <v>37.648899</v>
      </c>
      <c r="E69" s="12">
        <f t="shared" si="13"/>
        <v>1.957406555606123E-2</v>
      </c>
      <c r="F69" s="10">
        <v>35.305393000000002</v>
      </c>
      <c r="G69" s="12">
        <f t="shared" si="14"/>
        <v>-9.9061850699534007E-2</v>
      </c>
      <c r="H69" s="10">
        <v>12.655181000000001</v>
      </c>
      <c r="I69" s="12">
        <f t="shared" si="15"/>
        <v>-2.9014742191947735E-2</v>
      </c>
      <c r="J69" s="10">
        <v>23.931265</v>
      </c>
      <c r="K69" s="12">
        <f t="shared" si="16"/>
        <v>-1.8618363972788696E-2</v>
      </c>
      <c r="L69" s="10">
        <v>43.404533000000001</v>
      </c>
      <c r="M69" s="12">
        <f t="shared" si="17"/>
        <v>-1.529618453509474E-2</v>
      </c>
      <c r="N69" s="10">
        <v>22.551888000000002</v>
      </c>
      <c r="O69" s="12">
        <f t="shared" si="18"/>
        <v>-2.6197708927875079E-2</v>
      </c>
      <c r="P69" s="10">
        <v>42.700001</v>
      </c>
      <c r="Q69" s="12">
        <f t="shared" si="19"/>
        <v>-5.4263585636164541E-2</v>
      </c>
      <c r="R69" s="10">
        <v>11.289669999999999</v>
      </c>
      <c r="S69" s="12">
        <f t="shared" si="20"/>
        <v>5.4841904141691537E-3</v>
      </c>
      <c r="T69" s="10">
        <v>1.447125</v>
      </c>
      <c r="U69" s="12">
        <f t="shared" si="21"/>
        <v>9.9413494191921067E-2</v>
      </c>
      <c r="V69" s="13">
        <v>14.160232000000001</v>
      </c>
      <c r="W69" s="12">
        <f t="shared" si="22"/>
        <v>-3.3192695672003697E-2</v>
      </c>
      <c r="X69" s="10">
        <v>20.300149999999999</v>
      </c>
      <c r="Y69" s="11">
        <f t="shared" si="23"/>
        <v>3.7423737142684113E-2</v>
      </c>
      <c r="Z69" s="5" t="s">
        <v>1</v>
      </c>
      <c r="AA69" s="5" t="s">
        <v>2</v>
      </c>
      <c r="AC69" s="9"/>
    </row>
    <row r="70" spans="1:29">
      <c r="A70" s="4">
        <v>38596</v>
      </c>
      <c r="B70" s="10">
        <v>1228.8100589999999</v>
      </c>
      <c r="C70" s="11">
        <f t="shared" si="12"/>
        <v>6.9490246947603992E-3</v>
      </c>
      <c r="D70" s="10">
        <v>40.132491999999999</v>
      </c>
      <c r="E70" s="12">
        <f t="shared" si="13"/>
        <v>6.5967214605664806E-2</v>
      </c>
      <c r="F70" s="10">
        <v>34.054993000000003</v>
      </c>
      <c r="G70" s="12">
        <f t="shared" si="14"/>
        <v>-3.5416685490514126E-2</v>
      </c>
      <c r="H70" s="10">
        <v>13.291002000000001</v>
      </c>
      <c r="I70" s="12">
        <f t="shared" si="15"/>
        <v>5.0241952288157705E-2</v>
      </c>
      <c r="J70" s="10">
        <v>24.892116999999999</v>
      </c>
      <c r="K70" s="12">
        <f t="shared" si="16"/>
        <v>4.0150489328499732E-2</v>
      </c>
      <c r="L70" s="10">
        <v>47.365723000000003</v>
      </c>
      <c r="M70" s="12">
        <f t="shared" si="17"/>
        <v>9.1262126930383103E-2</v>
      </c>
      <c r="N70" s="10">
        <v>22.578505</v>
      </c>
      <c r="O70" s="12">
        <f t="shared" si="18"/>
        <v>1.1802559501890978E-3</v>
      </c>
      <c r="P70" s="10">
        <v>45.299999</v>
      </c>
      <c r="Q70" s="12">
        <f t="shared" si="19"/>
        <v>6.0889881477988711E-2</v>
      </c>
      <c r="R70" s="10">
        <v>11.081834000000001</v>
      </c>
      <c r="S70" s="12">
        <f t="shared" si="20"/>
        <v>-1.8409395491630721E-2</v>
      </c>
      <c r="T70" s="10">
        <v>1.6545179999999999</v>
      </c>
      <c r="U70" s="12">
        <f t="shared" si="21"/>
        <v>0.14331381186835965</v>
      </c>
      <c r="V70" s="13">
        <v>14.151578000000001</v>
      </c>
      <c r="W70" s="12">
        <f t="shared" si="22"/>
        <v>-6.1114817892813755E-4</v>
      </c>
      <c r="X70" s="10">
        <v>21.245339999999999</v>
      </c>
      <c r="Y70" s="11">
        <f t="shared" si="23"/>
        <v>4.6560739698967755E-2</v>
      </c>
      <c r="Z70" s="5" t="s">
        <v>2</v>
      </c>
      <c r="AA70" s="5" t="s">
        <v>2</v>
      </c>
      <c r="AC70" s="9"/>
    </row>
    <row r="71" spans="1:29">
      <c r="A71" s="4">
        <v>38626</v>
      </c>
      <c r="B71" s="10">
        <v>1207.01001</v>
      </c>
      <c r="C71" s="11">
        <f t="shared" si="12"/>
        <v>-1.7740780066319385E-2</v>
      </c>
      <c r="D71" s="10">
        <v>35.458590999999998</v>
      </c>
      <c r="E71" s="12">
        <f t="shared" si="13"/>
        <v>-0.11646176868358937</v>
      </c>
      <c r="F71" s="10">
        <v>37.783282999999997</v>
      </c>
      <c r="G71" s="12">
        <f t="shared" si="14"/>
        <v>0.1094785131801376</v>
      </c>
      <c r="H71" s="10">
        <v>12.880822</v>
      </c>
      <c r="I71" s="12">
        <f t="shared" si="15"/>
        <v>-3.0861480571592752E-2</v>
      </c>
      <c r="J71" s="10">
        <v>22.596610999999999</v>
      </c>
      <c r="K71" s="12">
        <f t="shared" si="16"/>
        <v>-9.2218191004003386E-2</v>
      </c>
      <c r="L71" s="10">
        <v>48.790061999999999</v>
      </c>
      <c r="M71" s="12">
        <f t="shared" si="17"/>
        <v>3.0071091704859991E-2</v>
      </c>
      <c r="N71" s="10">
        <v>24.368545999999998</v>
      </c>
      <c r="O71" s="12">
        <f t="shared" si="18"/>
        <v>7.9280758402737406E-2</v>
      </c>
      <c r="P71" s="10">
        <v>39.860000999999997</v>
      </c>
      <c r="Q71" s="12">
        <f t="shared" si="19"/>
        <v>-0.12008825872159518</v>
      </c>
      <c r="R71" s="10">
        <v>11.117331999999999</v>
      </c>
      <c r="S71" s="12">
        <f t="shared" si="20"/>
        <v>3.2032603989555065E-3</v>
      </c>
      <c r="T71" s="10">
        <v>1.7773490000000001</v>
      </c>
      <c r="U71" s="12">
        <f t="shared" si="21"/>
        <v>7.4239748373846726E-2</v>
      </c>
      <c r="V71" s="13">
        <v>13.640753999999999</v>
      </c>
      <c r="W71" s="12">
        <f t="shared" si="22"/>
        <v>-3.6096610568800258E-2</v>
      </c>
      <c r="X71" s="10">
        <v>20.308668000000001</v>
      </c>
      <c r="Y71" s="11">
        <f t="shared" si="23"/>
        <v>-4.4088350668899531E-2</v>
      </c>
      <c r="Z71" s="5" t="s">
        <v>1</v>
      </c>
      <c r="AA71" s="5" t="s">
        <v>2</v>
      </c>
      <c r="AC71" s="9"/>
    </row>
    <row r="72" spans="1:29">
      <c r="A72" s="4">
        <v>38657</v>
      </c>
      <c r="B72" s="10">
        <v>1249.4799800000001</v>
      </c>
      <c r="C72" s="11">
        <f t="shared" si="12"/>
        <v>3.518609592972647E-2</v>
      </c>
      <c r="D72" s="10">
        <v>36.652335999999998</v>
      </c>
      <c r="E72" s="12">
        <f t="shared" si="13"/>
        <v>3.3665889318613924E-2</v>
      </c>
      <c r="F72" s="10">
        <v>37.280707999999997</v>
      </c>
      <c r="G72" s="12">
        <f t="shared" si="14"/>
        <v>-1.3301517499154328E-2</v>
      </c>
      <c r="H72" s="10">
        <v>14.251200000000001</v>
      </c>
      <c r="I72" s="12">
        <f t="shared" si="15"/>
        <v>0.10638901771952136</v>
      </c>
      <c r="J72" s="10">
        <v>22.920891000000001</v>
      </c>
      <c r="K72" s="12">
        <f t="shared" si="16"/>
        <v>1.4350824555062779E-2</v>
      </c>
      <c r="L72" s="10">
        <v>50.450389999999999</v>
      </c>
      <c r="M72" s="12">
        <f t="shared" si="17"/>
        <v>3.4030044889059578E-2</v>
      </c>
      <c r="N72" s="10">
        <v>25.709419</v>
      </c>
      <c r="O72" s="12">
        <f t="shared" si="18"/>
        <v>5.5024743782415335E-2</v>
      </c>
      <c r="P72" s="10">
        <v>48.459999000000003</v>
      </c>
      <c r="Q72" s="12">
        <f t="shared" si="19"/>
        <v>0.21575508741206523</v>
      </c>
      <c r="R72" s="10">
        <v>11.093946000000001</v>
      </c>
      <c r="S72" s="12">
        <f t="shared" si="20"/>
        <v>-2.1035622575631074E-3</v>
      </c>
      <c r="T72" s="10">
        <v>2.0930689999999998</v>
      </c>
      <c r="U72" s="12">
        <f t="shared" si="21"/>
        <v>0.17763534342439205</v>
      </c>
      <c r="V72" s="13">
        <v>14.020452000000001</v>
      </c>
      <c r="W72" s="12">
        <f t="shared" si="22"/>
        <v>2.7835558063725892E-2</v>
      </c>
      <c r="X72" s="10">
        <v>23.237884999999999</v>
      </c>
      <c r="Y72" s="11">
        <f t="shared" si="23"/>
        <v>0.14423481638480662</v>
      </c>
      <c r="Z72" s="5" t="s">
        <v>2</v>
      </c>
      <c r="AA72" s="5" t="s">
        <v>2</v>
      </c>
      <c r="AC72" s="9"/>
    </row>
    <row r="73" spans="1:29">
      <c r="A73" s="4">
        <v>38687</v>
      </c>
      <c r="B73" s="10">
        <v>1248.290039</v>
      </c>
      <c r="C73" s="11">
        <f t="shared" si="12"/>
        <v>-9.5234899241850176E-4</v>
      </c>
      <c r="D73" s="10">
        <v>35.658622999999999</v>
      </c>
      <c r="E73" s="12">
        <f t="shared" si="13"/>
        <v>-2.7111859937112869E-2</v>
      </c>
      <c r="F73" s="10">
        <v>36.102566000000003</v>
      </c>
      <c r="G73" s="12">
        <f t="shared" si="14"/>
        <v>-3.1601921293983849E-2</v>
      </c>
      <c r="H73" s="10">
        <v>14.990391000000001</v>
      </c>
      <c r="I73" s="12">
        <f t="shared" si="15"/>
        <v>5.1868684742337481E-2</v>
      </c>
      <c r="J73" s="10">
        <v>23.704844999999999</v>
      </c>
      <c r="K73" s="12">
        <f t="shared" si="16"/>
        <v>3.4202597097992296E-2</v>
      </c>
      <c r="L73" s="10">
        <v>52.371994000000001</v>
      </c>
      <c r="M73" s="12">
        <f t="shared" si="17"/>
        <v>3.808898206733391E-2</v>
      </c>
      <c r="N73" s="10">
        <v>26.677292000000001</v>
      </c>
      <c r="O73" s="12">
        <f t="shared" si="18"/>
        <v>3.7646630598692284E-2</v>
      </c>
      <c r="P73" s="10">
        <v>47.150002000000001</v>
      </c>
      <c r="Q73" s="12">
        <f t="shared" si="19"/>
        <v>-2.7032542860762392E-2</v>
      </c>
      <c r="R73" s="10">
        <v>10.614394000000001</v>
      </c>
      <c r="S73" s="12">
        <f t="shared" si="20"/>
        <v>-4.3226458827183761E-2</v>
      </c>
      <c r="T73" s="10">
        <v>2.218677</v>
      </c>
      <c r="U73" s="12">
        <f t="shared" si="21"/>
        <v>6.001139952863483E-2</v>
      </c>
      <c r="V73" s="13">
        <v>13.205009</v>
      </c>
      <c r="W73" s="12">
        <f t="shared" si="22"/>
        <v>-5.8160963712154221E-2</v>
      </c>
      <c r="X73" s="10">
        <v>23.076096</v>
      </c>
      <c r="Y73" s="11">
        <f t="shared" si="23"/>
        <v>-6.9622945461688471E-3</v>
      </c>
      <c r="Z73" s="5" t="s">
        <v>2</v>
      </c>
      <c r="AA73" s="5" t="s">
        <v>2</v>
      </c>
      <c r="AC73" s="9"/>
    </row>
    <row r="74" spans="1:29">
      <c r="A74" s="4">
        <v>38718</v>
      </c>
      <c r="B74" s="10">
        <v>1280.079956</v>
      </c>
      <c r="C74" s="11">
        <f t="shared" si="12"/>
        <v>2.5466771348641722E-2</v>
      </c>
      <c r="D74" s="10">
        <v>39.835835000000003</v>
      </c>
      <c r="E74" s="12">
        <f t="shared" si="13"/>
        <v>0.11714451228248507</v>
      </c>
      <c r="F74" s="10">
        <v>35.116413000000001</v>
      </c>
      <c r="G74" s="12">
        <f t="shared" si="14"/>
        <v>-2.7315316035984853E-2</v>
      </c>
      <c r="H74" s="10">
        <v>16.536057</v>
      </c>
      <c r="I74" s="12">
        <f t="shared" si="15"/>
        <v>0.10311045255590723</v>
      </c>
      <c r="J74" s="10">
        <v>24.482050000000001</v>
      </c>
      <c r="K74" s="12">
        <f t="shared" si="16"/>
        <v>3.27867573063651E-2</v>
      </c>
      <c r="L74" s="10">
        <v>50.079535999999997</v>
      </c>
      <c r="M74" s="12">
        <f t="shared" si="17"/>
        <v>-4.3772593420827233E-2</v>
      </c>
      <c r="N74" s="10">
        <v>26.71763</v>
      </c>
      <c r="O74" s="12">
        <f t="shared" si="18"/>
        <v>1.5120725147064562E-3</v>
      </c>
      <c r="P74" s="10">
        <v>44.82</v>
      </c>
      <c r="Q74" s="12">
        <f t="shared" si="19"/>
        <v>-4.9416795358778569E-2</v>
      </c>
      <c r="R74" s="10">
        <v>10.896145000000001</v>
      </c>
      <c r="S74" s="12">
        <f t="shared" si="20"/>
        <v>2.6544237947074497E-2</v>
      </c>
      <c r="T74" s="10">
        <v>2.3303980000000002</v>
      </c>
      <c r="U74" s="12">
        <f t="shared" si="21"/>
        <v>5.0354783503862972E-2</v>
      </c>
      <c r="V74" s="13">
        <v>13.880163</v>
      </c>
      <c r="W74" s="12">
        <f t="shared" si="22"/>
        <v>5.1128628537852501E-2</v>
      </c>
      <c r="X74" s="10">
        <v>26.345921000000001</v>
      </c>
      <c r="Y74" s="11">
        <f t="shared" si="23"/>
        <v>0.14169749510489127</v>
      </c>
      <c r="Z74" s="5" t="s">
        <v>1</v>
      </c>
      <c r="AA74" s="5" t="s">
        <v>1</v>
      </c>
      <c r="AC74" s="9"/>
    </row>
    <row r="75" spans="1:29">
      <c r="A75" s="4">
        <v>38749</v>
      </c>
      <c r="B75" s="10">
        <v>1280.660034</v>
      </c>
      <c r="C75" s="11">
        <f t="shared" si="12"/>
        <v>4.5315763072534016E-4</v>
      </c>
      <c r="D75" s="10">
        <v>37.690102000000003</v>
      </c>
      <c r="E75" s="12">
        <f t="shared" si="13"/>
        <v>-5.3864391194511169E-2</v>
      </c>
      <c r="F75" s="10">
        <v>35.722439000000001</v>
      </c>
      <c r="G75" s="12">
        <f t="shared" si="14"/>
        <v>1.725762822074111E-2</v>
      </c>
      <c r="H75" s="10">
        <v>16.552876000000001</v>
      </c>
      <c r="I75" s="12">
        <f t="shared" si="15"/>
        <v>1.0171106691275733E-3</v>
      </c>
      <c r="J75" s="10">
        <v>24.525223</v>
      </c>
      <c r="K75" s="12">
        <f t="shared" si="16"/>
        <v>1.7634552662052182E-3</v>
      </c>
      <c r="L75" s="10">
        <v>49.076613999999999</v>
      </c>
      <c r="M75" s="12">
        <f t="shared" si="17"/>
        <v>-2.0026583313391685E-2</v>
      </c>
      <c r="N75" s="10">
        <v>27.887829</v>
      </c>
      <c r="O75" s="12">
        <f t="shared" si="18"/>
        <v>4.3798757599382884E-2</v>
      </c>
      <c r="P75" s="10">
        <v>37.439999</v>
      </c>
      <c r="Q75" s="12">
        <f t="shared" si="19"/>
        <v>-0.16465865684962069</v>
      </c>
      <c r="R75" s="10">
        <v>11.051501</v>
      </c>
      <c r="S75" s="12">
        <f t="shared" si="20"/>
        <v>1.4257886619533732E-2</v>
      </c>
      <c r="T75" s="10">
        <v>2.113747</v>
      </c>
      <c r="U75" s="12">
        <f t="shared" si="21"/>
        <v>-9.296738153740268E-2</v>
      </c>
      <c r="V75" s="13">
        <v>14.966161</v>
      </c>
      <c r="W75" s="12">
        <f t="shared" si="22"/>
        <v>7.8241012011170188E-2</v>
      </c>
      <c r="X75" s="10">
        <v>27.103769</v>
      </c>
      <c r="Y75" s="11">
        <f t="shared" si="23"/>
        <v>2.8765287802996115E-2</v>
      </c>
      <c r="Z75" s="5" t="s">
        <v>2</v>
      </c>
      <c r="AA75" s="5" t="s">
        <v>2</v>
      </c>
      <c r="AC75" s="9"/>
    </row>
    <row r="76" spans="1:29">
      <c r="A76" s="4">
        <v>38777</v>
      </c>
      <c r="B76" s="10">
        <v>1294.869995</v>
      </c>
      <c r="C76" s="11">
        <f t="shared" si="12"/>
        <v>1.1095810459249501E-2</v>
      </c>
      <c r="D76" s="10">
        <v>38.841273999999999</v>
      </c>
      <c r="E76" s="12">
        <f t="shared" si="13"/>
        <v>3.0543085290668497E-2</v>
      </c>
      <c r="F76" s="10">
        <v>33.705123999999998</v>
      </c>
      <c r="G76" s="12">
        <f t="shared" si="14"/>
        <v>-5.6471927910633525E-2</v>
      </c>
      <c r="H76" s="10">
        <v>17.450147999999999</v>
      </c>
      <c r="I76" s="12">
        <f t="shared" si="15"/>
        <v>5.4206411018846351E-2</v>
      </c>
      <c r="J76" s="10">
        <v>25.451699999999999</v>
      </c>
      <c r="K76" s="12">
        <f t="shared" si="16"/>
        <v>3.7776496466515243E-2</v>
      </c>
      <c r="L76" s="10">
        <v>47.079166000000001</v>
      </c>
      <c r="M76" s="12">
        <f t="shared" si="17"/>
        <v>-4.0700607421693735E-2</v>
      </c>
      <c r="N76" s="10">
        <v>28.226768</v>
      </c>
      <c r="O76" s="12">
        <f t="shared" si="18"/>
        <v>1.2153653122299332E-2</v>
      </c>
      <c r="P76" s="10">
        <v>36.529998999999997</v>
      </c>
      <c r="Q76" s="12">
        <f t="shared" si="19"/>
        <v>-2.4305556204742517E-2</v>
      </c>
      <c r="R76" s="10">
        <v>11.025171</v>
      </c>
      <c r="S76" s="12">
        <f t="shared" si="20"/>
        <v>-2.3824818004359537E-3</v>
      </c>
      <c r="T76" s="10">
        <v>1.9356720000000001</v>
      </c>
      <c r="U76" s="12">
        <f t="shared" si="21"/>
        <v>-8.4246127847845548E-2</v>
      </c>
      <c r="V76" s="13">
        <v>15.126035</v>
      </c>
      <c r="W76" s="12">
        <f t="shared" si="22"/>
        <v>1.0682365370785487E-2</v>
      </c>
      <c r="X76" s="10">
        <v>25.817976000000002</v>
      </c>
      <c r="Y76" s="11">
        <f t="shared" si="23"/>
        <v>-4.7439638376492885E-2</v>
      </c>
      <c r="Z76" s="5" t="s">
        <v>2</v>
      </c>
      <c r="AA76" s="5" t="s">
        <v>2</v>
      </c>
      <c r="AC76" s="9"/>
    </row>
    <row r="77" spans="1:29">
      <c r="A77" s="4">
        <v>38808</v>
      </c>
      <c r="B77" s="10">
        <v>1310.6099850000001</v>
      </c>
      <c r="C77" s="11">
        <f t="shared" si="12"/>
        <v>1.215565273794149E-2</v>
      </c>
      <c r="D77" s="10">
        <v>40.258091</v>
      </c>
      <c r="E77" s="12">
        <f t="shared" si="13"/>
        <v>3.6477099077646159E-2</v>
      </c>
      <c r="F77" s="10">
        <v>34.019492999999997</v>
      </c>
      <c r="G77" s="12">
        <f t="shared" si="14"/>
        <v>9.3270388205662514E-3</v>
      </c>
      <c r="H77" s="10">
        <v>17.107256</v>
      </c>
      <c r="I77" s="12">
        <f t="shared" si="15"/>
        <v>-1.9649804689335536E-2</v>
      </c>
      <c r="J77" s="10">
        <v>25.425505000000001</v>
      </c>
      <c r="K77" s="12">
        <f t="shared" si="16"/>
        <v>-1.0292043360560492E-3</v>
      </c>
      <c r="L77" s="10">
        <v>41.943665000000003</v>
      </c>
      <c r="M77" s="12">
        <f t="shared" si="17"/>
        <v>-0.10908224245093887</v>
      </c>
      <c r="N77" s="10">
        <v>30.762024</v>
      </c>
      <c r="O77" s="12">
        <f t="shared" si="18"/>
        <v>8.98174385391909E-2</v>
      </c>
      <c r="P77" s="10">
        <v>35.209999000000003</v>
      </c>
      <c r="Q77" s="12">
        <f t="shared" si="19"/>
        <v>-3.613468481069472E-2</v>
      </c>
      <c r="R77" s="10">
        <v>11.21139</v>
      </c>
      <c r="S77" s="12">
        <f t="shared" si="20"/>
        <v>1.6890350272118181E-2</v>
      </c>
      <c r="T77" s="10">
        <v>2.1723849999999998</v>
      </c>
      <c r="U77" s="12">
        <f t="shared" si="21"/>
        <v>0.12228983009518127</v>
      </c>
      <c r="V77" s="13">
        <v>14.668609999999999</v>
      </c>
      <c r="W77" s="12">
        <f t="shared" si="22"/>
        <v>-3.0240905828923484E-2</v>
      </c>
      <c r="X77" s="10">
        <v>29.070765999999999</v>
      </c>
      <c r="Y77" s="11">
        <f t="shared" si="23"/>
        <v>0.12598934943622217</v>
      </c>
      <c r="Z77" s="5" t="s">
        <v>1</v>
      </c>
      <c r="AA77" s="5" t="s">
        <v>2</v>
      </c>
      <c r="AC77" s="9"/>
    </row>
    <row r="78" spans="1:29">
      <c r="A78" s="4">
        <v>38838</v>
      </c>
      <c r="B78" s="10">
        <v>1270.089966</v>
      </c>
      <c r="C78" s="11">
        <f t="shared" si="12"/>
        <v>-3.0916916141150906E-2</v>
      </c>
      <c r="D78" s="10">
        <v>38.873184000000002</v>
      </c>
      <c r="E78" s="12">
        <f t="shared" si="13"/>
        <v>-3.4400712145044289E-2</v>
      </c>
      <c r="F78" s="10">
        <v>33.399590000000003</v>
      </c>
      <c r="G78" s="12">
        <f t="shared" si="14"/>
        <v>-1.8221994078512389E-2</v>
      </c>
      <c r="H78" s="10">
        <v>17.405472</v>
      </c>
      <c r="I78" s="12">
        <f t="shared" si="15"/>
        <v>1.7432135229635895E-2</v>
      </c>
      <c r="J78" s="10">
        <v>24.639683000000002</v>
      </c>
      <c r="K78" s="12">
        <f t="shared" si="16"/>
        <v>-3.0906839411842538E-2</v>
      </c>
      <c r="L78" s="10">
        <v>37.069633000000003</v>
      </c>
      <c r="M78" s="12">
        <f t="shared" si="17"/>
        <v>-0.11620424681534147</v>
      </c>
      <c r="N78" s="10">
        <v>29.140951000000001</v>
      </c>
      <c r="O78" s="12">
        <f t="shared" si="18"/>
        <v>-5.2697215241753893E-2</v>
      </c>
      <c r="P78" s="10">
        <v>34.610000999999997</v>
      </c>
      <c r="Q78" s="12">
        <f t="shared" si="19"/>
        <v>-1.7040557144009188E-2</v>
      </c>
      <c r="R78" s="10">
        <v>11.764476999999999</v>
      </c>
      <c r="S78" s="12">
        <f t="shared" si="20"/>
        <v>4.9332598366482627E-2</v>
      </c>
      <c r="T78" s="10">
        <v>1.8446290000000001</v>
      </c>
      <c r="U78" s="12">
        <f t="shared" si="21"/>
        <v>-0.1508738092004869</v>
      </c>
      <c r="V78" s="13">
        <v>14.025287000000001</v>
      </c>
      <c r="W78" s="12">
        <f t="shared" si="22"/>
        <v>-4.3857120749682406E-2</v>
      </c>
      <c r="X78" s="10">
        <v>26.371464</v>
      </c>
      <c r="Y78" s="11">
        <f t="shared" si="23"/>
        <v>-9.2852799269203964E-2</v>
      </c>
      <c r="Z78" s="5" t="s">
        <v>1</v>
      </c>
      <c r="AA78" s="5" t="s">
        <v>2</v>
      </c>
      <c r="AC78" s="9"/>
    </row>
    <row r="79" spans="1:29">
      <c r="A79" s="4">
        <v>38869</v>
      </c>
      <c r="B79" s="10">
        <v>1270.1999510000001</v>
      </c>
      <c r="C79" s="11">
        <f t="shared" si="12"/>
        <v>8.659622778253766E-5</v>
      </c>
      <c r="D79" s="10">
        <v>39.350937000000002</v>
      </c>
      <c r="E79" s="12">
        <f t="shared" si="13"/>
        <v>1.2290040352753195E-2</v>
      </c>
      <c r="F79" s="10">
        <v>32.695911000000002</v>
      </c>
      <c r="G79" s="12">
        <f t="shared" si="14"/>
        <v>-2.10684921581373E-2</v>
      </c>
      <c r="H79" s="10">
        <v>17.492304000000001</v>
      </c>
      <c r="I79" s="12">
        <f t="shared" si="15"/>
        <v>4.9887759435653994E-3</v>
      </c>
      <c r="J79" s="10">
        <v>25.921827</v>
      </c>
      <c r="K79" s="12">
        <f t="shared" si="16"/>
        <v>5.2035734388303563E-2</v>
      </c>
      <c r="L79" s="10">
        <v>37.761111999999997</v>
      </c>
      <c r="M79" s="12">
        <f t="shared" si="17"/>
        <v>1.8653516208266586E-2</v>
      </c>
      <c r="N79" s="10">
        <v>28.703554</v>
      </c>
      <c r="O79" s="12">
        <f t="shared" si="18"/>
        <v>-1.5009702325775184E-2</v>
      </c>
      <c r="P79" s="10">
        <v>38.68</v>
      </c>
      <c r="Q79" s="12">
        <f t="shared" si="19"/>
        <v>0.11759603820872479</v>
      </c>
      <c r="R79" s="10">
        <v>11.494614</v>
      </c>
      <c r="S79" s="12">
        <f t="shared" si="20"/>
        <v>-2.2938801274378716E-2</v>
      </c>
      <c r="T79" s="10">
        <v>1.7674730000000001</v>
      </c>
      <c r="U79" s="12">
        <f t="shared" si="21"/>
        <v>-4.182738100723777E-2</v>
      </c>
      <c r="V79" s="13">
        <v>15.049878</v>
      </c>
      <c r="W79" s="12">
        <f t="shared" si="22"/>
        <v>7.3053121836294629E-2</v>
      </c>
      <c r="X79" s="10">
        <v>26.499186999999999</v>
      </c>
      <c r="Y79" s="11">
        <f t="shared" si="23"/>
        <v>4.8432275128904327E-3</v>
      </c>
      <c r="Z79" s="5" t="s">
        <v>2</v>
      </c>
      <c r="AA79" s="5" t="s">
        <v>1</v>
      </c>
      <c r="AC79" s="9"/>
    </row>
    <row r="80" spans="1:29">
      <c r="A80" s="4">
        <v>38899</v>
      </c>
      <c r="B80" s="10">
        <v>1276.660034</v>
      </c>
      <c r="C80" s="11">
        <f t="shared" si="12"/>
        <v>5.085878797990869E-3</v>
      </c>
      <c r="D80" s="10">
        <v>43.449593</v>
      </c>
      <c r="E80" s="12">
        <f t="shared" si="13"/>
        <v>0.10415650331274191</v>
      </c>
      <c r="F80" s="10">
        <v>29.256430000000002</v>
      </c>
      <c r="G80" s="12">
        <f t="shared" si="14"/>
        <v>-0.10519605953172556</v>
      </c>
      <c r="H80" s="10">
        <v>15.994460999999999</v>
      </c>
      <c r="I80" s="12">
        <f t="shared" si="15"/>
        <v>-8.5628685620830813E-2</v>
      </c>
      <c r="J80" s="10">
        <v>26.760301999999999</v>
      </c>
      <c r="K80" s="12">
        <f t="shared" si="16"/>
        <v>3.2346292566492282E-2</v>
      </c>
      <c r="L80" s="10">
        <v>40.333056999999997</v>
      </c>
      <c r="M80" s="12">
        <f t="shared" si="17"/>
        <v>6.8110944402272888E-2</v>
      </c>
      <c r="N80" s="10">
        <v>31.177527999999999</v>
      </c>
      <c r="O80" s="12">
        <f t="shared" si="18"/>
        <v>8.6190511460706165E-2</v>
      </c>
      <c r="P80" s="10">
        <v>26.889999</v>
      </c>
      <c r="Q80" s="12">
        <f t="shared" si="19"/>
        <v>-0.30480871251292657</v>
      </c>
      <c r="R80" s="10">
        <v>12.062742</v>
      </c>
      <c r="S80" s="12">
        <f t="shared" si="20"/>
        <v>4.9425583147028662E-2</v>
      </c>
      <c r="T80" s="10">
        <v>2.0973890000000002</v>
      </c>
      <c r="U80" s="12">
        <f t="shared" si="21"/>
        <v>0.18665971135061191</v>
      </c>
      <c r="V80" s="13">
        <v>15.198176999999999</v>
      </c>
      <c r="W80" s="12">
        <f t="shared" si="22"/>
        <v>9.8538340310798354E-3</v>
      </c>
      <c r="X80" s="10">
        <v>28.781261000000001</v>
      </c>
      <c r="Y80" s="11">
        <f t="shared" si="23"/>
        <v>8.6118642054943101E-2</v>
      </c>
      <c r="Z80" s="5" t="s">
        <v>1</v>
      </c>
      <c r="AA80" s="5" t="s">
        <v>2</v>
      </c>
      <c r="AC80" s="9"/>
    </row>
    <row r="81" spans="1:29">
      <c r="A81" s="4">
        <v>38930</v>
      </c>
      <c r="B81" s="10">
        <v>1303.8199460000001</v>
      </c>
      <c r="C81" s="11">
        <f t="shared" si="12"/>
        <v>2.127419303234809E-2</v>
      </c>
      <c r="D81" s="10">
        <v>43.404693999999999</v>
      </c>
      <c r="E81" s="12">
        <f t="shared" si="13"/>
        <v>-1.0333583561991228E-3</v>
      </c>
      <c r="F81" s="10">
        <v>32.259903000000001</v>
      </c>
      <c r="G81" s="12">
        <f t="shared" si="14"/>
        <v>0.10266026989622451</v>
      </c>
      <c r="H81" s="10">
        <v>15.119467999999999</v>
      </c>
      <c r="I81" s="12">
        <f t="shared" si="15"/>
        <v>-5.4706001033732861E-2</v>
      </c>
      <c r="J81" s="10">
        <v>26.477879000000001</v>
      </c>
      <c r="K81" s="12">
        <f t="shared" si="16"/>
        <v>-1.0553804661845665E-2</v>
      </c>
      <c r="L81" s="10">
        <v>43.807277999999997</v>
      </c>
      <c r="M81" s="12">
        <f t="shared" si="17"/>
        <v>8.613830089794583E-2</v>
      </c>
      <c r="N81" s="10">
        <v>31.459530000000001</v>
      </c>
      <c r="O81" s="12">
        <f t="shared" si="18"/>
        <v>9.0450403893471629E-3</v>
      </c>
      <c r="P81" s="10">
        <v>30.83</v>
      </c>
      <c r="Q81" s="12">
        <f t="shared" si="19"/>
        <v>0.14652291359326561</v>
      </c>
      <c r="R81" s="10">
        <v>12.146775</v>
      </c>
      <c r="S81" s="12">
        <f t="shared" si="20"/>
        <v>6.9663265615727997E-3</v>
      </c>
      <c r="T81" s="10">
        <v>2.0939950000000001</v>
      </c>
      <c r="U81" s="12">
        <f t="shared" si="21"/>
        <v>-1.6182024412257903E-3</v>
      </c>
      <c r="V81" s="13">
        <v>16.004044</v>
      </c>
      <c r="W81" s="12">
        <f t="shared" si="22"/>
        <v>5.3023925172078275E-2</v>
      </c>
      <c r="X81" s="10">
        <v>30.535378000000001</v>
      </c>
      <c r="Y81" s="11">
        <f t="shared" si="23"/>
        <v>6.0946495707745421E-2</v>
      </c>
      <c r="Z81" s="5" t="s">
        <v>2</v>
      </c>
      <c r="AA81" s="5" t="s">
        <v>2</v>
      </c>
      <c r="AC81" s="9"/>
    </row>
    <row r="82" spans="1:29">
      <c r="A82" s="4">
        <v>38961</v>
      </c>
      <c r="B82" s="10">
        <v>1335.849976</v>
      </c>
      <c r="C82" s="11">
        <f t="shared" si="12"/>
        <v>2.4566298512509407E-2</v>
      </c>
      <c r="D82" s="10">
        <v>43.238773000000002</v>
      </c>
      <c r="E82" s="12">
        <f t="shared" si="13"/>
        <v>-3.8226510708725954E-3</v>
      </c>
      <c r="F82" s="10">
        <v>32.979069000000003</v>
      </c>
      <c r="G82" s="12">
        <f t="shared" si="14"/>
        <v>2.2292875462148826E-2</v>
      </c>
      <c r="H82" s="10">
        <v>16.620795999999999</v>
      </c>
      <c r="I82" s="12">
        <f t="shared" si="15"/>
        <v>9.9297673701217476E-2</v>
      </c>
      <c r="J82" s="10">
        <v>26.938790999999998</v>
      </c>
      <c r="K82" s="12">
        <f t="shared" si="16"/>
        <v>1.7407436600189799E-2</v>
      </c>
      <c r="L82" s="10">
        <v>41.488303999999999</v>
      </c>
      <c r="M82" s="12">
        <f t="shared" si="17"/>
        <v>-5.2935815824941175E-2</v>
      </c>
      <c r="N82" s="10">
        <v>32.355224999999997</v>
      </c>
      <c r="O82" s="12">
        <f t="shared" si="18"/>
        <v>2.8471340798797578E-2</v>
      </c>
      <c r="P82" s="10">
        <v>32.119999</v>
      </c>
      <c r="Q82" s="12">
        <f t="shared" si="19"/>
        <v>4.1842328900421721E-2</v>
      </c>
      <c r="R82" s="10">
        <v>12.111533</v>
      </c>
      <c r="S82" s="12">
        <f t="shared" si="20"/>
        <v>-2.9013462421095489E-3</v>
      </c>
      <c r="T82" s="10">
        <v>2.3757649999999999</v>
      </c>
      <c r="U82" s="12">
        <f t="shared" si="21"/>
        <v>0.13456097077595688</v>
      </c>
      <c r="V82" s="13">
        <v>16.891138000000002</v>
      </c>
      <c r="W82" s="12">
        <f t="shared" si="22"/>
        <v>5.5429365227938711E-2</v>
      </c>
      <c r="X82" s="10">
        <v>31.080347</v>
      </c>
      <c r="Y82" s="11">
        <f t="shared" si="23"/>
        <v>1.7847134559788265E-2</v>
      </c>
      <c r="Z82" s="5" t="s">
        <v>1</v>
      </c>
      <c r="AA82" s="5" t="s">
        <v>2</v>
      </c>
      <c r="AC82" s="9"/>
    </row>
    <row r="83" spans="1:29">
      <c r="A83" s="4">
        <v>38991</v>
      </c>
      <c r="B83" s="10">
        <v>1377.9399410000001</v>
      </c>
      <c r="C83" s="11">
        <f t="shared" si="12"/>
        <v>3.1508002961554211E-2</v>
      </c>
      <c r="D83" s="10">
        <v>46.022551999999997</v>
      </c>
      <c r="E83" s="12">
        <f t="shared" si="13"/>
        <v>6.4381544776952751E-2</v>
      </c>
      <c r="F83" s="10">
        <v>34.839480999999999</v>
      </c>
      <c r="G83" s="12">
        <f t="shared" si="14"/>
        <v>5.6411901742890208E-2</v>
      </c>
      <c r="H83" s="10">
        <v>17.117533000000002</v>
      </c>
      <c r="I83" s="12">
        <f t="shared" si="15"/>
        <v>2.9886474751269623E-2</v>
      </c>
      <c r="J83" s="10">
        <v>28.223309</v>
      </c>
      <c r="K83" s="12">
        <f t="shared" si="16"/>
        <v>4.7682837733883536E-2</v>
      </c>
      <c r="L83" s="10">
        <v>41.134151000000003</v>
      </c>
      <c r="M83" s="12">
        <f t="shared" si="17"/>
        <v>-8.5362130011387462E-3</v>
      </c>
      <c r="N83" s="10">
        <v>32.685943999999999</v>
      </c>
      <c r="O83" s="12">
        <f t="shared" si="18"/>
        <v>1.0221502091238803E-2</v>
      </c>
      <c r="P83" s="10">
        <v>38.090000000000003</v>
      </c>
      <c r="Q83" s="12">
        <f t="shared" si="19"/>
        <v>0.18586554127850388</v>
      </c>
      <c r="R83" s="10">
        <v>12.842333999999999</v>
      </c>
      <c r="S83" s="12">
        <f t="shared" si="20"/>
        <v>6.0339265062482147E-2</v>
      </c>
      <c r="T83" s="10">
        <v>2.5023010000000001</v>
      </c>
      <c r="U83" s="12">
        <f t="shared" si="21"/>
        <v>5.3261160089487052E-2</v>
      </c>
      <c r="V83" s="13">
        <v>16.831997000000001</v>
      </c>
      <c r="W83" s="12">
        <f t="shared" si="22"/>
        <v>-3.5013034645741646E-3</v>
      </c>
      <c r="X83" s="10">
        <v>30.671624999999999</v>
      </c>
      <c r="Y83" s="11">
        <f t="shared" si="23"/>
        <v>-1.3150496678817677E-2</v>
      </c>
      <c r="Z83" s="5" t="s">
        <v>1</v>
      </c>
      <c r="AA83" s="5" t="s">
        <v>2</v>
      </c>
      <c r="AC83" s="9"/>
    </row>
    <row r="84" spans="1:29">
      <c r="A84" s="4">
        <v>39022</v>
      </c>
      <c r="B84" s="10">
        <v>1400.630005</v>
      </c>
      <c r="C84" s="11">
        <f t="shared" si="12"/>
        <v>1.6466656727820252E-2</v>
      </c>
      <c r="D84" s="10">
        <v>49.495831000000003</v>
      </c>
      <c r="E84" s="12">
        <f t="shared" si="13"/>
        <v>7.5469065687622128E-2</v>
      </c>
      <c r="F84" s="10">
        <v>34.173290000000001</v>
      </c>
      <c r="G84" s="12">
        <f t="shared" si="14"/>
        <v>-1.9121725722607574E-2</v>
      </c>
      <c r="H84" s="10">
        <v>17.096748000000002</v>
      </c>
      <c r="I84" s="12">
        <f t="shared" si="15"/>
        <v>-1.2142520770954584E-3</v>
      </c>
      <c r="J84" s="10">
        <v>28.294661999999999</v>
      </c>
      <c r="K84" s="12">
        <f t="shared" si="16"/>
        <v>2.528158551500763E-3</v>
      </c>
      <c r="L84" s="10">
        <v>41.387112000000002</v>
      </c>
      <c r="M84" s="12">
        <f t="shared" si="17"/>
        <v>6.149658953700031E-3</v>
      </c>
      <c r="N84" s="10">
        <v>32.115383000000001</v>
      </c>
      <c r="O84" s="12">
        <f t="shared" si="18"/>
        <v>-1.7455851971110208E-2</v>
      </c>
      <c r="P84" s="10">
        <v>40.340000000000003</v>
      </c>
      <c r="Q84" s="12">
        <f t="shared" si="19"/>
        <v>5.9070622210553946E-2</v>
      </c>
      <c r="R84" s="10">
        <v>12.872569</v>
      </c>
      <c r="S84" s="12">
        <f t="shared" si="20"/>
        <v>2.3543228201354303E-3</v>
      </c>
      <c r="T84" s="10">
        <v>2.828821</v>
      </c>
      <c r="U84" s="12">
        <f t="shared" si="21"/>
        <v>0.13048789893781759</v>
      </c>
      <c r="V84" s="13">
        <v>16.678346999999999</v>
      </c>
      <c r="W84" s="12">
        <f t="shared" si="22"/>
        <v>-9.1284474444715321E-3</v>
      </c>
      <c r="X84" s="10">
        <v>32.246932999999999</v>
      </c>
      <c r="Y84" s="11">
        <f t="shared" si="23"/>
        <v>5.1360434929678483E-2</v>
      </c>
      <c r="Z84" s="5" t="s">
        <v>2</v>
      </c>
      <c r="AA84" s="5" t="s">
        <v>2</v>
      </c>
      <c r="AC84" s="9"/>
    </row>
    <row r="85" spans="1:29">
      <c r="A85" s="4">
        <v>39052</v>
      </c>
      <c r="B85" s="10">
        <v>1418.3000489999999</v>
      </c>
      <c r="C85" s="11">
        <f t="shared" si="12"/>
        <v>1.2615782852659909E-2</v>
      </c>
      <c r="D85" s="10">
        <v>49.593918000000002</v>
      </c>
      <c r="E85" s="12">
        <f t="shared" si="13"/>
        <v>1.9817224606250086E-3</v>
      </c>
      <c r="F85" s="10">
        <v>34.079323000000002</v>
      </c>
      <c r="G85" s="12">
        <f t="shared" si="14"/>
        <v>-2.7497206151353656E-3</v>
      </c>
      <c r="H85" s="10">
        <v>17.437684999999998</v>
      </c>
      <c r="I85" s="12">
        <f t="shared" si="15"/>
        <v>1.9941628665287498E-2</v>
      </c>
      <c r="J85" s="10">
        <v>29.924799</v>
      </c>
      <c r="K85" s="12">
        <f t="shared" si="16"/>
        <v>5.7612881185857646E-2</v>
      </c>
      <c r="L85" s="10">
        <v>45.308258000000002</v>
      </c>
      <c r="M85" s="12">
        <f t="shared" si="17"/>
        <v>9.4743165456918091E-2</v>
      </c>
      <c r="N85" s="10">
        <v>33.517139</v>
      </c>
      <c r="O85" s="12">
        <f t="shared" si="18"/>
        <v>4.3647494411011657E-2</v>
      </c>
      <c r="P85" s="10">
        <v>39.459999000000003</v>
      </c>
      <c r="Q85" s="12">
        <f t="shared" si="19"/>
        <v>-2.1814600892414476E-2</v>
      </c>
      <c r="R85" s="10">
        <v>13.441426</v>
      </c>
      <c r="S85" s="12">
        <f t="shared" si="20"/>
        <v>4.4191411986216539E-2</v>
      </c>
      <c r="T85" s="10">
        <v>2.6183420000000002</v>
      </c>
      <c r="U85" s="12">
        <f t="shared" si="21"/>
        <v>-7.4405202732869935E-2</v>
      </c>
      <c r="V85" s="13">
        <v>17.776232</v>
      </c>
      <c r="W85" s="12">
        <f t="shared" si="22"/>
        <v>6.5826967144885618E-2</v>
      </c>
      <c r="X85" s="10">
        <v>31.744539</v>
      </c>
      <c r="Y85" s="11">
        <f t="shared" si="23"/>
        <v>-1.5579590158232999E-2</v>
      </c>
      <c r="Z85" s="5" t="s">
        <v>1</v>
      </c>
      <c r="AA85" s="5" t="s">
        <v>2</v>
      </c>
      <c r="AC85" s="9"/>
    </row>
    <row r="86" spans="1:29">
      <c r="A86" s="4">
        <v>39083</v>
      </c>
      <c r="B86" s="10">
        <v>1438.23999</v>
      </c>
      <c r="C86" s="11">
        <f t="shared" si="12"/>
        <v>1.4059042735039834E-2</v>
      </c>
      <c r="D86" s="10">
        <v>47.956547</v>
      </c>
      <c r="E86" s="12">
        <f t="shared" si="13"/>
        <v>-3.3015560496752881E-2</v>
      </c>
      <c r="F86" s="10">
        <v>35.813685999999997</v>
      </c>
      <c r="G86" s="12">
        <f t="shared" si="14"/>
        <v>5.0891944068254952E-2</v>
      </c>
      <c r="H86" s="10">
        <v>19.139395</v>
      </c>
      <c r="I86" s="12">
        <f t="shared" si="15"/>
        <v>9.7588068599702441E-2</v>
      </c>
      <c r="J86" s="10">
        <v>30.532126999999999</v>
      </c>
      <c r="K86" s="12">
        <f t="shared" si="16"/>
        <v>2.0295140495346316E-2</v>
      </c>
      <c r="L86" s="10">
        <v>44.068671999999999</v>
      </c>
      <c r="M86" s="12">
        <f t="shared" si="17"/>
        <v>-2.7358941939458425E-2</v>
      </c>
      <c r="N86" s="10">
        <v>35.342205</v>
      </c>
      <c r="O86" s="12">
        <f t="shared" si="18"/>
        <v>5.4451723937416006E-2</v>
      </c>
      <c r="P86" s="10">
        <v>37.669998</v>
      </c>
      <c r="Q86" s="12">
        <f t="shared" si="19"/>
        <v>-4.5362418787694432E-2</v>
      </c>
      <c r="R86" s="10">
        <v>13.338353</v>
      </c>
      <c r="S86" s="12">
        <f t="shared" si="20"/>
        <v>-7.6683084071585998E-3</v>
      </c>
      <c r="T86" s="10">
        <v>2.6458089999999999</v>
      </c>
      <c r="U86" s="12">
        <f t="shared" si="21"/>
        <v>1.0490226257685087E-2</v>
      </c>
      <c r="V86" s="13">
        <v>18.387229999999999</v>
      </c>
      <c r="W86" s="12">
        <f t="shared" si="22"/>
        <v>3.4371626112890435E-2</v>
      </c>
      <c r="X86" s="10">
        <v>33.915900999999998</v>
      </c>
      <c r="Y86" s="11">
        <f t="shared" si="23"/>
        <v>6.8401119323232215E-2</v>
      </c>
      <c r="Z86" s="5" t="s">
        <v>1</v>
      </c>
      <c r="AA86" s="5" t="s">
        <v>1</v>
      </c>
      <c r="AC86" s="9"/>
    </row>
    <row r="87" spans="1:29">
      <c r="A87" s="4">
        <v>39114</v>
      </c>
      <c r="B87" s="10">
        <v>1406.8199460000001</v>
      </c>
      <c r="C87" s="11">
        <f t="shared" si="12"/>
        <v>-2.1846176033528286E-2</v>
      </c>
      <c r="D87" s="10">
        <v>46.390349999999998</v>
      </c>
      <c r="E87" s="12">
        <f t="shared" si="13"/>
        <v>-3.2658669107265011E-2</v>
      </c>
      <c r="F87" s="10">
        <v>37.744895999999997</v>
      </c>
      <c r="G87" s="12">
        <f t="shared" si="14"/>
        <v>5.3923798851645714E-2</v>
      </c>
      <c r="H87" s="10">
        <v>18.680799</v>
      </c>
      <c r="I87" s="12">
        <f t="shared" si="15"/>
        <v>-2.3960840977470813E-2</v>
      </c>
      <c r="J87" s="10">
        <v>30.516638</v>
      </c>
      <c r="K87" s="12">
        <f t="shared" si="16"/>
        <v>-5.0730170223642638E-4</v>
      </c>
      <c r="L87" s="10">
        <v>44.001216999999997</v>
      </c>
      <c r="M87" s="12">
        <f t="shared" si="17"/>
        <v>-1.5306792090309072E-3</v>
      </c>
      <c r="N87" s="10">
        <v>34.516502000000003</v>
      </c>
      <c r="O87" s="12">
        <f t="shared" si="18"/>
        <v>-2.3363086711765641E-2</v>
      </c>
      <c r="P87" s="10">
        <v>39.139999000000003</v>
      </c>
      <c r="Q87" s="12">
        <f t="shared" si="19"/>
        <v>3.9023123919465129E-2</v>
      </c>
      <c r="R87" s="10">
        <v>13.004059</v>
      </c>
      <c r="S87" s="12">
        <f t="shared" si="20"/>
        <v>-2.5062614552186457E-2</v>
      </c>
      <c r="T87" s="10">
        <v>2.6112440000000001</v>
      </c>
      <c r="U87" s="12">
        <f t="shared" si="21"/>
        <v>-1.3064057156053115E-2</v>
      </c>
      <c r="V87" s="13">
        <v>18.048161</v>
      </c>
      <c r="W87" s="12">
        <f t="shared" si="22"/>
        <v>-1.8440461124378089E-2</v>
      </c>
      <c r="X87" s="10">
        <v>32.970730000000003</v>
      </c>
      <c r="Y87" s="11">
        <f t="shared" si="23"/>
        <v>-2.78680787516155E-2</v>
      </c>
      <c r="Z87" s="5" t="s">
        <v>2</v>
      </c>
      <c r="AA87" s="5" t="s">
        <v>2</v>
      </c>
      <c r="AC87" s="9"/>
    </row>
    <row r="88" spans="1:29">
      <c r="A88" s="4">
        <v>39142</v>
      </c>
      <c r="B88" s="10">
        <v>1420.8599850000001</v>
      </c>
      <c r="C88" s="11">
        <f t="shared" si="12"/>
        <v>9.9799828968304798E-3</v>
      </c>
      <c r="D88" s="10">
        <v>49.038193</v>
      </c>
      <c r="E88" s="12">
        <f t="shared" si="13"/>
        <v>5.7077452530537101E-2</v>
      </c>
      <c r="F88" s="10">
        <v>39.538162</v>
      </c>
      <c r="G88" s="12">
        <f t="shared" si="14"/>
        <v>4.7510158724506826E-2</v>
      </c>
      <c r="H88" s="10">
        <v>19.308672000000001</v>
      </c>
      <c r="I88" s="12">
        <f t="shared" si="15"/>
        <v>3.3610607340724616E-2</v>
      </c>
      <c r="J88" s="10">
        <v>31.789926999999999</v>
      </c>
      <c r="K88" s="12">
        <f t="shared" si="16"/>
        <v>4.1724419315128956E-2</v>
      </c>
      <c r="L88" s="10">
        <v>44.667403999999998</v>
      </c>
      <c r="M88" s="12">
        <f t="shared" si="17"/>
        <v>1.5140194872337299E-2</v>
      </c>
      <c r="N88" s="10">
        <v>33.810668999999997</v>
      </c>
      <c r="O88" s="12">
        <f t="shared" si="18"/>
        <v>-2.0449146324271372E-2</v>
      </c>
      <c r="P88" s="10">
        <v>39.790000999999997</v>
      </c>
      <c r="Q88" s="12">
        <f t="shared" si="19"/>
        <v>1.6607103132526741E-2</v>
      </c>
      <c r="R88" s="10">
        <v>13.371782</v>
      </c>
      <c r="S88" s="12">
        <f t="shared" si="20"/>
        <v>2.8277555492481218E-2</v>
      </c>
      <c r="T88" s="10">
        <v>2.8673989999999998</v>
      </c>
      <c r="U88" s="12">
        <f t="shared" si="21"/>
        <v>9.8096922386417998E-2</v>
      </c>
      <c r="V88" s="13">
        <v>18.299095000000001</v>
      </c>
      <c r="W88" s="12">
        <f t="shared" si="22"/>
        <v>1.3903577212104928E-2</v>
      </c>
      <c r="X88" s="10">
        <v>33.166561000000002</v>
      </c>
      <c r="Y88" s="11">
        <f t="shared" si="23"/>
        <v>5.9395409200827002E-3</v>
      </c>
      <c r="Z88" s="5" t="s">
        <v>2</v>
      </c>
      <c r="AA88" s="5" t="s">
        <v>2</v>
      </c>
      <c r="AC88" s="9"/>
    </row>
    <row r="89" spans="1:29">
      <c r="A89" s="4">
        <v>39173</v>
      </c>
      <c r="B89" s="10">
        <v>1482.369995</v>
      </c>
      <c r="C89" s="11">
        <f t="shared" si="12"/>
        <v>4.329069060242411E-2</v>
      </c>
      <c r="D89" s="10">
        <v>51.592475999999998</v>
      </c>
      <c r="E89" s="12">
        <f t="shared" si="13"/>
        <v>5.2087624843762045E-2</v>
      </c>
      <c r="F89" s="10">
        <v>38.771740000000001</v>
      </c>
      <c r="G89" s="12">
        <f t="shared" si="14"/>
        <v>-1.9384360861286334E-2</v>
      </c>
      <c r="H89" s="10">
        <v>21.723441999999999</v>
      </c>
      <c r="I89" s="12">
        <f t="shared" si="15"/>
        <v>0.12506142317814486</v>
      </c>
      <c r="J89" s="10">
        <v>32.150288000000003</v>
      </c>
      <c r="K89" s="12">
        <f t="shared" si="16"/>
        <v>1.1335697625225896E-2</v>
      </c>
      <c r="L89" s="10">
        <v>44.767788000000003</v>
      </c>
      <c r="M89" s="12">
        <f t="shared" si="17"/>
        <v>2.247365886766228E-3</v>
      </c>
      <c r="N89" s="10">
        <v>36.410392999999999</v>
      </c>
      <c r="O89" s="12">
        <f t="shared" si="18"/>
        <v>7.6890640643638319E-2</v>
      </c>
      <c r="P89" s="10">
        <v>61.330002</v>
      </c>
      <c r="Q89" s="12">
        <f t="shared" si="19"/>
        <v>0.54134205726710094</v>
      </c>
      <c r="R89" s="10">
        <v>14.748176000000001</v>
      </c>
      <c r="S89" s="12">
        <f t="shared" si="20"/>
        <v>0.10293272803879104</v>
      </c>
      <c r="T89" s="10">
        <v>3.0800390000000002</v>
      </c>
      <c r="U89" s="12">
        <f t="shared" si="21"/>
        <v>7.415779945518583E-2</v>
      </c>
      <c r="V89" s="13">
        <v>18.424562000000002</v>
      </c>
      <c r="W89" s="12">
        <f t="shared" si="22"/>
        <v>6.8564592948449328E-3</v>
      </c>
      <c r="X89" s="10">
        <v>32.357619999999997</v>
      </c>
      <c r="Y89" s="11">
        <f t="shared" si="23"/>
        <v>-2.4390258610170776E-2</v>
      </c>
      <c r="Z89" s="5" t="s">
        <v>1</v>
      </c>
      <c r="AA89" s="5" t="s">
        <v>2</v>
      </c>
      <c r="AC89" s="9"/>
    </row>
    <row r="90" spans="1:29">
      <c r="A90" s="4">
        <v>39203</v>
      </c>
      <c r="B90" s="10">
        <v>1530.619995</v>
      </c>
      <c r="C90" s="11">
        <f t="shared" si="12"/>
        <v>3.254922870993486E-2</v>
      </c>
      <c r="D90" s="10">
        <v>54.055762999999999</v>
      </c>
      <c r="E90" s="12">
        <f t="shared" si="13"/>
        <v>4.7745082054212733E-2</v>
      </c>
      <c r="F90" s="10">
        <v>39.440970999999998</v>
      </c>
      <c r="G90" s="12">
        <f t="shared" si="14"/>
        <v>1.7260793557369269E-2</v>
      </c>
      <c r="H90" s="10">
        <v>22.946038999999999</v>
      </c>
      <c r="I90" s="12">
        <f t="shared" si="15"/>
        <v>5.6280077530991658E-2</v>
      </c>
      <c r="J90" s="10">
        <v>30.614832</v>
      </c>
      <c r="K90" s="12">
        <f t="shared" si="16"/>
        <v>-4.77587012595347E-2</v>
      </c>
      <c r="L90" s="10">
        <v>46.210552</v>
      </c>
      <c r="M90" s="12">
        <f t="shared" si="17"/>
        <v>3.222772588183264E-2</v>
      </c>
      <c r="N90" s="10">
        <v>36.478816999999999</v>
      </c>
      <c r="O90" s="12">
        <f t="shared" si="18"/>
        <v>1.8792436544148334E-3</v>
      </c>
      <c r="P90" s="10">
        <v>69.139999000000003</v>
      </c>
      <c r="Q90" s="12">
        <f t="shared" si="19"/>
        <v>0.12734382431619687</v>
      </c>
      <c r="R90" s="10">
        <v>14.974249</v>
      </c>
      <c r="S90" s="12">
        <f t="shared" si="20"/>
        <v>1.5328878635568189E-2</v>
      </c>
      <c r="T90" s="10">
        <v>3.7401800000000001</v>
      </c>
      <c r="U90" s="12">
        <f t="shared" si="21"/>
        <v>0.21432877960311536</v>
      </c>
      <c r="V90" s="13">
        <v>21.232493999999999</v>
      </c>
      <c r="W90" s="12">
        <f t="shared" si="22"/>
        <v>0.15240156048214321</v>
      </c>
      <c r="X90" s="10">
        <v>36.768486000000003</v>
      </c>
      <c r="Y90" s="11">
        <f t="shared" si="23"/>
        <v>0.13631614438886439</v>
      </c>
      <c r="Z90" s="5" t="s">
        <v>2</v>
      </c>
      <c r="AA90" s="5" t="s">
        <v>2</v>
      </c>
      <c r="AC90" s="9"/>
    </row>
    <row r="91" spans="1:29">
      <c r="A91" s="4">
        <v>39234</v>
      </c>
      <c r="B91" s="10">
        <v>1503.349976</v>
      </c>
      <c r="C91" s="11">
        <f t="shared" si="12"/>
        <v>-1.7816322202167525E-2</v>
      </c>
      <c r="D91" s="10">
        <v>54.752571000000003</v>
      </c>
      <c r="E91" s="12">
        <f t="shared" si="13"/>
        <v>1.2890540459118196E-2</v>
      </c>
      <c r="F91" s="10">
        <v>38.432774000000002</v>
      </c>
      <c r="G91" s="12">
        <f t="shared" si="14"/>
        <v>-2.5562174927184111E-2</v>
      </c>
      <c r="H91" s="10">
        <v>21.960111999999999</v>
      </c>
      <c r="I91" s="12">
        <f t="shared" si="15"/>
        <v>-4.2967197955167784E-2</v>
      </c>
      <c r="J91" s="10">
        <v>28.966481999999999</v>
      </c>
      <c r="K91" s="12">
        <f t="shared" si="16"/>
        <v>-5.3841549742948143E-2</v>
      </c>
      <c r="L91" s="10">
        <v>43.147838999999998</v>
      </c>
      <c r="M91" s="12">
        <f t="shared" si="17"/>
        <v>-6.6277351545162289E-2</v>
      </c>
      <c r="N91" s="10">
        <v>34.099926000000004</v>
      </c>
      <c r="O91" s="12">
        <f t="shared" si="18"/>
        <v>-6.5212942623660078E-2</v>
      </c>
      <c r="P91" s="10">
        <v>68.410004000000001</v>
      </c>
      <c r="Q91" s="12">
        <f t="shared" si="19"/>
        <v>-1.0558215368212579E-2</v>
      </c>
      <c r="R91" s="10">
        <v>14.782086</v>
      </c>
      <c r="S91" s="12">
        <f t="shared" si="20"/>
        <v>-1.2832897329275127E-2</v>
      </c>
      <c r="T91" s="10">
        <v>3.766413</v>
      </c>
      <c r="U91" s="12">
        <f t="shared" si="21"/>
        <v>7.0138335588126642E-3</v>
      </c>
      <c r="V91" s="13">
        <v>20.081365999999999</v>
      </c>
      <c r="W91" s="12">
        <f t="shared" si="22"/>
        <v>-5.4215392690090951E-2</v>
      </c>
      <c r="X91" s="10">
        <v>35.763691000000001</v>
      </c>
      <c r="Y91" s="11">
        <f t="shared" si="23"/>
        <v>-2.7327614196570437E-2</v>
      </c>
      <c r="Z91" s="5" t="s">
        <v>1</v>
      </c>
      <c r="AA91" s="5" t="s">
        <v>1</v>
      </c>
      <c r="AC91" s="9"/>
    </row>
    <row r="92" spans="1:29">
      <c r="A92" s="4">
        <v>39264</v>
      </c>
      <c r="B92" s="10">
        <v>1455.2700199999999</v>
      </c>
      <c r="C92" s="11">
        <f t="shared" si="12"/>
        <v>-3.1981878316802555E-2</v>
      </c>
      <c r="D92" s="10">
        <v>55.568516000000002</v>
      </c>
      <c r="E92" s="12">
        <f t="shared" si="13"/>
        <v>1.4902405222213203E-2</v>
      </c>
      <c r="F92" s="10">
        <v>38.14526</v>
      </c>
      <c r="G92" s="12">
        <f t="shared" si="14"/>
        <v>-7.4809588295656612E-3</v>
      </c>
      <c r="H92" s="10">
        <v>22.721043000000002</v>
      </c>
      <c r="I92" s="12">
        <f t="shared" si="15"/>
        <v>3.4650597410432284E-2</v>
      </c>
      <c r="J92" s="10">
        <v>26.956230000000001</v>
      </c>
      <c r="K92" s="12">
        <f t="shared" si="16"/>
        <v>-6.9399245652267946E-2</v>
      </c>
      <c r="L92" s="10">
        <v>40.861370000000001</v>
      </c>
      <c r="M92" s="12">
        <f t="shared" si="17"/>
        <v>-5.2991506712537724E-2</v>
      </c>
      <c r="N92" s="10">
        <v>30.974969999999999</v>
      </c>
      <c r="O92" s="12">
        <f t="shared" si="18"/>
        <v>-9.1641137285752586E-2</v>
      </c>
      <c r="P92" s="10">
        <v>78.540001000000004</v>
      </c>
      <c r="Q92" s="12">
        <f t="shared" si="19"/>
        <v>0.14807771389693242</v>
      </c>
      <c r="R92" s="10">
        <v>14.924008000000001</v>
      </c>
      <c r="S92" s="12">
        <f t="shared" si="20"/>
        <v>9.600945360485726E-3</v>
      </c>
      <c r="T92" s="10">
        <v>4.0663929999999997</v>
      </c>
      <c r="U92" s="12">
        <f t="shared" si="21"/>
        <v>7.9646071739875493E-2</v>
      </c>
      <c r="V92" s="13">
        <v>20.788627999999999</v>
      </c>
      <c r="W92" s="12">
        <f t="shared" si="22"/>
        <v>3.5219815225717217E-2</v>
      </c>
      <c r="X92" s="10">
        <v>35.474173999999998</v>
      </c>
      <c r="Y92" s="11">
        <f t="shared" si="23"/>
        <v>-8.0952774141797492E-3</v>
      </c>
      <c r="Z92" s="5" t="s">
        <v>1</v>
      </c>
      <c r="AA92" s="5" t="s">
        <v>2</v>
      </c>
      <c r="AC92" s="9"/>
    </row>
    <row r="93" spans="1:29">
      <c r="A93" s="4">
        <v>39295</v>
      </c>
      <c r="B93" s="10">
        <v>1473.98999</v>
      </c>
      <c r="C93" s="11">
        <f t="shared" si="12"/>
        <v>1.2863571531556806E-2</v>
      </c>
      <c r="D93" s="10">
        <v>55.960171000000003</v>
      </c>
      <c r="E93" s="12">
        <f t="shared" si="13"/>
        <v>7.0481457521737682E-3</v>
      </c>
      <c r="F93" s="10">
        <v>37.399551000000002</v>
      </c>
      <c r="G93" s="12">
        <f t="shared" si="14"/>
        <v>-1.9549191695114883E-2</v>
      </c>
      <c r="H93" s="10">
        <v>21.277380000000001</v>
      </c>
      <c r="I93" s="12">
        <f t="shared" si="15"/>
        <v>-6.3538588435398877E-2</v>
      </c>
      <c r="J93" s="10">
        <v>29.029786999999999</v>
      </c>
      <c r="K93" s="12">
        <f t="shared" si="16"/>
        <v>7.6923108312994704E-2</v>
      </c>
      <c r="L93" s="10">
        <v>42.194439000000003</v>
      </c>
      <c r="M93" s="12">
        <f t="shared" si="17"/>
        <v>3.2624187588424024E-2</v>
      </c>
      <c r="N93" s="10">
        <v>31.578060000000001</v>
      </c>
      <c r="O93" s="12">
        <f t="shared" si="18"/>
        <v>1.9470236775047778E-2</v>
      </c>
      <c r="P93" s="10">
        <v>79.910004000000001</v>
      </c>
      <c r="Q93" s="12">
        <f t="shared" si="19"/>
        <v>1.7443378947754239E-2</v>
      </c>
      <c r="R93" s="10">
        <v>15.402291999999999</v>
      </c>
      <c r="S93" s="12">
        <f t="shared" si="20"/>
        <v>3.204795923454333E-2</v>
      </c>
      <c r="T93" s="10">
        <v>4.2737860000000003</v>
      </c>
      <c r="U93" s="12">
        <f t="shared" si="21"/>
        <v>5.100171085283705E-2</v>
      </c>
      <c r="V93" s="13">
        <v>20.626677000000001</v>
      </c>
      <c r="W93" s="12">
        <f t="shared" si="22"/>
        <v>-7.790365001480541E-3</v>
      </c>
      <c r="X93" s="10">
        <v>33.737071999999998</v>
      </c>
      <c r="Y93" s="11">
        <f t="shared" si="23"/>
        <v>-4.8968074633675765E-2</v>
      </c>
      <c r="Z93" s="5" t="s">
        <v>2</v>
      </c>
      <c r="AA93" s="5" t="s">
        <v>2</v>
      </c>
      <c r="AC93" s="9"/>
    </row>
    <row r="94" spans="1:29">
      <c r="A94" s="4">
        <v>39326</v>
      </c>
      <c r="B94" s="10">
        <v>1526.75</v>
      </c>
      <c r="C94" s="11">
        <f t="shared" si="12"/>
        <v>3.5794008343299509E-2</v>
      </c>
      <c r="D94" s="10">
        <v>60.659984999999999</v>
      </c>
      <c r="E94" s="12">
        <f t="shared" si="13"/>
        <v>8.3984982819298323E-2</v>
      </c>
      <c r="F94" s="10">
        <v>37.776786999999999</v>
      </c>
      <c r="G94" s="12">
        <f t="shared" si="14"/>
        <v>1.0086645157852198E-2</v>
      </c>
      <c r="H94" s="10">
        <v>21.630666999999999</v>
      </c>
      <c r="I94" s="12">
        <f t="shared" si="15"/>
        <v>1.660387698109439E-2</v>
      </c>
      <c r="J94" s="10">
        <v>29.938853999999999</v>
      </c>
      <c r="K94" s="12">
        <f t="shared" si="16"/>
        <v>3.1314973134318906E-2</v>
      </c>
      <c r="L94" s="10">
        <v>40.861370000000001</v>
      </c>
      <c r="M94" s="12">
        <f t="shared" si="17"/>
        <v>-3.1593476097644096E-2</v>
      </c>
      <c r="N94" s="10">
        <v>32.500149</v>
      </c>
      <c r="O94" s="12">
        <f t="shared" si="18"/>
        <v>2.9200305528585345E-2</v>
      </c>
      <c r="P94" s="10">
        <v>93.150002000000001</v>
      </c>
      <c r="Q94" s="12">
        <f t="shared" si="19"/>
        <v>0.16568636387504124</v>
      </c>
      <c r="R94" s="10">
        <v>16.459085000000002</v>
      </c>
      <c r="S94" s="12">
        <f t="shared" si="20"/>
        <v>6.8612710368041493E-2</v>
      </c>
      <c r="T94" s="10">
        <v>4.736408</v>
      </c>
      <c r="U94" s="12">
        <f t="shared" si="21"/>
        <v>0.10824641196353763</v>
      </c>
      <c r="V94" s="13">
        <v>21.808720000000001</v>
      </c>
      <c r="W94" s="12">
        <f t="shared" si="22"/>
        <v>5.7306516216839007E-2</v>
      </c>
      <c r="X94" s="10">
        <v>37.075026999999999</v>
      </c>
      <c r="Y94" s="11">
        <f t="shared" si="23"/>
        <v>9.8940269623872548E-2</v>
      </c>
      <c r="Z94" s="5" t="s">
        <v>1</v>
      </c>
      <c r="AA94" s="5" t="s">
        <v>1</v>
      </c>
      <c r="AC94" s="9"/>
    </row>
    <row r="95" spans="1:29">
      <c r="A95" s="4">
        <v>39356</v>
      </c>
      <c r="B95" s="10">
        <v>1549.380005</v>
      </c>
      <c r="C95" s="11">
        <f t="shared" si="12"/>
        <v>1.4822338300311107E-2</v>
      </c>
      <c r="D95" s="10">
        <v>60.286427000000003</v>
      </c>
      <c r="E95" s="12">
        <f t="shared" si="13"/>
        <v>-6.1582277015069424E-3</v>
      </c>
      <c r="F95" s="10">
        <v>39.894482000000004</v>
      </c>
      <c r="G95" s="12">
        <f t="shared" si="14"/>
        <v>5.6058102559119305E-2</v>
      </c>
      <c r="H95" s="10">
        <v>24.496642999999999</v>
      </c>
      <c r="I95" s="12">
        <f t="shared" si="15"/>
        <v>0.1324959604805529</v>
      </c>
      <c r="J95" s="10">
        <v>30.707750000000001</v>
      </c>
      <c r="K95" s="12">
        <f t="shared" si="16"/>
        <v>2.5682212151473854E-2</v>
      </c>
      <c r="L95" s="10">
        <v>41.468848999999999</v>
      </c>
      <c r="M95" s="12">
        <f t="shared" si="17"/>
        <v>1.4866828987867951E-2</v>
      </c>
      <c r="N95" s="10">
        <v>33.337131999999997</v>
      </c>
      <c r="O95" s="12">
        <f t="shared" si="18"/>
        <v>2.5753205008383084E-2</v>
      </c>
      <c r="P95" s="10">
        <v>89.150002000000001</v>
      </c>
      <c r="Q95" s="12">
        <f t="shared" si="19"/>
        <v>-4.2941491294868676E-2</v>
      </c>
      <c r="R95" s="10">
        <v>17.906480999999999</v>
      </c>
      <c r="S95" s="12">
        <f t="shared" si="20"/>
        <v>8.7939031847760529E-2</v>
      </c>
      <c r="T95" s="10">
        <v>5.8622579999999997</v>
      </c>
      <c r="U95" s="12">
        <f t="shared" si="21"/>
        <v>0.23770122844146868</v>
      </c>
      <c r="V95" s="13">
        <v>22.690332000000001</v>
      </c>
      <c r="W95" s="12">
        <f t="shared" si="22"/>
        <v>4.0424747532179811E-2</v>
      </c>
      <c r="X95" s="10">
        <v>37.619987000000002</v>
      </c>
      <c r="Y95" s="11">
        <f t="shared" si="23"/>
        <v>1.4698842970498801E-2</v>
      </c>
      <c r="Z95" s="5" t="s">
        <v>1</v>
      </c>
      <c r="AA95" s="5" t="s">
        <v>2</v>
      </c>
      <c r="AC95" s="9"/>
    </row>
    <row r="96" spans="1:29">
      <c r="A96" s="4">
        <v>39387</v>
      </c>
      <c r="B96" s="10">
        <v>1481.1400149999999</v>
      </c>
      <c r="C96" s="11">
        <f t="shared" si="12"/>
        <v>-4.4043417224814412E-2</v>
      </c>
      <c r="D96" s="10">
        <v>58.431750999999998</v>
      </c>
      <c r="E96" s="12">
        <f t="shared" si="13"/>
        <v>-3.076440406727048E-2</v>
      </c>
      <c r="F96" s="10">
        <v>37.148654999999998</v>
      </c>
      <c r="G96" s="12">
        <f t="shared" si="14"/>
        <v>-6.8827237811986255E-2</v>
      </c>
      <c r="H96" s="10">
        <v>24.133133000000001</v>
      </c>
      <c r="I96" s="12">
        <f t="shared" si="15"/>
        <v>-1.4839176127112519E-2</v>
      </c>
      <c r="J96" s="10">
        <v>31.700911999999999</v>
      </c>
      <c r="K96" s="12">
        <f t="shared" si="16"/>
        <v>3.2342389136292893E-2</v>
      </c>
      <c r="L96" s="10">
        <v>46.404609999999998</v>
      </c>
      <c r="M96" s="12">
        <f t="shared" si="17"/>
        <v>0.11902334207539736</v>
      </c>
      <c r="N96" s="10">
        <v>32.621139999999997</v>
      </c>
      <c r="O96" s="12">
        <f t="shared" si="18"/>
        <v>-2.1477312445473715E-2</v>
      </c>
      <c r="P96" s="10">
        <v>90.559997999999993</v>
      </c>
      <c r="Q96" s="12">
        <f t="shared" si="19"/>
        <v>1.5815995158362336E-2</v>
      </c>
      <c r="R96" s="10">
        <v>18.005061999999999</v>
      </c>
      <c r="S96" s="12">
        <f t="shared" si="20"/>
        <v>5.5053251389817672E-3</v>
      </c>
      <c r="T96" s="10">
        <v>5.6236940000000004</v>
      </c>
      <c r="U96" s="12">
        <f t="shared" si="21"/>
        <v>-4.0694899473888616E-2</v>
      </c>
      <c r="V96" s="13">
        <v>21.485126000000001</v>
      </c>
      <c r="W96" s="12">
        <f t="shared" si="22"/>
        <v>-5.3115397341916386E-2</v>
      </c>
      <c r="X96" s="10">
        <v>38.778069000000002</v>
      </c>
      <c r="Y96" s="11">
        <f t="shared" si="23"/>
        <v>3.0783689531843812E-2</v>
      </c>
      <c r="Z96" s="5" t="s">
        <v>2</v>
      </c>
      <c r="AA96" s="5" t="s">
        <v>2</v>
      </c>
      <c r="AC96" s="9"/>
    </row>
    <row r="97" spans="1:29">
      <c r="A97" s="4">
        <v>39417</v>
      </c>
      <c r="B97" s="10">
        <v>1468.3599850000001</v>
      </c>
      <c r="C97" s="11">
        <f t="shared" si="12"/>
        <v>-8.6285090339686069E-3</v>
      </c>
      <c r="D97" s="10">
        <v>61.639251999999999</v>
      </c>
      <c r="E97" s="12">
        <f t="shared" si="13"/>
        <v>5.4893117955681331E-2</v>
      </c>
      <c r="F97" s="10">
        <v>34.916530999999999</v>
      </c>
      <c r="G97" s="12">
        <f t="shared" si="14"/>
        <v>-6.0086266918681144E-2</v>
      </c>
      <c r="H97" s="10">
        <v>24.121099000000001</v>
      </c>
      <c r="I97" s="12">
        <f t="shared" si="15"/>
        <v>-4.9865054819031899E-4</v>
      </c>
      <c r="J97" s="10">
        <v>32.676029</v>
      </c>
      <c r="K97" s="12">
        <f t="shared" si="16"/>
        <v>3.0759903689837092E-2</v>
      </c>
      <c r="L97" s="10">
        <v>49.104514999999999</v>
      </c>
      <c r="M97" s="12">
        <f t="shared" si="17"/>
        <v>5.8181827193462057E-2</v>
      </c>
      <c r="N97" s="10">
        <v>31.212468999999999</v>
      </c>
      <c r="O97" s="12">
        <f t="shared" si="18"/>
        <v>-4.318276430560055E-2</v>
      </c>
      <c r="P97" s="10">
        <v>92.639999000000003</v>
      </c>
      <c r="Q97" s="12">
        <f t="shared" si="19"/>
        <v>2.2968209429510038E-2</v>
      </c>
      <c r="R97" s="10">
        <v>17.987622999999999</v>
      </c>
      <c r="S97" s="12">
        <f t="shared" si="20"/>
        <v>-9.685609524698965E-4</v>
      </c>
      <c r="T97" s="10">
        <v>6.1131669999999998</v>
      </c>
      <c r="U97" s="12">
        <f t="shared" si="21"/>
        <v>8.7037630425837426E-2</v>
      </c>
      <c r="V97" s="13">
        <v>21.723797000000001</v>
      </c>
      <c r="W97" s="12">
        <f t="shared" si="22"/>
        <v>1.1108661871473319E-2</v>
      </c>
      <c r="X97" s="10">
        <v>36.274608999999998</v>
      </c>
      <c r="Y97" s="11">
        <f t="shared" si="23"/>
        <v>-6.455865556379313E-2</v>
      </c>
      <c r="Z97" s="5" t="s">
        <v>1</v>
      </c>
      <c r="AA97" s="5" t="s">
        <v>2</v>
      </c>
      <c r="AC97" s="9"/>
    </row>
    <row r="98" spans="1:29">
      <c r="A98" s="4">
        <v>39448</v>
      </c>
      <c r="B98" s="10">
        <v>1378.5500489999999</v>
      </c>
      <c r="C98" s="11">
        <f t="shared" si="12"/>
        <v>-6.1163431935936409E-2</v>
      </c>
      <c r="D98" s="10">
        <v>56.382567999999999</v>
      </c>
      <c r="E98" s="12">
        <f t="shared" si="13"/>
        <v>-8.5281437224449128E-2</v>
      </c>
      <c r="F98" s="10">
        <v>34.580582</v>
      </c>
      <c r="G98" s="12">
        <f t="shared" si="14"/>
        <v>-9.6214884577164716E-3</v>
      </c>
      <c r="H98" s="10">
        <v>23.955967000000001</v>
      </c>
      <c r="I98" s="12">
        <f t="shared" si="15"/>
        <v>-6.8459567285885205E-3</v>
      </c>
      <c r="J98" s="10">
        <v>30.213583</v>
      </c>
      <c r="K98" s="12">
        <f t="shared" si="16"/>
        <v>-7.5359401841637488E-2</v>
      </c>
      <c r="L98" s="10">
        <v>42.894736999999999</v>
      </c>
      <c r="M98" s="12">
        <f t="shared" si="17"/>
        <v>-0.12646042833332127</v>
      </c>
      <c r="N98" s="10">
        <v>33.893948000000002</v>
      </c>
      <c r="O98" s="12">
        <f t="shared" si="18"/>
        <v>8.5910505830218142E-2</v>
      </c>
      <c r="P98" s="10">
        <v>77.699996999999996</v>
      </c>
      <c r="Q98" s="12">
        <f t="shared" si="19"/>
        <v>-0.1612694533815788</v>
      </c>
      <c r="R98" s="10">
        <v>17.292964999999999</v>
      </c>
      <c r="S98" s="12">
        <f t="shared" si="20"/>
        <v>-3.8618665734766647E-2</v>
      </c>
      <c r="T98" s="10">
        <v>4.1774959999999997</v>
      </c>
      <c r="U98" s="12">
        <f t="shared" si="21"/>
        <v>-0.31663964030428093</v>
      </c>
      <c r="V98" s="13">
        <v>19.307285</v>
      </c>
      <c r="W98" s="12">
        <f t="shared" si="22"/>
        <v>-0.11123801239718824</v>
      </c>
      <c r="X98" s="10">
        <v>31.872250000000001</v>
      </c>
      <c r="Y98" s="11">
        <f t="shared" si="23"/>
        <v>-0.12136199731332727</v>
      </c>
      <c r="Z98" s="5" t="s">
        <v>2</v>
      </c>
      <c r="AA98" s="5" t="s">
        <v>1</v>
      </c>
      <c r="AC98" s="9"/>
    </row>
    <row r="99" spans="1:29">
      <c r="A99" s="4">
        <v>39479</v>
      </c>
      <c r="B99" s="10">
        <v>1330.630005</v>
      </c>
      <c r="C99" s="11">
        <f t="shared" si="12"/>
        <v>-3.4761192772624509E-2</v>
      </c>
      <c r="D99" s="10">
        <v>57.244396000000002</v>
      </c>
      <c r="E99" s="12">
        <f t="shared" si="13"/>
        <v>1.528536266741172E-2</v>
      </c>
      <c r="F99" s="10">
        <v>33.730373</v>
      </c>
      <c r="G99" s="12">
        <f t="shared" si="14"/>
        <v>-2.4586312630597126E-2</v>
      </c>
      <c r="H99" s="10">
        <v>23.955967000000001</v>
      </c>
      <c r="I99" s="12">
        <f t="shared" si="15"/>
        <v>0</v>
      </c>
      <c r="J99" s="10">
        <v>28.415337000000001</v>
      </c>
      <c r="K99" s="12">
        <f t="shared" si="16"/>
        <v>-5.9517800321795628E-2</v>
      </c>
      <c r="L99" s="10">
        <v>39.216113999999997</v>
      </c>
      <c r="M99" s="12">
        <f t="shared" si="17"/>
        <v>-8.575930888677559E-2</v>
      </c>
      <c r="N99" s="10">
        <v>29.322554</v>
      </c>
      <c r="O99" s="12">
        <f t="shared" si="18"/>
        <v>-0.13487345882515667</v>
      </c>
      <c r="P99" s="10">
        <v>64.470000999999996</v>
      </c>
      <c r="Q99" s="12">
        <f t="shared" si="19"/>
        <v>-0.17027022536435876</v>
      </c>
      <c r="R99" s="10">
        <v>17.134692999999999</v>
      </c>
      <c r="S99" s="12">
        <f t="shared" si="20"/>
        <v>-9.1523923167600354E-3</v>
      </c>
      <c r="T99" s="10">
        <v>3.8583820000000002</v>
      </c>
      <c r="U99" s="12">
        <f t="shared" si="21"/>
        <v>-7.6388822395042258E-2</v>
      </c>
      <c r="V99" s="13">
        <v>18.240172999999999</v>
      </c>
      <c r="W99" s="12">
        <f t="shared" si="22"/>
        <v>-5.5269914956970985E-2</v>
      </c>
      <c r="X99" s="10">
        <v>32.732303999999999</v>
      </c>
      <c r="Y99" s="11">
        <f t="shared" si="23"/>
        <v>2.6984414341629414E-2</v>
      </c>
      <c r="Z99" s="5" t="s">
        <v>1</v>
      </c>
      <c r="AA99" s="5" t="s">
        <v>2</v>
      </c>
      <c r="AC99" s="9"/>
    </row>
    <row r="100" spans="1:29">
      <c r="A100" s="4">
        <v>39508</v>
      </c>
      <c r="B100" s="10">
        <v>1322.6999510000001</v>
      </c>
      <c r="C100" s="11">
        <f t="shared" si="12"/>
        <v>-5.9596236145298166E-3</v>
      </c>
      <c r="D100" s="10">
        <v>55.885886999999997</v>
      </c>
      <c r="E100" s="12">
        <f t="shared" si="13"/>
        <v>-2.3731737863039119E-2</v>
      </c>
      <c r="F100" s="10">
        <v>32.978625999999998</v>
      </c>
      <c r="G100" s="12">
        <f t="shared" si="14"/>
        <v>-2.2286945952243151E-2</v>
      </c>
      <c r="H100" s="10">
        <v>24.075012000000001</v>
      </c>
      <c r="I100" s="12">
        <f t="shared" si="15"/>
        <v>4.969325596416118E-3</v>
      </c>
      <c r="J100" s="10">
        <v>29.261810000000001</v>
      </c>
      <c r="K100" s="12">
        <f t="shared" si="16"/>
        <v>2.9789300052996012E-2</v>
      </c>
      <c r="L100" s="10">
        <v>28.990223</v>
      </c>
      <c r="M100" s="12">
        <f t="shared" si="17"/>
        <v>-0.26075737641929536</v>
      </c>
      <c r="N100" s="10">
        <v>30.981642000000001</v>
      </c>
      <c r="O100" s="12">
        <f t="shared" si="18"/>
        <v>5.6580610270169529E-2</v>
      </c>
      <c r="P100" s="10">
        <v>71.300003000000004</v>
      </c>
      <c r="Q100" s="12">
        <f t="shared" si="19"/>
        <v>0.10594077701348271</v>
      </c>
      <c r="R100" s="10">
        <v>17.841068</v>
      </c>
      <c r="S100" s="12">
        <f t="shared" si="20"/>
        <v>4.1224841320471946E-2</v>
      </c>
      <c r="T100" s="10">
        <v>4.4287130000000001</v>
      </c>
      <c r="U100" s="12">
        <f t="shared" si="21"/>
        <v>0.14781610530009726</v>
      </c>
      <c r="V100" s="13">
        <v>18.305458000000002</v>
      </c>
      <c r="W100" s="12">
        <f t="shared" si="22"/>
        <v>3.5791875438902321E-3</v>
      </c>
      <c r="X100" s="10">
        <v>33.387962000000002</v>
      </c>
      <c r="Y100" s="11">
        <f t="shared" si="23"/>
        <v>2.0030915025107995E-2</v>
      </c>
      <c r="Z100" s="5" t="s">
        <v>1</v>
      </c>
      <c r="AA100" s="5" t="s">
        <v>2</v>
      </c>
      <c r="AC100" s="9"/>
    </row>
    <row r="101" spans="1:29">
      <c r="A101" s="4">
        <v>39539</v>
      </c>
      <c r="B101" s="10">
        <v>1385.589966</v>
      </c>
      <c r="C101" s="11">
        <f t="shared" si="12"/>
        <v>4.754669791319887E-2</v>
      </c>
      <c r="D101" s="10">
        <v>61.495621</v>
      </c>
      <c r="E101" s="12">
        <f t="shared" si="13"/>
        <v>0.1003783656507054</v>
      </c>
      <c r="F101" s="10">
        <v>36.335560000000001</v>
      </c>
      <c r="G101" s="12">
        <f t="shared" si="14"/>
        <v>0.10179120258072616</v>
      </c>
      <c r="H101" s="10">
        <v>27.981757999999999</v>
      </c>
      <c r="I101" s="12">
        <f t="shared" si="15"/>
        <v>0.16227389627053967</v>
      </c>
      <c r="J101" s="10">
        <v>30.015893999999999</v>
      </c>
      <c r="K101" s="12">
        <f t="shared" si="16"/>
        <v>2.5770244561084871E-2</v>
      </c>
      <c r="L101" s="10">
        <v>27.554625000000001</v>
      </c>
      <c r="M101" s="12">
        <f t="shared" si="17"/>
        <v>-4.9520074405774619E-2</v>
      </c>
      <c r="N101" s="10">
        <v>34.371937000000003</v>
      </c>
      <c r="O101" s="12">
        <f t="shared" si="18"/>
        <v>0.10942915808013022</v>
      </c>
      <c r="P101" s="10">
        <v>78.629997000000003</v>
      </c>
      <c r="Q101" s="12">
        <f t="shared" si="19"/>
        <v>0.10280496061129196</v>
      </c>
      <c r="R101" s="10">
        <v>17.478224000000001</v>
      </c>
      <c r="S101" s="12">
        <f t="shared" si="20"/>
        <v>-2.0337571719361142E-2</v>
      </c>
      <c r="T101" s="10">
        <v>5.3684649999999996</v>
      </c>
      <c r="U101" s="12">
        <f t="shared" si="21"/>
        <v>0.21219528111214239</v>
      </c>
      <c r="V101" s="13">
        <v>19.414839000000001</v>
      </c>
      <c r="W101" s="12">
        <f t="shared" si="22"/>
        <v>6.060383739101196E-2</v>
      </c>
      <c r="X101" s="10">
        <v>36.972842999999997</v>
      </c>
      <c r="Y101" s="11">
        <f t="shared" si="23"/>
        <v>0.1073704648399922</v>
      </c>
      <c r="Z101" s="5" t="s">
        <v>2</v>
      </c>
      <c r="AA101" s="5" t="s">
        <v>2</v>
      </c>
      <c r="AC101" s="9"/>
    </row>
    <row r="102" spans="1:29">
      <c r="A102" s="4">
        <v>39569</v>
      </c>
      <c r="B102" s="10">
        <v>1400.380005</v>
      </c>
      <c r="C102" s="11">
        <f t="shared" si="12"/>
        <v>1.0674181657577029E-2</v>
      </c>
      <c r="D102" s="10">
        <v>58.647799999999997</v>
      </c>
      <c r="E102" s="12">
        <f t="shared" si="13"/>
        <v>-4.630932989521324E-2</v>
      </c>
      <c r="F102" s="10">
        <v>36.561813000000001</v>
      </c>
      <c r="G102" s="12">
        <f t="shared" si="14"/>
        <v>6.2267651853996422E-3</v>
      </c>
      <c r="H102" s="10">
        <v>31.726407999999999</v>
      </c>
      <c r="I102" s="12">
        <f t="shared" si="15"/>
        <v>0.13382468678343942</v>
      </c>
      <c r="J102" s="10">
        <v>30.294571000000001</v>
      </c>
      <c r="K102" s="12">
        <f t="shared" si="16"/>
        <v>9.2843145035094356E-3</v>
      </c>
      <c r="L102" s="10">
        <v>28.888860999999999</v>
      </c>
      <c r="M102" s="12">
        <f t="shared" si="17"/>
        <v>4.8421490040238144E-2</v>
      </c>
      <c r="N102" s="10">
        <v>31.270536</v>
      </c>
      <c r="O102" s="12">
        <f t="shared" si="18"/>
        <v>-9.0230614585381161E-2</v>
      </c>
      <c r="P102" s="10">
        <v>81.620002999999997</v>
      </c>
      <c r="Q102" s="12">
        <f t="shared" si="19"/>
        <v>3.802627640949794E-2</v>
      </c>
      <c r="R102" s="10">
        <v>17.000233000000001</v>
      </c>
      <c r="S102" s="12">
        <f t="shared" si="20"/>
        <v>-2.7347801469989136E-2</v>
      </c>
      <c r="T102" s="10">
        <v>5.8252230000000003</v>
      </c>
      <c r="U102" s="12">
        <f t="shared" si="21"/>
        <v>8.5081676047063862E-2</v>
      </c>
      <c r="V102" s="13">
        <v>19.635539999999999</v>
      </c>
      <c r="W102" s="12">
        <f t="shared" si="22"/>
        <v>1.1367645129583524E-2</v>
      </c>
      <c r="X102" s="10">
        <v>38.931334999999997</v>
      </c>
      <c r="Y102" s="11">
        <f t="shared" si="23"/>
        <v>5.2971095568712413E-2</v>
      </c>
      <c r="Z102" s="5" t="s">
        <v>2</v>
      </c>
      <c r="AA102" s="5" t="s">
        <v>2</v>
      </c>
      <c r="AC102" s="9"/>
    </row>
    <row r="103" spans="1:29">
      <c r="A103" s="4">
        <v>39600</v>
      </c>
      <c r="B103" s="10">
        <v>1280</v>
      </c>
      <c r="C103" s="11">
        <f t="shared" si="12"/>
        <v>-8.5962384902803571E-2</v>
      </c>
      <c r="D103" s="10">
        <v>58.491669000000002</v>
      </c>
      <c r="E103" s="12">
        <f t="shared" si="13"/>
        <v>-2.6621799965215222E-3</v>
      </c>
      <c r="F103" s="10">
        <v>31.593388000000001</v>
      </c>
      <c r="G103" s="12">
        <f t="shared" si="14"/>
        <v>-0.13589110036747903</v>
      </c>
      <c r="H103" s="10">
        <v>29.101479000000001</v>
      </c>
      <c r="I103" s="12">
        <f t="shared" si="15"/>
        <v>-8.2736406844418006E-2</v>
      </c>
      <c r="J103" s="10">
        <v>28.827062999999999</v>
      </c>
      <c r="K103" s="12">
        <f t="shared" si="16"/>
        <v>-4.8441286724278158E-2</v>
      </c>
      <c r="L103" s="10">
        <v>22.166976999999999</v>
      </c>
      <c r="M103" s="12">
        <f t="shared" si="17"/>
        <v>-0.23268082462648837</v>
      </c>
      <c r="N103" s="10">
        <v>24.950983000000001</v>
      </c>
      <c r="O103" s="12">
        <f t="shared" si="18"/>
        <v>-0.20209289025298444</v>
      </c>
      <c r="P103" s="10">
        <v>73.330001999999993</v>
      </c>
      <c r="Q103" s="12">
        <f t="shared" si="19"/>
        <v>-0.10156825159636423</v>
      </c>
      <c r="R103" s="10">
        <v>15.432623</v>
      </c>
      <c r="S103" s="12">
        <f t="shared" si="20"/>
        <v>-9.2211089106837646E-2</v>
      </c>
      <c r="T103" s="10">
        <v>5.1675529999999998</v>
      </c>
      <c r="U103" s="12">
        <f t="shared" si="21"/>
        <v>-0.11290039883451679</v>
      </c>
      <c r="V103" s="13">
        <v>18.068583</v>
      </c>
      <c r="W103" s="12">
        <f t="shared" si="22"/>
        <v>-7.9802083365163312E-2</v>
      </c>
      <c r="X103" s="10">
        <v>35.976578000000003</v>
      </c>
      <c r="Y103" s="11">
        <f t="shared" si="23"/>
        <v>-7.5896626714701515E-2</v>
      </c>
      <c r="Z103" s="5" t="s">
        <v>1</v>
      </c>
      <c r="AA103" s="5" t="s">
        <v>2</v>
      </c>
      <c r="AC103" s="9"/>
    </row>
    <row r="104" spans="1:29">
      <c r="A104" s="4">
        <v>39630</v>
      </c>
      <c r="B104" s="10">
        <v>1267.380005</v>
      </c>
      <c r="C104" s="11">
        <f t="shared" si="12"/>
        <v>-9.8593710937500134E-3</v>
      </c>
      <c r="D104" s="10">
        <v>53.381217999999997</v>
      </c>
      <c r="E104" s="12">
        <f t="shared" si="13"/>
        <v>-8.7370579218726083E-2</v>
      </c>
      <c r="F104" s="10">
        <v>30.493701999999999</v>
      </c>
      <c r="G104" s="12">
        <f t="shared" si="14"/>
        <v>-3.4807473006693741E-2</v>
      </c>
      <c r="H104" s="10">
        <v>31.864456000000001</v>
      </c>
      <c r="I104" s="12">
        <f t="shared" si="15"/>
        <v>9.4942837784979903E-2</v>
      </c>
      <c r="J104" s="10">
        <v>29.158783</v>
      </c>
      <c r="K104" s="12">
        <f t="shared" si="16"/>
        <v>1.1507242343765673E-2</v>
      </c>
      <c r="L104" s="10">
        <v>23.712340999999999</v>
      </c>
      <c r="M104" s="12">
        <f t="shared" si="17"/>
        <v>6.9714693167227962E-2</v>
      </c>
      <c r="N104" s="10">
        <v>29.547015999999999</v>
      </c>
      <c r="O104" s="12">
        <f t="shared" si="18"/>
        <v>0.18420248212264817</v>
      </c>
      <c r="P104" s="10">
        <v>76.339995999999999</v>
      </c>
      <c r="Q104" s="12">
        <f t="shared" si="19"/>
        <v>4.104723739132049E-2</v>
      </c>
      <c r="R104" s="10">
        <v>15.493085000000001</v>
      </c>
      <c r="S104" s="12">
        <f t="shared" si="20"/>
        <v>3.9178045106137253E-3</v>
      </c>
      <c r="T104" s="10">
        <v>4.905532</v>
      </c>
      <c r="U104" s="12">
        <f t="shared" si="21"/>
        <v>-5.0705043567042245E-2</v>
      </c>
      <c r="V104" s="13">
        <v>17.374413000000001</v>
      </c>
      <c r="W104" s="12">
        <f t="shared" si="22"/>
        <v>-3.8418618659803026E-2</v>
      </c>
      <c r="X104" s="10">
        <v>35.678534999999997</v>
      </c>
      <c r="Y104" s="11">
        <f t="shared" si="23"/>
        <v>-8.2843621202663281E-3</v>
      </c>
      <c r="Z104" s="5" t="s">
        <v>2</v>
      </c>
      <c r="AA104" s="5" t="s">
        <v>2</v>
      </c>
      <c r="AC104" s="9"/>
    </row>
    <row r="105" spans="1:29">
      <c r="A105" s="4">
        <v>39661</v>
      </c>
      <c r="B105" s="10">
        <v>1282.829956</v>
      </c>
      <c r="C105" s="11">
        <f t="shared" si="12"/>
        <v>1.2190464532379975E-2</v>
      </c>
      <c r="D105" s="10">
        <v>53.102448000000003</v>
      </c>
      <c r="E105" s="12">
        <f t="shared" si="13"/>
        <v>-5.2222487692205602E-3</v>
      </c>
      <c r="F105" s="10">
        <v>31.244356</v>
      </c>
      <c r="G105" s="12">
        <f t="shared" si="14"/>
        <v>2.4616689702024401E-2</v>
      </c>
      <c r="H105" s="10">
        <v>32.428767999999998</v>
      </c>
      <c r="I105" s="12">
        <f t="shared" si="15"/>
        <v>1.7709764133428087E-2</v>
      </c>
      <c r="J105" s="10">
        <v>28.926573000000001</v>
      </c>
      <c r="K105" s="12">
        <f t="shared" si="16"/>
        <v>-7.9636382629548873E-3</v>
      </c>
      <c r="L105" s="10">
        <v>25.713702999999999</v>
      </c>
      <c r="M105" s="12">
        <f t="shared" si="17"/>
        <v>8.4401704580749762E-2</v>
      </c>
      <c r="N105" s="10">
        <v>28.304251000000001</v>
      </c>
      <c r="O105" s="12">
        <f t="shared" si="18"/>
        <v>-4.2060592514655243E-2</v>
      </c>
      <c r="P105" s="10">
        <v>80.809997999999993</v>
      </c>
      <c r="Q105" s="12">
        <f t="shared" si="19"/>
        <v>5.8553867359385163E-2</v>
      </c>
      <c r="R105" s="10">
        <v>15.664562999999999</v>
      </c>
      <c r="S105" s="12">
        <f t="shared" si="20"/>
        <v>1.1068034545734351E-2</v>
      </c>
      <c r="T105" s="10">
        <v>5.2320529999999996</v>
      </c>
      <c r="U105" s="12">
        <f t="shared" si="21"/>
        <v>6.6561791870891798E-2</v>
      </c>
      <c r="V105" s="13">
        <v>18.145894999999999</v>
      </c>
      <c r="W105" s="12">
        <f t="shared" si="22"/>
        <v>4.4403341856786696E-2</v>
      </c>
      <c r="X105" s="10">
        <v>35.193179999999998</v>
      </c>
      <c r="Y105" s="11">
        <f t="shared" si="23"/>
        <v>-1.3603557433061601E-2</v>
      </c>
      <c r="Z105" s="5" t="s">
        <v>1</v>
      </c>
      <c r="AA105" s="5" t="s">
        <v>2</v>
      </c>
      <c r="AC105" s="9"/>
    </row>
    <row r="106" spans="1:29">
      <c r="A106" s="4">
        <v>39692</v>
      </c>
      <c r="B106" s="10">
        <v>1166.3599850000001</v>
      </c>
      <c r="C106" s="11">
        <f t="shared" si="12"/>
        <v>-9.0791433779084579E-2</v>
      </c>
      <c r="D106" s="10">
        <v>51.806015000000002</v>
      </c>
      <c r="E106" s="12">
        <f t="shared" si="13"/>
        <v>-2.4413808568674655E-2</v>
      </c>
      <c r="F106" s="10">
        <v>29.093057999999999</v>
      </c>
      <c r="G106" s="12">
        <f t="shared" si="14"/>
        <v>-6.8853971578098791E-2</v>
      </c>
      <c r="H106" s="10">
        <v>27.596402999999999</v>
      </c>
      <c r="I106" s="12">
        <f t="shared" si="15"/>
        <v>-0.14901475751406898</v>
      </c>
      <c r="J106" s="10">
        <v>29.287367</v>
      </c>
      <c r="K106" s="12">
        <f t="shared" si="16"/>
        <v>1.2472752994279636E-2</v>
      </c>
      <c r="L106" s="10">
        <v>21.440747999999999</v>
      </c>
      <c r="M106" s="12">
        <f t="shared" si="17"/>
        <v>-0.16617423791509142</v>
      </c>
      <c r="N106" s="10">
        <v>34.341594999999998</v>
      </c>
      <c r="O106" s="12">
        <f t="shared" si="18"/>
        <v>0.21330166977391479</v>
      </c>
      <c r="P106" s="10">
        <v>72.760002</v>
      </c>
      <c r="Q106" s="12">
        <f t="shared" si="19"/>
        <v>-9.9616337077498673E-2</v>
      </c>
      <c r="R106" s="10">
        <v>15.908244</v>
      </c>
      <c r="S106" s="12">
        <f t="shared" si="20"/>
        <v>1.5556195215915088E-2</v>
      </c>
      <c r="T106" s="10">
        <v>3.5077880000000001</v>
      </c>
      <c r="U106" s="12">
        <f t="shared" si="21"/>
        <v>-0.32955801479839741</v>
      </c>
      <c r="V106" s="13">
        <v>16.580341000000001</v>
      </c>
      <c r="W106" s="12">
        <f t="shared" si="22"/>
        <v>-8.6275931829209798E-2</v>
      </c>
      <c r="X106" s="10">
        <v>30.629055000000001</v>
      </c>
      <c r="Y106" s="11">
        <f t="shared" si="23"/>
        <v>-0.12968776905070806</v>
      </c>
      <c r="Z106" s="5" t="s">
        <v>1</v>
      </c>
      <c r="AA106" s="5" t="s">
        <v>1</v>
      </c>
      <c r="AC106" s="9"/>
    </row>
    <row r="107" spans="1:29">
      <c r="A107" s="4">
        <v>39722</v>
      </c>
      <c r="B107" s="10">
        <v>968.75</v>
      </c>
      <c r="C107" s="11">
        <f t="shared" si="12"/>
        <v>-0.16942452376741993</v>
      </c>
      <c r="D107" s="10">
        <v>49.444533999999997</v>
      </c>
      <c r="E107" s="12">
        <f t="shared" si="13"/>
        <v>-4.5583143192928555E-2</v>
      </c>
      <c r="F107" s="10">
        <v>24.719788000000001</v>
      </c>
      <c r="G107" s="12">
        <f t="shared" si="14"/>
        <v>-0.15032005229563691</v>
      </c>
      <c r="H107" s="10">
        <v>25.893919</v>
      </c>
      <c r="I107" s="12">
        <f t="shared" si="15"/>
        <v>-6.1692243007177364E-2</v>
      </c>
      <c r="J107" s="10">
        <v>27.523067000000001</v>
      </c>
      <c r="K107" s="12">
        <f t="shared" si="16"/>
        <v>-6.02409905950234E-2</v>
      </c>
      <c r="L107" s="10">
        <v>20.038954</v>
      </c>
      <c r="M107" s="12">
        <f t="shared" si="17"/>
        <v>-6.5379901857901546E-2</v>
      </c>
      <c r="N107" s="10">
        <v>30.333855</v>
      </c>
      <c r="O107" s="12">
        <f t="shared" si="18"/>
        <v>-0.11670220908493034</v>
      </c>
      <c r="P107" s="10">
        <v>57.240001999999997</v>
      </c>
      <c r="Q107" s="12">
        <f t="shared" si="19"/>
        <v>-0.21330400733084096</v>
      </c>
      <c r="R107" s="10">
        <v>13.444756999999999</v>
      </c>
      <c r="S107" s="12">
        <f t="shared" si="20"/>
        <v>-0.15485599793415292</v>
      </c>
      <c r="T107" s="10">
        <v>3.3204549999999999</v>
      </c>
      <c r="U107" s="12">
        <f t="shared" si="21"/>
        <v>-5.3404880796673056E-2</v>
      </c>
      <c r="V107" s="13">
        <v>15.329974999999999</v>
      </c>
      <c r="W107" s="12">
        <f t="shared" si="22"/>
        <v>-7.5412562383367229E-2</v>
      </c>
      <c r="X107" s="10">
        <v>27.512498999999998</v>
      </c>
      <c r="Y107" s="11">
        <f t="shared" si="23"/>
        <v>-0.10175162113228771</v>
      </c>
      <c r="Z107" s="5" t="s">
        <v>2</v>
      </c>
      <c r="AA107" s="5" t="s">
        <v>2</v>
      </c>
      <c r="AC107" s="9"/>
    </row>
    <row r="108" spans="1:29">
      <c r="A108" s="4">
        <v>39753</v>
      </c>
      <c r="B108" s="10">
        <v>896.23999000000003</v>
      </c>
      <c r="C108" s="11">
        <f t="shared" si="12"/>
        <v>-7.484904258064512E-2</v>
      </c>
      <c r="D108" s="10">
        <v>53.467067999999998</v>
      </c>
      <c r="E108" s="12">
        <f t="shared" si="13"/>
        <v>8.1354472872572733E-2</v>
      </c>
      <c r="F108" s="10">
        <v>17.187113</v>
      </c>
      <c r="G108" s="12">
        <f t="shared" si="14"/>
        <v>-0.30472247577527772</v>
      </c>
      <c r="H108" s="10">
        <v>19.405895000000001</v>
      </c>
      <c r="I108" s="12">
        <f t="shared" si="15"/>
        <v>-0.25056168593097089</v>
      </c>
      <c r="J108" s="10">
        <v>26.145235</v>
      </c>
      <c r="K108" s="12">
        <f t="shared" si="16"/>
        <v>-5.0060990659216917E-2</v>
      </c>
      <c r="L108" s="10">
        <v>17.742032999999999</v>
      </c>
      <c r="M108" s="12">
        <f t="shared" si="17"/>
        <v>-0.11462279917404876</v>
      </c>
      <c r="N108" s="10">
        <v>23.461328999999999</v>
      </c>
      <c r="O108" s="12">
        <f t="shared" si="18"/>
        <v>-0.22656289482494066</v>
      </c>
      <c r="P108" s="10">
        <v>42.700001</v>
      </c>
      <c r="Q108" s="12">
        <f t="shared" si="19"/>
        <v>-0.25401817770726137</v>
      </c>
      <c r="R108" s="10">
        <v>14.302217000000001</v>
      </c>
      <c r="S108" s="12">
        <f t="shared" si="20"/>
        <v>6.3776533856283277E-2</v>
      </c>
      <c r="T108" s="10">
        <v>2.8599920000000001</v>
      </c>
      <c r="U108" s="12">
        <f t="shared" si="21"/>
        <v>-0.13867466958594526</v>
      </c>
      <c r="V108" s="13">
        <v>17.142643</v>
      </c>
      <c r="W108" s="12">
        <f t="shared" si="22"/>
        <v>0.11824337613075041</v>
      </c>
      <c r="X108" s="10">
        <v>23.195307</v>
      </c>
      <c r="Y108" s="11">
        <f t="shared" si="23"/>
        <v>-0.15691747957900876</v>
      </c>
      <c r="Z108" s="5" t="s">
        <v>4</v>
      </c>
      <c r="AA108" s="5" t="s">
        <v>2</v>
      </c>
      <c r="AC108" s="9"/>
    </row>
    <row r="109" spans="1:29">
      <c r="A109" s="4">
        <v>39783</v>
      </c>
      <c r="B109" s="10">
        <v>903.25</v>
      </c>
      <c r="C109" s="11">
        <f t="shared" si="12"/>
        <v>7.8215768970540632E-3</v>
      </c>
      <c r="D109" s="10">
        <v>53.559818</v>
      </c>
      <c r="E109" s="12">
        <f t="shared" si="13"/>
        <v>1.7347126646256783E-3</v>
      </c>
      <c r="F109" s="10">
        <v>13.981318</v>
      </c>
      <c r="G109" s="12">
        <f t="shared" si="14"/>
        <v>-0.1865231816419663</v>
      </c>
      <c r="H109" s="10">
        <v>18.637808</v>
      </c>
      <c r="I109" s="12">
        <f t="shared" si="15"/>
        <v>-3.958008636035603E-2</v>
      </c>
      <c r="J109" s="10">
        <v>25.592682</v>
      </c>
      <c r="K109" s="12">
        <f t="shared" si="16"/>
        <v>-2.1133984835095175E-2</v>
      </c>
      <c r="L109" s="10">
        <v>22.462541999999999</v>
      </c>
      <c r="M109" s="12">
        <f t="shared" si="17"/>
        <v>0.2660635903450298</v>
      </c>
      <c r="N109" s="10">
        <v>23.364996000000001</v>
      </c>
      <c r="O109" s="12">
        <f t="shared" si="18"/>
        <v>-4.1060333794388964E-3</v>
      </c>
      <c r="P109" s="10">
        <v>51.279998999999997</v>
      </c>
      <c r="Q109" s="12">
        <f t="shared" si="19"/>
        <v>0.20093671660569742</v>
      </c>
      <c r="R109" s="10">
        <v>14.050919</v>
      </c>
      <c r="S109" s="12">
        <f t="shared" si="20"/>
        <v>-1.7570562661718827E-2</v>
      </c>
      <c r="T109" s="10">
        <v>2.6340810000000001</v>
      </c>
      <c r="U109" s="12">
        <f t="shared" si="21"/>
        <v>-7.8990081091135908E-2</v>
      </c>
      <c r="V109" s="13">
        <v>17.798943999999999</v>
      </c>
      <c r="W109" s="12">
        <f t="shared" si="22"/>
        <v>3.8284703239751257E-2</v>
      </c>
      <c r="X109" s="10">
        <v>24.966464999999999</v>
      </c>
      <c r="Y109" s="11">
        <f t="shared" si="23"/>
        <v>7.6358463373647087E-2</v>
      </c>
      <c r="Z109" s="5" t="s">
        <v>1</v>
      </c>
      <c r="AA109" s="5" t="s">
        <v>2</v>
      </c>
      <c r="AC109" s="9"/>
    </row>
    <row r="110" spans="1:29">
      <c r="A110" s="4">
        <v>39814</v>
      </c>
      <c r="B110" s="10">
        <v>825.88000499999998</v>
      </c>
      <c r="C110" s="11">
        <f t="shared" si="12"/>
        <v>-8.5657342928314437E-2</v>
      </c>
      <c r="D110" s="10">
        <v>51.312232999999999</v>
      </c>
      <c r="E110" s="12">
        <f t="shared" si="13"/>
        <v>-4.1964014888922901E-2</v>
      </c>
      <c r="F110" s="10">
        <v>10.976851</v>
      </c>
      <c r="G110" s="12">
        <f t="shared" si="14"/>
        <v>-0.2148915431291957</v>
      </c>
      <c r="H110" s="10">
        <v>17.074266000000001</v>
      </c>
      <c r="I110" s="12">
        <f t="shared" si="15"/>
        <v>-8.3890873862419779E-2</v>
      </c>
      <c r="J110" s="10">
        <v>25.831389999999999</v>
      </c>
      <c r="K110" s="12">
        <f t="shared" si="16"/>
        <v>9.3271975168526308E-3</v>
      </c>
      <c r="L110" s="10">
        <v>23.923449999999999</v>
      </c>
      <c r="M110" s="12">
        <f t="shared" si="17"/>
        <v>6.5037518905919009E-2</v>
      </c>
      <c r="N110" s="10">
        <v>18.903934</v>
      </c>
      <c r="O110" s="12">
        <f t="shared" si="18"/>
        <v>-0.19092928584280527</v>
      </c>
      <c r="P110" s="10">
        <v>58.82</v>
      </c>
      <c r="Q110" s="12">
        <f t="shared" si="19"/>
        <v>0.14703590380335235</v>
      </c>
      <c r="R110" s="10">
        <v>13.259449</v>
      </c>
      <c r="S110" s="12">
        <f t="shared" si="20"/>
        <v>-5.6328699923471219E-2</v>
      </c>
      <c r="T110" s="10">
        <v>2.7816019999999999</v>
      </c>
      <c r="U110" s="12">
        <f t="shared" si="21"/>
        <v>5.6004731821079075E-2</v>
      </c>
      <c r="V110" s="13">
        <v>15.683021999999999</v>
      </c>
      <c r="W110" s="12">
        <f t="shared" si="22"/>
        <v>-0.11887907507321781</v>
      </c>
      <c r="X110" s="10">
        <v>25.835011999999999</v>
      </c>
      <c r="Y110" s="11">
        <f t="shared" si="23"/>
        <v>3.4788545354738826E-2</v>
      </c>
      <c r="Z110" s="5" t="s">
        <v>2</v>
      </c>
      <c r="AA110" s="5" t="s">
        <v>1</v>
      </c>
      <c r="AC110" s="9"/>
    </row>
    <row r="111" spans="1:29">
      <c r="A111" s="4">
        <v>39845</v>
      </c>
      <c r="B111" s="10">
        <v>735.09002699999996</v>
      </c>
      <c r="C111" s="11">
        <f t="shared" si="12"/>
        <v>-0.10993119757149226</v>
      </c>
      <c r="D111" s="10">
        <v>45.555695</v>
      </c>
      <c r="E111" s="12">
        <f t="shared" si="13"/>
        <v>-0.11218646438559786</v>
      </c>
      <c r="F111" s="10">
        <v>6.7812089999999996</v>
      </c>
      <c r="G111" s="12">
        <f t="shared" si="14"/>
        <v>-0.38222637803865611</v>
      </c>
      <c r="H111" s="10">
        <v>14.629515</v>
      </c>
      <c r="I111" s="12">
        <f t="shared" si="15"/>
        <v>-0.14318337315349319</v>
      </c>
      <c r="J111" s="10">
        <v>22.966923000000001</v>
      </c>
      <c r="K111" s="12">
        <f t="shared" si="16"/>
        <v>-0.11089093540843128</v>
      </c>
      <c r="L111" s="10">
        <v>16.593567</v>
      </c>
      <c r="M111" s="12">
        <f t="shared" si="17"/>
        <v>-0.3063890450583005</v>
      </c>
      <c r="N111" s="10">
        <v>17.139330000000001</v>
      </c>
      <c r="O111" s="12">
        <f t="shared" si="18"/>
        <v>-9.3345861237137118E-2</v>
      </c>
      <c r="P111" s="10">
        <v>64.790001000000004</v>
      </c>
      <c r="Q111" s="12">
        <f t="shared" si="19"/>
        <v>0.10149610676640604</v>
      </c>
      <c r="R111" s="10">
        <v>12.679034</v>
      </c>
      <c r="S111" s="12">
        <f t="shared" si="20"/>
        <v>-4.3773689238519667E-2</v>
      </c>
      <c r="T111" s="10">
        <v>2.7562950000000002</v>
      </c>
      <c r="U111" s="12">
        <f t="shared" si="21"/>
        <v>-9.0979946088619972E-3</v>
      </c>
      <c r="V111" s="13">
        <v>15.198214</v>
      </c>
      <c r="W111" s="12">
        <f t="shared" si="22"/>
        <v>-3.0912919716620895E-2</v>
      </c>
      <c r="X111" s="10">
        <v>24.796161999999999</v>
      </c>
      <c r="Y111" s="11">
        <f t="shared" si="23"/>
        <v>-4.02109354545684E-2</v>
      </c>
      <c r="Z111" s="5" t="s">
        <v>1</v>
      </c>
      <c r="AA111" s="5" t="s">
        <v>2</v>
      </c>
      <c r="AC111" s="9"/>
    </row>
    <row r="112" spans="1:29">
      <c r="A112" s="4">
        <v>39873</v>
      </c>
      <c r="B112" s="10">
        <v>797.86999500000002</v>
      </c>
      <c r="C112" s="11">
        <f t="shared" si="12"/>
        <v>8.5404461622494654E-2</v>
      </c>
      <c r="D112" s="10">
        <v>45.920116</v>
      </c>
      <c r="E112" s="12">
        <f t="shared" si="13"/>
        <v>7.9994608796990167E-3</v>
      </c>
      <c r="F112" s="10">
        <v>7.9840249999999999</v>
      </c>
      <c r="G112" s="12">
        <f t="shared" si="14"/>
        <v>0.1773748604415526</v>
      </c>
      <c r="H112" s="10">
        <v>16.138531</v>
      </c>
      <c r="I112" s="12">
        <f t="shared" si="15"/>
        <v>0.10314873732997989</v>
      </c>
      <c r="J112" s="10">
        <v>24.791086</v>
      </c>
      <c r="K112" s="12">
        <f t="shared" si="16"/>
        <v>7.9425659240465019E-2</v>
      </c>
      <c r="L112" s="10">
        <v>17.674475000000001</v>
      </c>
      <c r="M112" s="12">
        <f t="shared" si="17"/>
        <v>6.5140183542212529E-2</v>
      </c>
      <c r="N112" s="10">
        <v>19.937128000000001</v>
      </c>
      <c r="O112" s="12">
        <f t="shared" si="18"/>
        <v>0.1632384696484635</v>
      </c>
      <c r="P112" s="10">
        <v>73.440002000000007</v>
      </c>
      <c r="Q112" s="12">
        <f t="shared" si="19"/>
        <v>0.13350827082098676</v>
      </c>
      <c r="R112" s="10">
        <v>13.641216999999999</v>
      </c>
      <c r="S112" s="12">
        <f t="shared" si="20"/>
        <v>7.5887721414738665E-2</v>
      </c>
      <c r="T112" s="10">
        <v>3.2442259999999998</v>
      </c>
      <c r="U112" s="12">
        <f t="shared" si="21"/>
        <v>0.17702422998989573</v>
      </c>
      <c r="V112" s="13">
        <v>16.087841000000001</v>
      </c>
      <c r="W112" s="12">
        <f t="shared" si="22"/>
        <v>5.8534969964234011E-2</v>
      </c>
      <c r="X112" s="10">
        <v>25.911646000000001</v>
      </c>
      <c r="Y112" s="11">
        <f t="shared" si="23"/>
        <v>4.498615551874529E-2</v>
      </c>
      <c r="Z112" s="5" t="s">
        <v>1</v>
      </c>
      <c r="AA112" s="5" t="s">
        <v>2</v>
      </c>
      <c r="AC112" s="9"/>
    </row>
    <row r="113" spans="1:29">
      <c r="A113" s="4">
        <v>39904</v>
      </c>
      <c r="B113" s="10">
        <v>872.80999799999995</v>
      </c>
      <c r="C113" s="11">
        <f t="shared" si="12"/>
        <v>9.3925079862164682E-2</v>
      </c>
      <c r="D113" s="10">
        <v>44.955868000000002</v>
      </c>
      <c r="E113" s="12">
        <f t="shared" si="13"/>
        <v>-2.0998379011063426E-2</v>
      </c>
      <c r="F113" s="10">
        <v>15.400071000000001</v>
      </c>
      <c r="G113" s="12">
        <f t="shared" si="14"/>
        <v>0.92886056844761888</v>
      </c>
      <c r="H113" s="10">
        <v>19.290866999999999</v>
      </c>
      <c r="I113" s="12">
        <f t="shared" si="15"/>
        <v>0.19532979798471115</v>
      </c>
      <c r="J113" s="10">
        <v>23.908162999999998</v>
      </c>
      <c r="K113" s="12">
        <f t="shared" si="16"/>
        <v>-3.5614534998587868E-2</v>
      </c>
      <c r="L113" s="10">
        <v>19.890673</v>
      </c>
      <c r="M113" s="12">
        <f t="shared" si="17"/>
        <v>0.12538974990770579</v>
      </c>
      <c r="N113" s="10">
        <v>24.752644</v>
      </c>
      <c r="O113" s="12">
        <f t="shared" si="18"/>
        <v>0.24153508970800602</v>
      </c>
      <c r="P113" s="10">
        <v>80.519997000000004</v>
      </c>
      <c r="Q113" s="12">
        <f t="shared" si="19"/>
        <v>9.6405158049968409E-2</v>
      </c>
      <c r="R113" s="10">
        <v>13.647652000000001</v>
      </c>
      <c r="S113" s="12">
        <f t="shared" si="20"/>
        <v>4.7173210425444616E-4</v>
      </c>
      <c r="T113" s="10">
        <v>3.8833790000000001</v>
      </c>
      <c r="U113" s="12">
        <f t="shared" si="21"/>
        <v>0.19701247693594723</v>
      </c>
      <c r="V113" s="13">
        <v>16.162413000000001</v>
      </c>
      <c r="W113" s="12">
        <f t="shared" si="22"/>
        <v>4.6353019028469921E-3</v>
      </c>
      <c r="X113" s="10">
        <v>27.044165</v>
      </c>
      <c r="Y113" s="11">
        <f t="shared" si="23"/>
        <v>4.3706949377125576E-2</v>
      </c>
      <c r="Z113" s="5" t="s">
        <v>2</v>
      </c>
      <c r="AA113" s="5" t="s">
        <v>2</v>
      </c>
      <c r="AC113" s="9"/>
    </row>
    <row r="114" spans="1:29">
      <c r="A114" s="4">
        <v>39934</v>
      </c>
      <c r="B114" s="10">
        <v>919.14001499999995</v>
      </c>
      <c r="C114" s="11">
        <f t="shared" si="12"/>
        <v>5.3081446255385356E-2</v>
      </c>
      <c r="D114" s="10">
        <v>46.763012000000003</v>
      </c>
      <c r="E114" s="12">
        <f t="shared" si="13"/>
        <v>4.0198178355715451E-2</v>
      </c>
      <c r="F114" s="10">
        <v>17.017081999999998</v>
      </c>
      <c r="G114" s="12">
        <f t="shared" si="14"/>
        <v>0.10500023019374377</v>
      </c>
      <c r="H114" s="10">
        <v>19.341899999999999</v>
      </c>
      <c r="I114" s="12">
        <f t="shared" si="15"/>
        <v>2.6454487504372058E-3</v>
      </c>
      <c r="J114" s="10">
        <v>24.496784000000002</v>
      </c>
      <c r="K114" s="12">
        <f t="shared" si="16"/>
        <v>2.462008478024863E-2</v>
      </c>
      <c r="L114" s="10">
        <v>22.495398999999999</v>
      </c>
      <c r="M114" s="12">
        <f t="shared" si="17"/>
        <v>0.13095213017679189</v>
      </c>
      <c r="N114" s="10">
        <v>27.727221</v>
      </c>
      <c r="O114" s="12">
        <f t="shared" si="18"/>
        <v>0.12017209151474889</v>
      </c>
      <c r="P114" s="10">
        <v>77.989998</v>
      </c>
      <c r="Q114" s="12">
        <f t="shared" si="19"/>
        <v>-3.1420753778716649E-2</v>
      </c>
      <c r="R114" s="10">
        <v>15.584631999999999</v>
      </c>
      <c r="S114" s="12">
        <f t="shared" si="20"/>
        <v>0.14192771034900351</v>
      </c>
      <c r="T114" s="10">
        <v>4.1913819999999999</v>
      </c>
      <c r="U114" s="12">
        <f t="shared" si="21"/>
        <v>7.9313144557870807E-2</v>
      </c>
      <c r="V114" s="13">
        <v>15.807233999999999</v>
      </c>
      <c r="W114" s="12">
        <f t="shared" si="22"/>
        <v>-2.1975617130932209E-2</v>
      </c>
      <c r="X114" s="10">
        <v>27.137827000000001</v>
      </c>
      <c r="Y114" s="11">
        <f t="shared" si="23"/>
        <v>3.4632979054817154E-3</v>
      </c>
      <c r="Z114" s="5" t="s">
        <v>1</v>
      </c>
      <c r="AA114" s="5" t="s">
        <v>2</v>
      </c>
      <c r="AC114" s="9"/>
    </row>
    <row r="115" spans="1:29">
      <c r="A115" s="4">
        <v>39965</v>
      </c>
      <c r="B115" s="10">
        <v>919.32000700000003</v>
      </c>
      <c r="C115" s="11">
        <f t="shared" si="12"/>
        <v>1.958265303029853E-4</v>
      </c>
      <c r="D115" s="10">
        <v>47.421947000000003</v>
      </c>
      <c r="E115" s="12">
        <f t="shared" si="13"/>
        <v>1.4090944355765611E-2</v>
      </c>
      <c r="F115" s="10">
        <v>15.534822</v>
      </c>
      <c r="G115" s="12">
        <f t="shared" si="14"/>
        <v>-8.7104240315701506E-2</v>
      </c>
      <c r="H115" s="10">
        <v>20.553021999999999</v>
      </c>
      <c r="I115" s="12">
        <f t="shared" si="15"/>
        <v>6.2616495794105012E-2</v>
      </c>
      <c r="J115" s="10">
        <v>25.679188</v>
      </c>
      <c r="K115" s="12">
        <f t="shared" si="16"/>
        <v>4.8267723632620434E-2</v>
      </c>
      <c r="L115" s="10">
        <v>21.125381000000001</v>
      </c>
      <c r="M115" s="12">
        <f t="shared" si="17"/>
        <v>-6.0902142700380565E-2</v>
      </c>
      <c r="N115" s="10">
        <v>25.630772</v>
      </c>
      <c r="O115" s="12">
        <f t="shared" si="18"/>
        <v>-7.5609777121190755E-2</v>
      </c>
      <c r="P115" s="10">
        <v>83.660004000000001</v>
      </c>
      <c r="Q115" s="12">
        <f t="shared" si="19"/>
        <v>7.2701707211224709E-2</v>
      </c>
      <c r="R115" s="10">
        <v>15.213722000000001</v>
      </c>
      <c r="S115" s="12">
        <f t="shared" si="20"/>
        <v>-2.3799727834446047E-2</v>
      </c>
      <c r="T115" s="10">
        <v>4.3956900000000001</v>
      </c>
      <c r="U115" s="12">
        <f t="shared" si="21"/>
        <v>4.8744781554150914E-2</v>
      </c>
      <c r="V115" s="13">
        <v>16.601381</v>
      </c>
      <c r="W115" s="12">
        <f t="shared" si="22"/>
        <v>5.0239466310171697E-2</v>
      </c>
      <c r="X115" s="10">
        <v>26.848312</v>
      </c>
      <c r="Y115" s="11">
        <f t="shared" si="23"/>
        <v>-1.0668319169401497E-2</v>
      </c>
      <c r="Z115" s="5" t="s">
        <v>1</v>
      </c>
      <c r="AA115" s="5" t="s">
        <v>2</v>
      </c>
      <c r="AC115" s="9"/>
    </row>
    <row r="116" spans="1:29">
      <c r="A116" s="4">
        <v>39995</v>
      </c>
      <c r="B116" s="10">
        <v>987.47997999999995</v>
      </c>
      <c r="C116" s="11">
        <f t="shared" si="12"/>
        <v>7.4141727016716522E-2</v>
      </c>
      <c r="D116" s="10">
        <v>47.747532</v>
      </c>
      <c r="E116" s="12">
        <f t="shared" si="13"/>
        <v>6.8657029202111135E-3</v>
      </c>
      <c r="F116" s="10">
        <v>20.570530000000002</v>
      </c>
      <c r="G116" s="12">
        <f t="shared" si="14"/>
        <v>0.32415614417725552</v>
      </c>
      <c r="H116" s="10">
        <v>22.708599</v>
      </c>
      <c r="I116" s="12">
        <f t="shared" si="15"/>
        <v>0.10487883484968785</v>
      </c>
      <c r="J116" s="10">
        <v>27.245640000000002</v>
      </c>
      <c r="K116" s="12">
        <f t="shared" si="16"/>
        <v>6.1000838500033634E-2</v>
      </c>
      <c r="L116" s="10">
        <v>23.730105999999999</v>
      </c>
      <c r="M116" s="12">
        <f t="shared" si="17"/>
        <v>0.12329836796789598</v>
      </c>
      <c r="N116" s="10">
        <v>29.042196000000001</v>
      </c>
      <c r="O116" s="12">
        <f t="shared" si="18"/>
        <v>0.13309876112978572</v>
      </c>
      <c r="P116" s="10">
        <v>85.760002</v>
      </c>
      <c r="Q116" s="12">
        <f t="shared" si="19"/>
        <v>2.510157661479432E-2</v>
      </c>
      <c r="R116" s="10">
        <v>16.072455999999999</v>
      </c>
      <c r="S116" s="12">
        <f t="shared" si="20"/>
        <v>5.6444701697585788E-2</v>
      </c>
      <c r="T116" s="10">
        <v>5.0425599999999999</v>
      </c>
      <c r="U116" s="12">
        <f t="shared" si="21"/>
        <v>0.14716005905784982</v>
      </c>
      <c r="V116" s="13">
        <v>17.325286999999999</v>
      </c>
      <c r="W116" s="12">
        <f t="shared" si="22"/>
        <v>4.3605167546001113E-2</v>
      </c>
      <c r="X116" s="10">
        <v>29.028198</v>
      </c>
      <c r="Y116" s="11">
        <f t="shared" si="23"/>
        <v>8.1192664924334898E-2</v>
      </c>
      <c r="Z116" s="5" t="s">
        <v>2</v>
      </c>
      <c r="AA116" s="5" t="s">
        <v>1</v>
      </c>
      <c r="AC116" s="9"/>
    </row>
    <row r="117" spans="1:29">
      <c r="A117" s="4">
        <v>40026</v>
      </c>
      <c r="B117" s="10">
        <v>1020.619995</v>
      </c>
      <c r="C117" s="11">
        <f t="shared" si="12"/>
        <v>3.3560189240494843E-2</v>
      </c>
      <c r="D117" s="10">
        <v>46.906405999999997</v>
      </c>
      <c r="E117" s="12">
        <f t="shared" si="13"/>
        <v>-1.7616114692587729E-2</v>
      </c>
      <c r="F117" s="10">
        <v>20.687131999999998</v>
      </c>
      <c r="G117" s="12">
        <f t="shared" si="14"/>
        <v>5.6684003766551833E-3</v>
      </c>
      <c r="H117" s="10">
        <v>23.612687999999999</v>
      </c>
      <c r="I117" s="12">
        <f t="shared" si="15"/>
        <v>3.9812627806761619E-2</v>
      </c>
      <c r="J117" s="10">
        <v>27.263238999999999</v>
      </c>
      <c r="K117" s="12">
        <f t="shared" si="16"/>
        <v>6.4593821249921211E-4</v>
      </c>
      <c r="L117" s="10">
        <v>23.679371</v>
      </c>
      <c r="M117" s="12">
        <f t="shared" si="17"/>
        <v>-2.1380014063148108E-3</v>
      </c>
      <c r="N117" s="10">
        <v>32.704445</v>
      </c>
      <c r="O117" s="12">
        <f t="shared" si="18"/>
        <v>0.12610096702053794</v>
      </c>
      <c r="P117" s="10">
        <v>81.190002000000007</v>
      </c>
      <c r="Q117" s="12">
        <f t="shared" si="19"/>
        <v>-5.3288245025927043E-2</v>
      </c>
      <c r="R117" s="10">
        <v>15.727402</v>
      </c>
      <c r="S117" s="12">
        <f t="shared" si="20"/>
        <v>-2.1468654199457714E-2</v>
      </c>
      <c r="T117" s="10">
        <v>5.1913169999999997</v>
      </c>
      <c r="U117" s="12">
        <f t="shared" si="21"/>
        <v>2.9500293501713376E-2</v>
      </c>
      <c r="V117" s="13">
        <v>17.033197000000001</v>
      </c>
      <c r="W117" s="12">
        <f t="shared" si="22"/>
        <v>-1.6859172376191989E-2</v>
      </c>
      <c r="X117" s="10">
        <v>26.950493000000002</v>
      </c>
      <c r="Y117" s="11">
        <f t="shared" si="23"/>
        <v>-7.1575404026112746E-2</v>
      </c>
      <c r="Z117" s="5" t="s">
        <v>1</v>
      </c>
      <c r="AA117" s="5" t="s">
        <v>2</v>
      </c>
      <c r="AC117" s="9"/>
    </row>
    <row r="118" spans="1:29">
      <c r="A118" s="4">
        <v>40057</v>
      </c>
      <c r="B118" s="10">
        <v>1057.079956</v>
      </c>
      <c r="C118" s="11">
        <f t="shared" si="12"/>
        <v>3.5723345788458732E-2</v>
      </c>
      <c r="D118" s="10">
        <v>46.824375000000003</v>
      </c>
      <c r="E118" s="12">
        <f t="shared" si="13"/>
        <v>-1.7488229646072976E-3</v>
      </c>
      <c r="F118" s="10">
        <v>25.331773999999999</v>
      </c>
      <c r="G118" s="12">
        <f t="shared" si="14"/>
        <v>0.224518410768588</v>
      </c>
      <c r="H118" s="10">
        <v>23.139756999999999</v>
      </c>
      <c r="I118" s="12">
        <f t="shared" si="15"/>
        <v>-2.0028681190383708E-2</v>
      </c>
      <c r="J118" s="10">
        <v>28.136112000000001</v>
      </c>
      <c r="K118" s="12">
        <f t="shared" si="16"/>
        <v>3.2016481974133815E-2</v>
      </c>
      <c r="L118" s="10">
        <v>21.176124999999999</v>
      </c>
      <c r="M118" s="12">
        <f t="shared" si="17"/>
        <v>-0.1057142100607318</v>
      </c>
      <c r="N118" s="10">
        <v>32.975352999999998</v>
      </c>
      <c r="O118" s="12">
        <f t="shared" si="18"/>
        <v>8.2835223163089475E-3</v>
      </c>
      <c r="P118" s="10">
        <v>93.360000999999997</v>
      </c>
      <c r="Q118" s="12">
        <f t="shared" si="19"/>
        <v>0.14989529129461024</v>
      </c>
      <c r="R118" s="10">
        <v>17.317229999999999</v>
      </c>
      <c r="S118" s="12">
        <f t="shared" si="20"/>
        <v>0.10108649858380926</v>
      </c>
      <c r="T118" s="10">
        <v>5.7202919999999997</v>
      </c>
      <c r="U118" s="12">
        <f t="shared" si="21"/>
        <v>0.10189610844415781</v>
      </c>
      <c r="V118" s="13">
        <v>16.610664</v>
      </c>
      <c r="W118" s="12">
        <f t="shared" si="22"/>
        <v>-2.4806441210067691E-2</v>
      </c>
      <c r="X118" s="10">
        <v>30.995204999999999</v>
      </c>
      <c r="Y118" s="11">
        <f t="shared" si="23"/>
        <v>0.15007933250052222</v>
      </c>
      <c r="Z118" s="5" t="s">
        <v>2</v>
      </c>
      <c r="AA118" s="5" t="s">
        <v>2</v>
      </c>
      <c r="AC118" s="9"/>
    </row>
    <row r="119" spans="1:29">
      <c r="A119" s="4">
        <v>40087</v>
      </c>
      <c r="B119" s="10">
        <v>1036.1899410000001</v>
      </c>
      <c r="C119" s="11">
        <f t="shared" si="12"/>
        <v>-1.976200086041547E-2</v>
      </c>
      <c r="D119" s="10">
        <v>48.912726999999997</v>
      </c>
      <c r="E119" s="12">
        <f t="shared" si="13"/>
        <v>4.4599676984476422E-2</v>
      </c>
      <c r="F119" s="10">
        <v>22.951193</v>
      </c>
      <c r="G119" s="12">
        <f t="shared" si="14"/>
        <v>-9.3976087107045858E-2</v>
      </c>
      <c r="H119" s="10">
        <v>21.866769999999999</v>
      </c>
      <c r="I119" s="12">
        <f t="shared" si="15"/>
        <v>-5.5012980473390476E-2</v>
      </c>
      <c r="J119" s="10">
        <v>28.279114</v>
      </c>
      <c r="K119" s="12">
        <f t="shared" si="16"/>
        <v>5.0825074907293226E-3</v>
      </c>
      <c r="L119" s="10">
        <v>21.945698</v>
      </c>
      <c r="M119" s="12">
        <f t="shared" si="17"/>
        <v>3.6341540295970164E-2</v>
      </c>
      <c r="N119" s="10">
        <v>31.432691999999999</v>
      </c>
      <c r="O119" s="12">
        <f t="shared" si="18"/>
        <v>-4.6782243695768749E-2</v>
      </c>
      <c r="P119" s="10">
        <v>118.80999799999999</v>
      </c>
      <c r="Q119" s="12">
        <f t="shared" si="19"/>
        <v>0.27260065046486021</v>
      </c>
      <c r="R119" s="10">
        <v>17.474765999999999</v>
      </c>
      <c r="S119" s="12">
        <f t="shared" si="20"/>
        <v>9.0970669096616698E-3</v>
      </c>
      <c r="T119" s="10">
        <v>5.8175100000000004</v>
      </c>
      <c r="U119" s="12">
        <f t="shared" si="21"/>
        <v>1.6995286254617895E-2</v>
      </c>
      <c r="V119" s="13">
        <v>16.237508999999999</v>
      </c>
      <c r="W119" s="12">
        <f t="shared" si="22"/>
        <v>-2.2464785272882565E-2</v>
      </c>
      <c r="X119" s="10">
        <v>31.352833</v>
      </c>
      <c r="Y119" s="11">
        <f t="shared" si="23"/>
        <v>1.1538171791411022E-2</v>
      </c>
      <c r="Z119" s="5" t="s">
        <v>2</v>
      </c>
      <c r="AA119" s="5" t="s">
        <v>2</v>
      </c>
      <c r="AC119" s="9"/>
    </row>
    <row r="120" spans="1:29">
      <c r="A120" s="4">
        <v>40118</v>
      </c>
      <c r="B120" s="10">
        <v>1095.630005</v>
      </c>
      <c r="C120" s="11">
        <f t="shared" si="12"/>
        <v>5.7364061981373636E-2</v>
      </c>
      <c r="D120" s="10">
        <v>51.233162</v>
      </c>
      <c r="E120" s="12">
        <f t="shared" si="13"/>
        <v>4.7440311393801525E-2</v>
      </c>
      <c r="F120" s="10">
        <v>27.154347999999999</v>
      </c>
      <c r="G120" s="12">
        <f t="shared" si="14"/>
        <v>0.18313448891305995</v>
      </c>
      <c r="H120" s="10">
        <v>25.086905000000002</v>
      </c>
      <c r="I120" s="12">
        <f t="shared" si="15"/>
        <v>0.14726157544072593</v>
      </c>
      <c r="J120" s="10">
        <v>29.816416</v>
      </c>
      <c r="K120" s="12">
        <f t="shared" si="16"/>
        <v>5.4361745562467069E-2</v>
      </c>
      <c r="L120" s="10">
        <v>24.245978999999998</v>
      </c>
      <c r="M120" s="12">
        <f t="shared" si="17"/>
        <v>0.10481694407714889</v>
      </c>
      <c r="N120" s="10">
        <v>32.013187000000002</v>
      </c>
      <c r="O120" s="12">
        <f t="shared" si="18"/>
        <v>1.8467874148354924E-2</v>
      </c>
      <c r="P120" s="10">
        <v>135.91000399999999</v>
      </c>
      <c r="Q120" s="12">
        <f t="shared" si="19"/>
        <v>0.14392733177219644</v>
      </c>
      <c r="R120" s="10">
        <v>18.749887000000001</v>
      </c>
      <c r="S120" s="12">
        <f t="shared" si="20"/>
        <v>7.2969274667254613E-2</v>
      </c>
      <c r="T120" s="10">
        <v>6.1696439999999999</v>
      </c>
      <c r="U120" s="12">
        <f t="shared" si="21"/>
        <v>6.0530020575813276E-2</v>
      </c>
      <c r="V120" s="13">
        <v>17.539826999999999</v>
      </c>
      <c r="W120" s="12">
        <f t="shared" si="22"/>
        <v>8.0204297346347875E-2</v>
      </c>
      <c r="X120" s="10">
        <v>34.844048000000001</v>
      </c>
      <c r="Y120" s="11">
        <f t="shared" si="23"/>
        <v>0.11135245736804711</v>
      </c>
      <c r="Z120" s="5" t="s">
        <v>1</v>
      </c>
      <c r="AA120" s="5" t="s">
        <v>1</v>
      </c>
      <c r="AC120" s="9"/>
    </row>
    <row r="121" spans="1:29">
      <c r="A121" s="4">
        <v>40148</v>
      </c>
      <c r="B121" s="10">
        <v>1115.099976</v>
      </c>
      <c r="C121" s="11">
        <f t="shared" si="12"/>
        <v>1.7770571188400402E-2</v>
      </c>
      <c r="D121" s="10">
        <v>46.808608999999997</v>
      </c>
      <c r="E121" s="12">
        <f t="shared" si="13"/>
        <v>-8.6361115091822815E-2</v>
      </c>
      <c r="F121" s="10">
        <v>27.007729000000001</v>
      </c>
      <c r="G121" s="12">
        <f t="shared" si="14"/>
        <v>-5.3994667815260239E-3</v>
      </c>
      <c r="H121" s="10">
        <v>25.447384</v>
      </c>
      <c r="I121" s="12">
        <f t="shared" si="15"/>
        <v>1.4369209753056344E-2</v>
      </c>
      <c r="J121" s="10">
        <v>31.223262999999999</v>
      </c>
      <c r="K121" s="12">
        <f t="shared" si="16"/>
        <v>4.7183638704262745E-2</v>
      </c>
      <c r="L121" s="10">
        <v>25.776682000000001</v>
      </c>
      <c r="M121" s="12">
        <f t="shared" si="17"/>
        <v>6.3132241432692929E-2</v>
      </c>
      <c r="N121" s="10">
        <v>31.395401</v>
      </c>
      <c r="O121" s="12">
        <f t="shared" si="18"/>
        <v>-1.9297859972517022E-2</v>
      </c>
      <c r="P121" s="10">
        <v>134.520004</v>
      </c>
      <c r="Q121" s="12">
        <f t="shared" si="19"/>
        <v>-1.0227356037749704E-2</v>
      </c>
      <c r="R121" s="10">
        <v>18.951757000000001</v>
      </c>
      <c r="S121" s="12">
        <f t="shared" si="20"/>
        <v>1.076646488589502E-2</v>
      </c>
      <c r="T121" s="10">
        <v>6.5035740000000004</v>
      </c>
      <c r="U121" s="12">
        <f t="shared" si="21"/>
        <v>5.412467883073975E-2</v>
      </c>
      <c r="V121" s="13">
        <v>18.470894000000001</v>
      </c>
      <c r="W121" s="12">
        <f t="shared" si="22"/>
        <v>5.3083020716224984E-2</v>
      </c>
      <c r="X121" s="10">
        <v>36.794032999999999</v>
      </c>
      <c r="Y121" s="11">
        <f t="shared" si="23"/>
        <v>5.5963216443738056E-2</v>
      </c>
      <c r="Z121" s="5" t="s">
        <v>2</v>
      </c>
      <c r="AA121" s="5" t="s">
        <v>2</v>
      </c>
      <c r="AC121" s="9"/>
    </row>
    <row r="122" spans="1:29">
      <c r="A122" s="4">
        <v>40179</v>
      </c>
      <c r="B122" s="10">
        <v>1073.869995</v>
      </c>
      <c r="C122" s="11">
        <f t="shared" si="12"/>
        <v>-3.6974246154947411E-2</v>
      </c>
      <c r="D122" s="10">
        <v>44.227589000000002</v>
      </c>
      <c r="E122" s="12">
        <f t="shared" si="13"/>
        <v>-5.5139856858382512E-2</v>
      </c>
      <c r="F122" s="10">
        <v>26.619945999999999</v>
      </c>
      <c r="G122" s="12">
        <f t="shared" si="14"/>
        <v>-1.4358223159007645E-2</v>
      </c>
      <c r="H122" s="10">
        <v>24.093375999999999</v>
      </c>
      <c r="I122" s="12">
        <f t="shared" si="15"/>
        <v>-5.3208141159028381E-2</v>
      </c>
      <c r="J122" s="10">
        <v>29.989571000000002</v>
      </c>
      <c r="K122" s="12">
        <f t="shared" si="16"/>
        <v>-3.9511949792050811E-2</v>
      </c>
      <c r="L122" s="10">
        <v>27.907824999999999</v>
      </c>
      <c r="M122" s="12">
        <f t="shared" si="17"/>
        <v>8.2677165354330631E-2</v>
      </c>
      <c r="N122" s="10">
        <v>29.338511</v>
      </c>
      <c r="O122" s="12">
        <f t="shared" si="18"/>
        <v>-6.5515646702521788E-2</v>
      </c>
      <c r="P122" s="10">
        <v>125.410004</v>
      </c>
      <c r="Q122" s="12">
        <f t="shared" si="19"/>
        <v>-6.7722269767402019E-2</v>
      </c>
      <c r="R122" s="10">
        <v>18.037417999999999</v>
      </c>
      <c r="S122" s="12">
        <f t="shared" si="20"/>
        <v>-4.8245605935112075E-2</v>
      </c>
      <c r="T122" s="10">
        <v>5.9273769999999999</v>
      </c>
      <c r="U122" s="12">
        <f t="shared" si="21"/>
        <v>-8.8596977600316457E-2</v>
      </c>
      <c r="V122" s="13">
        <v>16.402470000000001</v>
      </c>
      <c r="W122" s="12">
        <f t="shared" si="22"/>
        <v>-0.11198288507313182</v>
      </c>
      <c r="X122" s="10">
        <v>36.146866000000003</v>
      </c>
      <c r="Y122" s="11">
        <f t="shared" si="23"/>
        <v>-1.758891176729651E-2</v>
      </c>
      <c r="Z122" s="5" t="s">
        <v>1</v>
      </c>
      <c r="AA122" s="5" t="s">
        <v>4</v>
      </c>
      <c r="AC122" s="9"/>
    </row>
    <row r="123" spans="1:29">
      <c r="A123" s="4">
        <v>40210</v>
      </c>
      <c r="B123" s="10">
        <v>1104.48999</v>
      </c>
      <c r="C123" s="11">
        <f t="shared" si="12"/>
        <v>2.8513688940531405E-2</v>
      </c>
      <c r="D123" s="10">
        <v>44.618855000000003</v>
      </c>
      <c r="E123" s="12">
        <f t="shared" si="13"/>
        <v>8.8466499948708852E-3</v>
      </c>
      <c r="F123" s="10">
        <v>27.818773</v>
      </c>
      <c r="G123" s="12">
        <f t="shared" si="14"/>
        <v>4.5034914796596562E-2</v>
      </c>
      <c r="H123" s="10">
        <v>26.829262</v>
      </c>
      <c r="I123" s="12">
        <f t="shared" si="15"/>
        <v>0.11355345137186257</v>
      </c>
      <c r="J123" s="10">
        <v>29.663005999999999</v>
      </c>
      <c r="K123" s="12">
        <f t="shared" si="16"/>
        <v>-1.088928547860862E-2</v>
      </c>
      <c r="L123" s="10">
        <v>28.635126</v>
      </c>
      <c r="M123" s="12">
        <f t="shared" si="17"/>
        <v>2.6060827026111875E-2</v>
      </c>
      <c r="N123" s="10">
        <v>31.659388</v>
      </c>
      <c r="O123" s="12">
        <f t="shared" si="18"/>
        <v>7.9106843561351808E-2</v>
      </c>
      <c r="P123" s="10">
        <v>118.400002</v>
      </c>
      <c r="Q123" s="12">
        <f t="shared" si="19"/>
        <v>-5.5896673123461506E-2</v>
      </c>
      <c r="R123" s="10">
        <v>17.528708999999999</v>
      </c>
      <c r="S123" s="12">
        <f t="shared" si="20"/>
        <v>-2.8202983376002022E-2</v>
      </c>
      <c r="T123" s="10">
        <v>6.3150060000000003</v>
      </c>
      <c r="U123" s="12">
        <f t="shared" si="21"/>
        <v>6.539638022012105E-2</v>
      </c>
      <c r="V123" s="13">
        <v>16.362397999999999</v>
      </c>
      <c r="W123" s="12">
        <f t="shared" si="22"/>
        <v>-2.4430466874807333E-3</v>
      </c>
      <c r="X123" s="10">
        <v>36.325690999999999</v>
      </c>
      <c r="Y123" s="11">
        <f t="shared" si="23"/>
        <v>4.9471785465438753E-3</v>
      </c>
      <c r="Z123" s="5" t="s">
        <v>1</v>
      </c>
      <c r="AA123" s="5" t="s">
        <v>2</v>
      </c>
      <c r="AC123" s="9"/>
    </row>
    <row r="124" spans="1:29">
      <c r="A124" s="4">
        <v>40238</v>
      </c>
      <c r="B124" s="10">
        <v>1169.4300539999999</v>
      </c>
      <c r="C124" s="11">
        <f t="shared" si="12"/>
        <v>5.879642603189178E-2</v>
      </c>
      <c r="D124" s="10">
        <v>46.277965999999999</v>
      </c>
      <c r="E124" s="12">
        <f t="shared" si="13"/>
        <v>3.7184078345354123E-2</v>
      </c>
      <c r="F124" s="10">
        <v>29.056920999999999</v>
      </c>
      <c r="G124" s="12">
        <f t="shared" si="14"/>
        <v>4.4507642375168702E-2</v>
      </c>
      <c r="H124" s="10">
        <v>29.310020000000002</v>
      </c>
      <c r="I124" s="12">
        <f t="shared" si="15"/>
        <v>9.246463805079698E-2</v>
      </c>
      <c r="J124" s="10">
        <v>30.043998999999999</v>
      </c>
      <c r="K124" s="12">
        <f t="shared" si="16"/>
        <v>1.2844045542788217E-2</v>
      </c>
      <c r="L124" s="10">
        <v>27.628740000000001</v>
      </c>
      <c r="M124" s="12">
        <f t="shared" si="17"/>
        <v>-3.514515703545356E-2</v>
      </c>
      <c r="N124" s="10">
        <v>33.756447000000001</v>
      </c>
      <c r="O124" s="12">
        <f t="shared" si="18"/>
        <v>6.6238140800447612E-2</v>
      </c>
      <c r="P124" s="10">
        <v>135.770004</v>
      </c>
      <c r="Q124" s="12">
        <f t="shared" si="19"/>
        <v>0.14670609549482946</v>
      </c>
      <c r="R124" s="10">
        <v>18.286781000000001</v>
      </c>
      <c r="S124" s="12">
        <f t="shared" si="20"/>
        <v>4.3247451937276277E-2</v>
      </c>
      <c r="T124" s="10">
        <v>7.2525959999999996</v>
      </c>
      <c r="U124" s="12">
        <f t="shared" si="21"/>
        <v>0.14847016772430607</v>
      </c>
      <c r="V124" s="13">
        <v>17.544478999999999</v>
      </c>
      <c r="W124" s="12">
        <f t="shared" si="22"/>
        <v>7.2243750579835564E-2</v>
      </c>
      <c r="X124" s="10">
        <v>36.283115000000002</v>
      </c>
      <c r="Y124" s="11">
        <f t="shared" si="23"/>
        <v>-1.1720630448570639E-3</v>
      </c>
      <c r="Z124" s="5" t="s">
        <v>1</v>
      </c>
      <c r="AA124" s="5" t="s">
        <v>2</v>
      </c>
      <c r="AC124" s="9"/>
    </row>
    <row r="125" spans="1:29">
      <c r="A125" s="4">
        <v>40269</v>
      </c>
      <c r="B125" s="10">
        <v>1186.6899410000001</v>
      </c>
      <c r="C125" s="11">
        <f t="shared" si="12"/>
        <v>1.4759229883791036E-2</v>
      </c>
      <c r="D125" s="10">
        <v>46.823791999999997</v>
      </c>
      <c r="E125" s="12">
        <f t="shared" si="13"/>
        <v>1.1794511452815324E-2</v>
      </c>
      <c r="F125" s="10">
        <v>30.446978000000001</v>
      </c>
      <c r="G125" s="12">
        <f t="shared" si="14"/>
        <v>4.783910174102763E-2</v>
      </c>
      <c r="H125" s="10">
        <v>30.253702000000001</v>
      </c>
      <c r="I125" s="12">
        <f t="shared" si="15"/>
        <v>3.2196566225475079E-2</v>
      </c>
      <c r="J125" s="10">
        <v>30.890839</v>
      </c>
      <c r="K125" s="12">
        <f t="shared" si="16"/>
        <v>2.8186660504149273E-2</v>
      </c>
      <c r="L125" s="10">
        <v>25.632916999999999</v>
      </c>
      <c r="M125" s="12">
        <f t="shared" si="17"/>
        <v>-7.2237206618904856E-2</v>
      </c>
      <c r="N125" s="10">
        <v>32.119540999999998</v>
      </c>
      <c r="O125" s="12">
        <f t="shared" si="18"/>
        <v>-4.8491655534719139E-2</v>
      </c>
      <c r="P125" s="10">
        <v>137.10000600000001</v>
      </c>
      <c r="Q125" s="12">
        <f t="shared" si="19"/>
        <v>9.7959929352289584E-3</v>
      </c>
      <c r="R125" s="10">
        <v>18.064727999999999</v>
      </c>
      <c r="S125" s="12">
        <f t="shared" si="20"/>
        <v>-1.2142815074998847E-2</v>
      </c>
      <c r="T125" s="10">
        <v>8.0577919999999992</v>
      </c>
      <c r="U125" s="12">
        <f t="shared" si="21"/>
        <v>0.11102176379326791</v>
      </c>
      <c r="V125" s="13">
        <v>16.345435999999999</v>
      </c>
      <c r="W125" s="12">
        <f t="shared" si="22"/>
        <v>-6.8343038285719387E-2</v>
      </c>
      <c r="X125" s="10">
        <v>34.750388999999998</v>
      </c>
      <c r="Y125" s="11">
        <f t="shared" si="23"/>
        <v>-4.2243506380309513E-2</v>
      </c>
      <c r="Z125" s="5" t="s">
        <v>2</v>
      </c>
      <c r="AA125" s="5" t="s">
        <v>2</v>
      </c>
      <c r="AC125" s="9"/>
    </row>
    <row r="126" spans="1:29">
      <c r="A126" s="4">
        <v>40299</v>
      </c>
      <c r="B126" s="10">
        <v>1089.410034</v>
      </c>
      <c r="C126" s="11">
        <f t="shared" si="12"/>
        <v>-8.1975841910334427E-2</v>
      </c>
      <c r="D126" s="10">
        <v>41.773155000000003</v>
      </c>
      <c r="E126" s="12">
        <f t="shared" si="13"/>
        <v>-0.10786475815542652</v>
      </c>
      <c r="F126" s="10">
        <v>26.575686000000001</v>
      </c>
      <c r="G126" s="12">
        <f t="shared" si="14"/>
        <v>-0.12714864509706023</v>
      </c>
      <c r="H126" s="10">
        <v>28.562270999999999</v>
      </c>
      <c r="I126" s="12">
        <f t="shared" si="15"/>
        <v>-5.5908232321452804E-2</v>
      </c>
      <c r="J126" s="10">
        <v>29.381274999999999</v>
      </c>
      <c r="K126" s="12">
        <f t="shared" si="16"/>
        <v>-4.8867691809859906E-2</v>
      </c>
      <c r="L126" s="10">
        <v>24.606852</v>
      </c>
      <c r="M126" s="12">
        <f t="shared" si="17"/>
        <v>-4.0029193712131914E-2</v>
      </c>
      <c r="N126" s="10">
        <v>29.889935000000001</v>
      </c>
      <c r="O126" s="12">
        <f t="shared" si="18"/>
        <v>-6.9415873657721228E-2</v>
      </c>
      <c r="P126" s="10">
        <v>125.459999</v>
      </c>
      <c r="Q126" s="12">
        <f t="shared" si="19"/>
        <v>-8.4901579070682243E-2</v>
      </c>
      <c r="R126" s="10">
        <v>17.371880000000001</v>
      </c>
      <c r="S126" s="12">
        <f t="shared" si="20"/>
        <v>-3.8353635880927626E-2</v>
      </c>
      <c r="T126" s="10">
        <v>7.927861</v>
      </c>
      <c r="U126" s="12">
        <f t="shared" si="21"/>
        <v>-1.6124888803284963E-2</v>
      </c>
      <c r="V126" s="13">
        <v>15.805552</v>
      </c>
      <c r="W126" s="12">
        <f t="shared" si="22"/>
        <v>-3.3029648153772032E-2</v>
      </c>
      <c r="X126" s="10">
        <v>34.511966999999999</v>
      </c>
      <c r="Y126" s="11">
        <f t="shared" si="23"/>
        <v>-6.8609879446241574E-3</v>
      </c>
      <c r="Z126" s="5" t="s">
        <v>1</v>
      </c>
      <c r="AA126" s="5" t="s">
        <v>2</v>
      </c>
      <c r="AC126" s="9"/>
    </row>
    <row r="127" spans="1:29">
      <c r="A127" s="4">
        <v>40330</v>
      </c>
      <c r="B127" s="10">
        <v>1030.709961</v>
      </c>
      <c r="C127" s="11">
        <f t="shared" si="12"/>
        <v>-5.3882442026415164E-2</v>
      </c>
      <c r="D127" s="10">
        <v>39.698708000000003</v>
      </c>
      <c r="E127" s="12">
        <f t="shared" si="13"/>
        <v>-4.9659811426740433E-2</v>
      </c>
      <c r="F127" s="10">
        <v>23.42531</v>
      </c>
      <c r="G127" s="12">
        <f t="shared" si="14"/>
        <v>-0.11854354389948772</v>
      </c>
      <c r="H127" s="10">
        <v>27.928946</v>
      </c>
      <c r="I127" s="12">
        <f t="shared" si="15"/>
        <v>-2.217348193356191E-2</v>
      </c>
      <c r="J127" s="10">
        <v>29.878201000000001</v>
      </c>
      <c r="K127" s="12">
        <f t="shared" si="16"/>
        <v>1.6913016878947629E-2</v>
      </c>
      <c r="L127" s="10">
        <v>24.039722000000001</v>
      </c>
      <c r="M127" s="12">
        <f t="shared" si="17"/>
        <v>-2.3047645428192067E-2</v>
      </c>
      <c r="N127" s="10">
        <v>27.647061999999998</v>
      </c>
      <c r="O127" s="12">
        <f t="shared" si="18"/>
        <v>-7.5037734274096046E-2</v>
      </c>
      <c r="P127" s="10">
        <v>109.260002</v>
      </c>
      <c r="Q127" s="12">
        <f t="shared" si="19"/>
        <v>-0.12912479777717834</v>
      </c>
      <c r="R127" s="10">
        <v>16.939274000000001</v>
      </c>
      <c r="S127" s="12">
        <f t="shared" si="20"/>
        <v>-2.4902658779590914E-2</v>
      </c>
      <c r="T127" s="10">
        <v>7.7627490000000003</v>
      </c>
      <c r="U127" s="12">
        <f t="shared" si="21"/>
        <v>-2.0826803093545624E-2</v>
      </c>
      <c r="V127" s="13">
        <v>16.092718000000001</v>
      </c>
      <c r="W127" s="12">
        <f t="shared" si="22"/>
        <v>1.8168678955344356E-2</v>
      </c>
      <c r="X127" s="10">
        <v>37.892479000000002</v>
      </c>
      <c r="Y127" s="11">
        <f t="shared" si="23"/>
        <v>9.7951878546940055E-2</v>
      </c>
      <c r="Z127" s="5" t="s">
        <v>2</v>
      </c>
      <c r="AA127" s="5" t="s">
        <v>1</v>
      </c>
      <c r="AC127" s="9"/>
    </row>
    <row r="128" spans="1:29">
      <c r="A128" s="4">
        <v>40360</v>
      </c>
      <c r="B128" s="10">
        <v>1101.599976</v>
      </c>
      <c r="C128" s="11">
        <f t="shared" si="12"/>
        <v>6.8777849911552322E-2</v>
      </c>
      <c r="D128" s="10">
        <v>41.514251999999999</v>
      </c>
      <c r="E128" s="12">
        <f t="shared" si="13"/>
        <v>4.5733075242650099E-2</v>
      </c>
      <c r="F128" s="10">
        <v>27.151249</v>
      </c>
      <c r="G128" s="12">
        <f t="shared" si="14"/>
        <v>0.15905612348353129</v>
      </c>
      <c r="H128" s="10">
        <v>30.002223999999998</v>
      </c>
      <c r="I128" s="12">
        <f t="shared" si="15"/>
        <v>7.4234022293573065E-2</v>
      </c>
      <c r="J128" s="10">
        <v>31.932342999999999</v>
      </c>
      <c r="K128" s="12">
        <f t="shared" si="16"/>
        <v>6.8750524839162802E-2</v>
      </c>
      <c r="L128" s="10">
        <v>25.883154000000001</v>
      </c>
      <c r="M128" s="12">
        <f t="shared" si="17"/>
        <v>7.6682750324650176E-2</v>
      </c>
      <c r="N128" s="10">
        <v>30.418562000000001</v>
      </c>
      <c r="O128" s="12">
        <f t="shared" si="18"/>
        <v>0.10024573316325631</v>
      </c>
      <c r="P128" s="10">
        <v>117.889999</v>
      </c>
      <c r="Q128" s="12">
        <f t="shared" si="19"/>
        <v>7.8985876277029562E-2</v>
      </c>
      <c r="R128" s="10">
        <v>18.943601999999998</v>
      </c>
      <c r="S128" s="12">
        <f t="shared" si="20"/>
        <v>0.11832431543406154</v>
      </c>
      <c r="T128" s="10">
        <v>7.9392810000000003</v>
      </c>
      <c r="U128" s="12">
        <f t="shared" si="21"/>
        <v>2.2740913045108106E-2</v>
      </c>
      <c r="V128" s="13">
        <v>17.795304999999999</v>
      </c>
      <c r="W128" s="12">
        <f t="shared" si="22"/>
        <v>0.10579859785028219</v>
      </c>
      <c r="X128" s="10">
        <v>39.374122999999997</v>
      </c>
      <c r="Y128" s="11">
        <f t="shared" si="23"/>
        <v>3.9101268618503313E-2</v>
      </c>
      <c r="Z128" s="5" t="s">
        <v>2</v>
      </c>
      <c r="AA128" s="5" t="s">
        <v>2</v>
      </c>
      <c r="AC128" s="9"/>
    </row>
    <row r="129" spans="1:29">
      <c r="A129" s="4">
        <v>40391</v>
      </c>
      <c r="B129" s="10">
        <v>1049.329956</v>
      </c>
      <c r="C129" s="11">
        <f t="shared" si="12"/>
        <v>-4.7449184040287175E-2</v>
      </c>
      <c r="D129" s="10">
        <v>41.117767000000001</v>
      </c>
      <c r="E129" s="12">
        <f t="shared" si="13"/>
        <v>-9.5505755469229795E-3</v>
      </c>
      <c r="F129" s="10">
        <v>24.210612999999999</v>
      </c>
      <c r="G129" s="12">
        <f t="shared" si="14"/>
        <v>-0.10830573576928271</v>
      </c>
      <c r="H129" s="10">
        <v>29.307095</v>
      </c>
      <c r="I129" s="12">
        <f t="shared" si="15"/>
        <v>-2.3169249053003469E-2</v>
      </c>
      <c r="J129" s="10">
        <v>32.081721999999999</v>
      </c>
      <c r="K129" s="12">
        <f t="shared" si="16"/>
        <v>4.6779843245451707E-3</v>
      </c>
      <c r="L129" s="10">
        <v>26.962675000000001</v>
      </c>
      <c r="M129" s="12">
        <f t="shared" si="17"/>
        <v>4.1707475062737705E-2</v>
      </c>
      <c r="N129" s="10">
        <v>27.495819000000001</v>
      </c>
      <c r="O129" s="12">
        <f t="shared" si="18"/>
        <v>-9.6084193592057388E-2</v>
      </c>
      <c r="P129" s="10">
        <v>124.83000199999999</v>
      </c>
      <c r="Q129" s="12">
        <f t="shared" si="19"/>
        <v>5.8868462625061097E-2</v>
      </c>
      <c r="R129" s="10">
        <v>19.208282000000001</v>
      </c>
      <c r="S129" s="12">
        <f t="shared" si="20"/>
        <v>1.3971999622880699E-2</v>
      </c>
      <c r="T129" s="10">
        <v>7.5025829999999996</v>
      </c>
      <c r="U129" s="12">
        <f t="shared" si="21"/>
        <v>-5.5004729017652944E-2</v>
      </c>
      <c r="V129" s="13">
        <v>18.411778999999999</v>
      </c>
      <c r="W129" s="12">
        <f t="shared" si="22"/>
        <v>3.4642508234615829E-2</v>
      </c>
      <c r="X129" s="10">
        <v>39.902057999999997</v>
      </c>
      <c r="Y129" s="11">
        <f t="shared" si="23"/>
        <v>1.3408171656293129E-2</v>
      </c>
      <c r="Z129" s="5" t="s">
        <v>1</v>
      </c>
      <c r="AA129" s="5" t="s">
        <v>2</v>
      </c>
      <c r="AC129" s="9"/>
    </row>
    <row r="130" spans="1:29">
      <c r="A130" s="4">
        <v>40422</v>
      </c>
      <c r="B130" s="10">
        <v>1141.1999510000001</v>
      </c>
      <c r="C130" s="11">
        <f t="shared" si="12"/>
        <v>8.7551102944020034E-2</v>
      </c>
      <c r="D130" s="10">
        <v>43.289574000000002</v>
      </c>
      <c r="E130" s="12">
        <f t="shared" si="13"/>
        <v>5.2819186411557834E-2</v>
      </c>
      <c r="F130" s="10">
        <v>27.280398999999999</v>
      </c>
      <c r="G130" s="12">
        <f t="shared" si="14"/>
        <v>0.12679505471422806</v>
      </c>
      <c r="H130" s="10">
        <v>33.017505999999997</v>
      </c>
      <c r="I130" s="12">
        <f t="shared" si="15"/>
        <v>0.12660453040466813</v>
      </c>
      <c r="J130" s="10">
        <v>33.535907999999999</v>
      </c>
      <c r="K130" s="12">
        <f t="shared" si="16"/>
        <v>4.532755442491522E-2</v>
      </c>
      <c r="L130" s="10">
        <v>29.844248</v>
      </c>
      <c r="M130" s="12">
        <f t="shared" si="17"/>
        <v>0.10687266749311777</v>
      </c>
      <c r="N130" s="10">
        <v>28.781372000000001</v>
      </c>
      <c r="O130" s="12">
        <f t="shared" si="18"/>
        <v>4.6754490200855633E-2</v>
      </c>
      <c r="P130" s="10">
        <v>157.05999800000001</v>
      </c>
      <c r="Q130" s="12">
        <f t="shared" si="19"/>
        <v>0.25819110377006976</v>
      </c>
      <c r="R130" s="10">
        <v>20.115759000000001</v>
      </c>
      <c r="S130" s="12">
        <f t="shared" si="20"/>
        <v>4.7244048166306597E-2</v>
      </c>
      <c r="T130" s="10">
        <v>8.7571250000000003</v>
      </c>
      <c r="U130" s="12">
        <f t="shared" si="21"/>
        <v>0.16721467793158712</v>
      </c>
      <c r="V130" s="13">
        <v>20.319669999999999</v>
      </c>
      <c r="W130" s="12">
        <f t="shared" si="22"/>
        <v>0.10362339239461865</v>
      </c>
      <c r="X130" s="10">
        <v>43.648730999999998</v>
      </c>
      <c r="Y130" s="11">
        <f t="shared" si="23"/>
        <v>9.3896735852571855E-2</v>
      </c>
      <c r="Z130" s="5" t="s">
        <v>2</v>
      </c>
      <c r="AA130" s="5" t="s">
        <v>2</v>
      </c>
      <c r="AC130" s="9"/>
    </row>
    <row r="131" spans="1:29">
      <c r="A131" s="4">
        <v>40452</v>
      </c>
      <c r="B131" s="10">
        <v>1183.26001</v>
      </c>
      <c r="C131" s="11">
        <f t="shared" si="12"/>
        <v>3.6855994397076437E-2</v>
      </c>
      <c r="D131" s="10">
        <v>46.582358999999997</v>
      </c>
      <c r="E131" s="12">
        <f t="shared" si="13"/>
        <v>7.6064158081111971E-2</v>
      </c>
      <c r="F131" s="10">
        <v>30.803782000000002</v>
      </c>
      <c r="G131" s="12">
        <f t="shared" si="14"/>
        <v>0.12915437930361659</v>
      </c>
      <c r="H131" s="10">
        <v>35.390881</v>
      </c>
      <c r="I131" s="12">
        <f t="shared" si="15"/>
        <v>7.1882322062726461E-2</v>
      </c>
      <c r="J131" s="10">
        <v>34.482708000000002</v>
      </c>
      <c r="K131" s="12">
        <f t="shared" si="16"/>
        <v>2.8232424778837157E-2</v>
      </c>
      <c r="L131" s="10">
        <v>30.756278999999999</v>
      </c>
      <c r="M131" s="12">
        <f t="shared" si="17"/>
        <v>3.0559691100274965E-2</v>
      </c>
      <c r="N131" s="10">
        <v>28.456209000000001</v>
      </c>
      <c r="O131" s="12">
        <f t="shared" si="18"/>
        <v>-1.1297689352682695E-2</v>
      </c>
      <c r="P131" s="10">
        <v>165.229996</v>
      </c>
      <c r="Q131" s="12">
        <f t="shared" si="19"/>
        <v>5.2018324869709934E-2</v>
      </c>
      <c r="R131" s="10">
        <v>21.400043</v>
      </c>
      <c r="S131" s="12">
        <f t="shared" si="20"/>
        <v>6.3844670240879281E-2</v>
      </c>
      <c r="T131" s="10">
        <v>9.2888789999999997</v>
      </c>
      <c r="U131" s="12">
        <f t="shared" si="21"/>
        <v>6.0722440298613914E-2</v>
      </c>
      <c r="V131" s="13">
        <v>20.251080000000002</v>
      </c>
      <c r="W131" s="12">
        <f t="shared" si="22"/>
        <v>-3.3755469453980711E-3</v>
      </c>
      <c r="X131" s="10">
        <v>43.946770000000001</v>
      </c>
      <c r="Y131" s="11">
        <f t="shared" si="23"/>
        <v>6.8281251979582826E-3</v>
      </c>
      <c r="Z131" s="5" t="s">
        <v>1</v>
      </c>
      <c r="AA131" s="5" t="s">
        <v>2</v>
      </c>
      <c r="AC131" s="9"/>
    </row>
    <row r="132" spans="1:29">
      <c r="A132" s="4">
        <v>40483</v>
      </c>
      <c r="B132" s="10">
        <v>1180.5500489999999</v>
      </c>
      <c r="C132" s="11">
        <f t="shared" ref="C132:C195" si="24">(B132-B131)/B131</f>
        <v>-2.2902497989431936E-3</v>
      </c>
      <c r="D132" s="10">
        <v>48.733176999999998</v>
      </c>
      <c r="E132" s="12">
        <f t="shared" ref="E132:E195" si="25">((D132-D131)/D131)</f>
        <v>4.6172371819984494E-2</v>
      </c>
      <c r="F132" s="10">
        <v>31.143391000000001</v>
      </c>
      <c r="G132" s="12">
        <f t="shared" ref="G132:G195" si="26">(F132-F131)/F131</f>
        <v>1.1024912460424481E-2</v>
      </c>
      <c r="H132" s="10">
        <v>36.371718999999999</v>
      </c>
      <c r="I132" s="12">
        <f t="shared" ref="I132:I195" si="27">(H132-H131)/H131</f>
        <v>2.7714427340760423E-2</v>
      </c>
      <c r="J132" s="10">
        <v>33.232917999999998</v>
      </c>
      <c r="K132" s="12">
        <f t="shared" ref="K132:K195" si="28">(J132-J131)/J131</f>
        <v>-3.6243963206138111E-2</v>
      </c>
      <c r="L132" s="10">
        <v>31.15727</v>
      </c>
      <c r="M132" s="12">
        <f t="shared" ref="M132:M195" si="29">(L132-L131)/L131</f>
        <v>1.3037695489756782E-2</v>
      </c>
      <c r="N132" s="10">
        <v>28.318764000000002</v>
      </c>
      <c r="O132" s="12">
        <f t="shared" ref="O132:O195" si="30">(N132-N131)/N131</f>
        <v>-4.8300530826154526E-3</v>
      </c>
      <c r="P132" s="10">
        <v>175.39999399999999</v>
      </c>
      <c r="Q132" s="12">
        <f t="shared" ref="Q132:Q195" si="31">(P132-P131)/P131</f>
        <v>6.1550555263585389E-2</v>
      </c>
      <c r="R132" s="10">
        <v>22.045673000000001</v>
      </c>
      <c r="S132" s="12">
        <f t="shared" ref="S132:S195" si="32">(R132-R131)/R131</f>
        <v>3.0169565547134677E-2</v>
      </c>
      <c r="T132" s="10">
        <v>9.6027489999999993</v>
      </c>
      <c r="U132" s="12">
        <f t="shared" ref="U132:U195" si="33">(T132-T131)/T131</f>
        <v>3.3789868508352798E-2</v>
      </c>
      <c r="V132" s="13">
        <v>20.252448999999999</v>
      </c>
      <c r="W132" s="12">
        <f t="shared" ref="W132:W195" si="34">(V132-V131)/V131</f>
        <v>6.7601332867029559E-5</v>
      </c>
      <c r="X132" s="10">
        <v>43.061183999999997</v>
      </c>
      <c r="Y132" s="11">
        <f t="shared" ref="Y132:Y195" si="35">(X132-X131)/X131</f>
        <v>-2.0151333078631341E-2</v>
      </c>
      <c r="Z132" s="5" t="s">
        <v>1</v>
      </c>
      <c r="AA132" s="5" t="s">
        <v>1</v>
      </c>
      <c r="AC132" s="9"/>
    </row>
    <row r="133" spans="1:29">
      <c r="A133" s="4">
        <v>40513</v>
      </c>
      <c r="B133" s="10">
        <v>1257.6400149999999</v>
      </c>
      <c r="C133" s="11">
        <f t="shared" si="24"/>
        <v>6.5300040489854744E-2</v>
      </c>
      <c r="D133" s="10">
        <v>51.549819999999997</v>
      </c>
      <c r="E133" s="12">
        <f t="shared" si="25"/>
        <v>5.7797237393326505E-2</v>
      </c>
      <c r="F133" s="10">
        <v>34.099910999999999</v>
      </c>
      <c r="G133" s="12">
        <f t="shared" si="26"/>
        <v>9.4932501088272545E-2</v>
      </c>
      <c r="H133" s="10">
        <v>37.558276999999997</v>
      </c>
      <c r="I133" s="12">
        <f t="shared" si="27"/>
        <v>3.2623093783386979E-2</v>
      </c>
      <c r="J133" s="10">
        <v>34.179642000000001</v>
      </c>
      <c r="K133" s="12">
        <f t="shared" si="28"/>
        <v>2.8487537567420451E-2</v>
      </c>
      <c r="L133" s="10">
        <v>30.807468</v>
      </c>
      <c r="M133" s="12">
        <f t="shared" si="29"/>
        <v>-1.1226978486882849E-2</v>
      </c>
      <c r="N133" s="10">
        <v>32.119827000000001</v>
      </c>
      <c r="O133" s="12">
        <f t="shared" si="30"/>
        <v>0.13422418436058858</v>
      </c>
      <c r="P133" s="10">
        <v>180</v>
      </c>
      <c r="Q133" s="12">
        <f t="shared" si="31"/>
        <v>2.6225804773972843E-2</v>
      </c>
      <c r="R133" s="10">
        <v>23.272494999999999</v>
      </c>
      <c r="S133" s="12">
        <f t="shared" si="32"/>
        <v>5.5649106289474518E-2</v>
      </c>
      <c r="T133" s="10">
        <v>9.9548830000000006</v>
      </c>
      <c r="U133" s="12">
        <f t="shared" si="33"/>
        <v>3.6670124357098294E-2</v>
      </c>
      <c r="V133" s="13">
        <v>22.637688000000001</v>
      </c>
      <c r="W133" s="12">
        <f t="shared" si="34"/>
        <v>0.11777533670125535</v>
      </c>
      <c r="X133" s="10">
        <v>43.972304999999999</v>
      </c>
      <c r="Y133" s="11">
        <f t="shared" si="35"/>
        <v>2.1158754018468267E-2</v>
      </c>
      <c r="Z133" s="5" t="s">
        <v>2</v>
      </c>
      <c r="AA133" s="5" t="s">
        <v>2</v>
      </c>
      <c r="AC133" s="9"/>
    </row>
    <row r="134" spans="1:29">
      <c r="A134" s="4">
        <v>40544</v>
      </c>
      <c r="B134" s="10">
        <v>1286.119995</v>
      </c>
      <c r="C134" s="11">
        <f t="shared" si="24"/>
        <v>2.2645573980086878E-2</v>
      </c>
      <c r="D134" s="10">
        <v>56.879665000000003</v>
      </c>
      <c r="E134" s="12">
        <f t="shared" si="25"/>
        <v>0.10339211659710948</v>
      </c>
      <c r="F134" s="10">
        <v>35.593623999999998</v>
      </c>
      <c r="G134" s="12">
        <f t="shared" si="26"/>
        <v>4.3804014620448709E-2</v>
      </c>
      <c r="H134" s="10">
        <v>38.356772999999997</v>
      </c>
      <c r="I134" s="12">
        <f t="shared" si="27"/>
        <v>2.1260187201878302E-2</v>
      </c>
      <c r="J134" s="10">
        <v>34.313965000000003</v>
      </c>
      <c r="K134" s="12">
        <f t="shared" si="28"/>
        <v>3.9299124314994861E-3</v>
      </c>
      <c r="L134" s="10">
        <v>35.137492999999999</v>
      </c>
      <c r="M134" s="12">
        <f t="shared" si="29"/>
        <v>0.14055114818264192</v>
      </c>
      <c r="N134" s="10">
        <v>34.027934999999999</v>
      </c>
      <c r="O134" s="12">
        <f t="shared" si="30"/>
        <v>5.9405923948469538E-2</v>
      </c>
      <c r="P134" s="10">
        <v>169.63999899999999</v>
      </c>
      <c r="Q134" s="12">
        <f t="shared" si="31"/>
        <v>-5.7555561111111174E-2</v>
      </c>
      <c r="R134" s="10">
        <v>22.239258</v>
      </c>
      <c r="S134" s="12">
        <f t="shared" si="32"/>
        <v>-4.4397345450068834E-2</v>
      </c>
      <c r="T134" s="10">
        <v>10.472136000000001</v>
      </c>
      <c r="U134" s="12">
        <f t="shared" si="33"/>
        <v>5.1959726698947654E-2</v>
      </c>
      <c r="V134" s="13">
        <v>22.536453000000002</v>
      </c>
      <c r="W134" s="12">
        <f t="shared" si="34"/>
        <v>-4.4719672786372473E-3</v>
      </c>
      <c r="X134" s="10">
        <v>43.308124999999997</v>
      </c>
      <c r="Y134" s="11">
        <f t="shared" si="35"/>
        <v>-1.5104507257465849E-2</v>
      </c>
      <c r="Z134" s="5" t="s">
        <v>1</v>
      </c>
      <c r="AA134" s="5" t="s">
        <v>1</v>
      </c>
      <c r="AC134" s="9"/>
    </row>
    <row r="135" spans="1:29">
      <c r="A135" s="4">
        <v>40575</v>
      </c>
      <c r="B135" s="10">
        <v>1327.219971</v>
      </c>
      <c r="C135" s="11">
        <f t="shared" si="24"/>
        <v>3.1956564052952129E-2</v>
      </c>
      <c r="D135" s="10">
        <v>60.298920000000003</v>
      </c>
      <c r="E135" s="12">
        <f t="shared" si="25"/>
        <v>6.0113838574822824E-2</v>
      </c>
      <c r="F135" s="10">
        <v>37.278995999999999</v>
      </c>
      <c r="G135" s="12">
        <f t="shared" si="26"/>
        <v>4.7350390620522403E-2</v>
      </c>
      <c r="H135" s="10">
        <v>38.672947000000001</v>
      </c>
      <c r="I135" s="12">
        <f t="shared" si="27"/>
        <v>8.2429770617044283E-3</v>
      </c>
      <c r="J135" s="10">
        <v>34.525066000000002</v>
      </c>
      <c r="K135" s="12">
        <f t="shared" si="28"/>
        <v>6.1520433444517209E-3</v>
      </c>
      <c r="L135" s="10">
        <v>36.447124000000002</v>
      </c>
      <c r="M135" s="12">
        <f t="shared" si="29"/>
        <v>3.727161183639377E-2</v>
      </c>
      <c r="N135" s="10">
        <v>35.393619999999999</v>
      </c>
      <c r="O135" s="12">
        <f t="shared" si="30"/>
        <v>4.0134230890002558E-2</v>
      </c>
      <c r="P135" s="10">
        <v>173.28999300000001</v>
      </c>
      <c r="Q135" s="12">
        <f t="shared" si="31"/>
        <v>2.1516116608795908E-2</v>
      </c>
      <c r="R135" s="10">
        <v>22.61788</v>
      </c>
      <c r="S135" s="12">
        <f t="shared" si="32"/>
        <v>1.7024938511887404E-2</v>
      </c>
      <c r="T135" s="10">
        <v>10.900808</v>
      </c>
      <c r="U135" s="12">
        <f t="shared" si="33"/>
        <v>4.0934533317749003E-2</v>
      </c>
      <c r="V135" s="13">
        <v>23.665538999999999</v>
      </c>
      <c r="W135" s="12">
        <f t="shared" si="34"/>
        <v>5.0100430622334283E-2</v>
      </c>
      <c r="X135" s="10">
        <v>45.947814999999999</v>
      </c>
      <c r="Y135" s="11">
        <f t="shared" si="35"/>
        <v>6.0951380370311621E-2</v>
      </c>
      <c r="Z135" s="5" t="s">
        <v>2</v>
      </c>
      <c r="AA135" s="5" t="s">
        <v>2</v>
      </c>
      <c r="AC135" s="9"/>
    </row>
    <row r="136" spans="1:29">
      <c r="A136" s="4">
        <v>40603</v>
      </c>
      <c r="B136" s="10">
        <v>1325.829956</v>
      </c>
      <c r="C136" s="11">
        <f t="shared" si="24"/>
        <v>-1.0473132038185315E-3</v>
      </c>
      <c r="D136" s="10">
        <v>59.624470000000002</v>
      </c>
      <c r="E136" s="12">
        <f t="shared" si="25"/>
        <v>-1.1185109119698996E-2</v>
      </c>
      <c r="F136" s="10">
        <v>37.870891999999998</v>
      </c>
      <c r="G136" s="12">
        <f t="shared" si="26"/>
        <v>1.5877466227899442E-2</v>
      </c>
      <c r="H136" s="10">
        <v>40.02084</v>
      </c>
      <c r="I136" s="12">
        <f t="shared" si="27"/>
        <v>3.4853640711684036E-2</v>
      </c>
      <c r="J136" s="10">
        <v>35.309283999999998</v>
      </c>
      <c r="K136" s="12">
        <f t="shared" si="28"/>
        <v>2.2714453319220174E-2</v>
      </c>
      <c r="L136" s="10">
        <v>38.689754000000001</v>
      </c>
      <c r="M136" s="12">
        <f t="shared" si="29"/>
        <v>6.1531055234975415E-2</v>
      </c>
      <c r="N136" s="10">
        <v>34.946373000000001</v>
      </c>
      <c r="O136" s="12">
        <f t="shared" si="30"/>
        <v>-1.2636373448095936E-2</v>
      </c>
      <c r="P136" s="10">
        <v>180.13000500000001</v>
      </c>
      <c r="Q136" s="12">
        <f t="shared" si="31"/>
        <v>3.9471477155637029E-2</v>
      </c>
      <c r="R136" s="10">
        <v>23.474181999999999</v>
      </c>
      <c r="S136" s="12">
        <f t="shared" si="32"/>
        <v>3.7859516453354579E-2</v>
      </c>
      <c r="T136" s="10">
        <v>10.755758</v>
      </c>
      <c r="U136" s="12">
        <f t="shared" si="33"/>
        <v>-1.3306353070341158E-2</v>
      </c>
      <c r="V136" s="13">
        <v>24.703946999999999</v>
      </c>
      <c r="W136" s="12">
        <f t="shared" si="34"/>
        <v>4.3878485083310395E-2</v>
      </c>
      <c r="X136" s="10">
        <v>44.125591</v>
      </c>
      <c r="Y136" s="11">
        <f t="shared" si="35"/>
        <v>-3.9658556125030074E-2</v>
      </c>
      <c r="Z136" s="5" t="s">
        <v>2</v>
      </c>
      <c r="AA136" s="5" t="s">
        <v>2</v>
      </c>
      <c r="AC136" s="9"/>
    </row>
    <row r="137" spans="1:29">
      <c r="A137" s="4">
        <v>40634</v>
      </c>
      <c r="B137" s="10">
        <v>1363.6099850000001</v>
      </c>
      <c r="C137" s="11">
        <f t="shared" si="24"/>
        <v>2.8495380443795019E-2</v>
      </c>
      <c r="D137" s="10">
        <v>62.353076999999999</v>
      </c>
      <c r="E137" s="12">
        <f t="shared" si="25"/>
        <v>4.5763207622642126E-2</v>
      </c>
      <c r="F137" s="10">
        <v>41.288474999999998</v>
      </c>
      <c r="G137" s="12">
        <f t="shared" si="26"/>
        <v>9.0243002462154859E-2</v>
      </c>
      <c r="H137" s="10">
        <v>42.112858000000003</v>
      </c>
      <c r="I137" s="12">
        <f t="shared" si="27"/>
        <v>5.2273215654644004E-2</v>
      </c>
      <c r="J137" s="10">
        <v>36.281998000000002</v>
      </c>
      <c r="K137" s="12">
        <f t="shared" si="28"/>
        <v>2.754839208860773E-2</v>
      </c>
      <c r="L137" s="10">
        <v>42.260590000000001</v>
      </c>
      <c r="M137" s="12">
        <f t="shared" si="29"/>
        <v>9.2294099362844231E-2</v>
      </c>
      <c r="N137" s="10">
        <v>34.590102999999999</v>
      </c>
      <c r="O137" s="12">
        <f t="shared" si="30"/>
        <v>-1.0194763273430467E-2</v>
      </c>
      <c r="P137" s="10">
        <v>195.80999800000001</v>
      </c>
      <c r="Q137" s="12">
        <f t="shared" si="31"/>
        <v>8.7048201658574284E-2</v>
      </c>
      <c r="R137" s="10">
        <v>24.219176999999998</v>
      </c>
      <c r="S137" s="12">
        <f t="shared" si="32"/>
        <v>3.1736782137924954E-2</v>
      </c>
      <c r="T137" s="10">
        <v>10.805752999999999</v>
      </c>
      <c r="U137" s="12">
        <f t="shared" si="33"/>
        <v>4.6482079645152972E-3</v>
      </c>
      <c r="V137" s="13">
        <v>24.216791000000001</v>
      </c>
      <c r="W137" s="12">
        <f t="shared" si="34"/>
        <v>-1.9719763809402557E-2</v>
      </c>
      <c r="X137" s="10">
        <v>44.542828</v>
      </c>
      <c r="Y137" s="11">
        <f t="shared" si="35"/>
        <v>9.4556693869550686E-3</v>
      </c>
      <c r="Z137" s="5" t="s">
        <v>1</v>
      </c>
      <c r="AA137" s="5" t="s">
        <v>2</v>
      </c>
      <c r="AC137" s="9"/>
    </row>
    <row r="138" spans="1:29">
      <c r="A138" s="4">
        <v>40664</v>
      </c>
      <c r="B138" s="10">
        <v>1345.1999510000001</v>
      </c>
      <c r="C138" s="11">
        <f t="shared" si="24"/>
        <v>-1.3500952766930637E-2</v>
      </c>
      <c r="D138" s="10">
        <v>59.156734</v>
      </c>
      <c r="E138" s="12">
        <f t="shared" si="25"/>
        <v>-5.1261993052884924E-2</v>
      </c>
      <c r="F138" s="10">
        <v>36.393089000000003</v>
      </c>
      <c r="G138" s="12">
        <f t="shared" si="26"/>
        <v>-0.11856543502757114</v>
      </c>
      <c r="H138" s="10">
        <v>42.723370000000003</v>
      </c>
      <c r="I138" s="12">
        <f t="shared" si="27"/>
        <v>1.4497045059254822E-2</v>
      </c>
      <c r="J138" s="10">
        <v>36.476536000000003</v>
      </c>
      <c r="K138" s="12">
        <f t="shared" si="28"/>
        <v>5.3618326091082807E-3</v>
      </c>
      <c r="L138" s="10">
        <v>42.020226000000001</v>
      </c>
      <c r="M138" s="12">
        <f t="shared" si="29"/>
        <v>-5.6876631395822814E-3</v>
      </c>
      <c r="N138" s="10">
        <v>32.956088999999999</v>
      </c>
      <c r="O138" s="12">
        <f t="shared" si="30"/>
        <v>-4.7239350515955403E-2</v>
      </c>
      <c r="P138" s="10">
        <v>196.69000199999999</v>
      </c>
      <c r="Q138" s="12">
        <f t="shared" si="31"/>
        <v>4.4941729686345504E-3</v>
      </c>
      <c r="R138" s="10">
        <v>23.985818999999999</v>
      </c>
      <c r="S138" s="12">
        <f t="shared" si="32"/>
        <v>-9.6352572178649617E-3</v>
      </c>
      <c r="T138" s="10">
        <v>10.734769999999999</v>
      </c>
      <c r="U138" s="12">
        <f t="shared" si="33"/>
        <v>-6.5690007905973812E-3</v>
      </c>
      <c r="V138" s="13">
        <v>23.976814000000001</v>
      </c>
      <c r="W138" s="12">
        <f t="shared" si="34"/>
        <v>-9.9095293013843015E-3</v>
      </c>
      <c r="X138" s="10">
        <v>47.242137999999997</v>
      </c>
      <c r="Y138" s="11">
        <f t="shared" si="35"/>
        <v>6.060032829527566E-2</v>
      </c>
      <c r="Z138" s="5" t="s">
        <v>1</v>
      </c>
      <c r="AA138" s="5" t="s">
        <v>2</v>
      </c>
      <c r="AC138" s="9"/>
    </row>
    <row r="139" spans="1:29">
      <c r="A139" s="4">
        <v>40695</v>
      </c>
      <c r="B139" s="10">
        <v>1320.6400149999999</v>
      </c>
      <c r="C139" s="11">
        <f t="shared" si="24"/>
        <v>-1.8257461265697078E-2</v>
      </c>
      <c r="D139" s="10">
        <v>58.002617000000001</v>
      </c>
      <c r="E139" s="12">
        <f t="shared" si="25"/>
        <v>-1.9509477991127764E-2</v>
      </c>
      <c r="F139" s="10">
        <v>36.262149999999998</v>
      </c>
      <c r="G139" s="12">
        <f t="shared" si="26"/>
        <v>-3.5979083831000169E-3</v>
      </c>
      <c r="H139" s="10">
        <v>42.689059999999998</v>
      </c>
      <c r="I139" s="12">
        <f t="shared" si="27"/>
        <v>-8.0307335306191777E-4</v>
      </c>
      <c r="J139" s="10">
        <v>37.098759000000001</v>
      </c>
      <c r="K139" s="12">
        <f t="shared" si="28"/>
        <v>1.7058171313197014E-2</v>
      </c>
      <c r="L139" s="10">
        <v>44.277904999999997</v>
      </c>
      <c r="M139" s="12">
        <f t="shared" si="29"/>
        <v>5.372838784827088E-2</v>
      </c>
      <c r="N139" s="10">
        <v>31.203115</v>
      </c>
      <c r="O139" s="12">
        <f t="shared" si="30"/>
        <v>-5.3191202390550599E-2</v>
      </c>
      <c r="P139" s="10">
        <v>204.490005</v>
      </c>
      <c r="Q139" s="12">
        <f t="shared" si="31"/>
        <v>3.9656326812178302E-2</v>
      </c>
      <c r="R139" s="10">
        <v>24.158156999999999</v>
      </c>
      <c r="S139" s="12">
        <f t="shared" si="32"/>
        <v>7.1849954341771643E-3</v>
      </c>
      <c r="T139" s="10">
        <v>10.359487</v>
      </c>
      <c r="U139" s="12">
        <f t="shared" si="33"/>
        <v>-3.4959575286661902E-2</v>
      </c>
      <c r="V139" s="13">
        <v>24.171589000000001</v>
      </c>
      <c r="W139" s="12">
        <f t="shared" si="34"/>
        <v>8.1234729518275418E-3</v>
      </c>
      <c r="X139" s="10">
        <v>44.559856000000003</v>
      </c>
      <c r="Y139" s="11">
        <f t="shared" si="35"/>
        <v>-5.6777320281313132E-2</v>
      </c>
      <c r="Z139" s="5" t="s">
        <v>2</v>
      </c>
      <c r="AA139" s="5" t="s">
        <v>1</v>
      </c>
      <c r="AC139" s="9"/>
    </row>
    <row r="140" spans="1:29">
      <c r="A140" s="4">
        <v>40725</v>
      </c>
      <c r="B140" s="10">
        <v>1292.280029</v>
      </c>
      <c r="C140" s="11">
        <f t="shared" si="24"/>
        <v>-2.1474425791952044E-2</v>
      </c>
      <c r="D140" s="10">
        <v>56.869399999999999</v>
      </c>
      <c r="E140" s="12">
        <f t="shared" si="25"/>
        <v>-1.9537342599558947E-2</v>
      </c>
      <c r="F140" s="10">
        <v>35.375813000000001</v>
      </c>
      <c r="G140" s="12">
        <f t="shared" si="26"/>
        <v>-2.4442483415903292E-2</v>
      </c>
      <c r="H140" s="10">
        <v>41.903968999999996</v>
      </c>
      <c r="I140" s="12">
        <f t="shared" si="27"/>
        <v>-1.8390917954155032E-2</v>
      </c>
      <c r="J140" s="10">
        <v>36.645614999999999</v>
      </c>
      <c r="K140" s="12">
        <f t="shared" si="28"/>
        <v>-1.2214532566978905E-2</v>
      </c>
      <c r="L140" s="10">
        <v>42.745021999999999</v>
      </c>
      <c r="M140" s="12">
        <f t="shared" si="29"/>
        <v>-3.4619591870934233E-2</v>
      </c>
      <c r="N140" s="10">
        <v>30.829647000000001</v>
      </c>
      <c r="O140" s="12">
        <f t="shared" si="30"/>
        <v>-1.1968933229903457E-2</v>
      </c>
      <c r="P140" s="10">
        <v>222.520004</v>
      </c>
      <c r="Q140" s="12">
        <f t="shared" si="31"/>
        <v>8.8170563641973621E-2</v>
      </c>
      <c r="R140" s="10">
        <v>24.772762</v>
      </c>
      <c r="S140" s="12">
        <f t="shared" si="32"/>
        <v>2.5440889385725945E-2</v>
      </c>
      <c r="T140" s="10">
        <v>12.051038999999999</v>
      </c>
      <c r="U140" s="12">
        <f t="shared" si="33"/>
        <v>0.1632853055368475</v>
      </c>
      <c r="V140" s="13">
        <v>22.912044999999999</v>
      </c>
      <c r="W140" s="12">
        <f t="shared" si="34"/>
        <v>-5.2108448476432465E-2</v>
      </c>
      <c r="X140" s="10">
        <v>44.730159999999998</v>
      </c>
      <c r="Y140" s="11">
        <f t="shared" si="35"/>
        <v>3.8219154029580896E-3</v>
      </c>
      <c r="Z140" s="5" t="s">
        <v>1</v>
      </c>
      <c r="AA140" s="5" t="s">
        <v>2</v>
      </c>
      <c r="AC140" s="9"/>
    </row>
    <row r="141" spans="1:29">
      <c r="A141" s="4">
        <v>40756</v>
      </c>
      <c r="B141" s="10">
        <v>1218.8900149999999</v>
      </c>
      <c r="C141" s="11">
        <f t="shared" si="24"/>
        <v>-5.6791107463597633E-2</v>
      </c>
      <c r="D141" s="10">
        <v>52.756886000000002</v>
      </c>
      <c r="E141" s="12">
        <f t="shared" si="25"/>
        <v>-7.2315058713473282E-2</v>
      </c>
      <c r="F141" s="10">
        <v>28.862682</v>
      </c>
      <c r="G141" s="12">
        <f t="shared" si="26"/>
        <v>-0.18411254604947175</v>
      </c>
      <c r="H141" s="10">
        <v>37.688220999999999</v>
      </c>
      <c r="I141" s="12">
        <f t="shared" si="27"/>
        <v>-0.10060498087901884</v>
      </c>
      <c r="J141" s="10">
        <v>37.256374000000001</v>
      </c>
      <c r="K141" s="12">
        <f t="shared" si="28"/>
        <v>1.6666632556173545E-2</v>
      </c>
      <c r="L141" s="10">
        <v>40.927745999999999</v>
      </c>
      <c r="M141" s="12">
        <f t="shared" si="29"/>
        <v>-4.2514330674575385E-2</v>
      </c>
      <c r="N141" s="10">
        <v>28.802864</v>
      </c>
      <c r="O141" s="12">
        <f t="shared" si="30"/>
        <v>-6.5741362526791233E-2</v>
      </c>
      <c r="P141" s="10">
        <v>215.229996</v>
      </c>
      <c r="Q141" s="12">
        <f t="shared" si="31"/>
        <v>-3.2761135488744646E-2</v>
      </c>
      <c r="R141" s="10">
        <v>25.661535000000001</v>
      </c>
      <c r="S141" s="12">
        <f t="shared" si="32"/>
        <v>3.5877024935693502E-2</v>
      </c>
      <c r="T141" s="10">
        <v>11.876668</v>
      </c>
      <c r="U141" s="12">
        <f t="shared" si="33"/>
        <v>-1.4469374798305686E-2</v>
      </c>
      <c r="V141" s="13">
        <v>23.790354000000001</v>
      </c>
      <c r="W141" s="12">
        <f t="shared" si="34"/>
        <v>3.8333941819684872E-2</v>
      </c>
      <c r="X141" s="10">
        <v>45.862679</v>
      </c>
      <c r="Y141" s="11">
        <f t="shared" si="35"/>
        <v>2.5318912340130287E-2</v>
      </c>
      <c r="Z141" s="5" t="s">
        <v>1</v>
      </c>
      <c r="AA141" s="5" t="s">
        <v>2</v>
      </c>
      <c r="AC141" s="9"/>
    </row>
    <row r="142" spans="1:29">
      <c r="A142" s="4">
        <v>40787</v>
      </c>
      <c r="B142" s="10">
        <v>1131.420044</v>
      </c>
      <c r="C142" s="11">
        <f t="shared" si="24"/>
        <v>-7.1761988303760113E-2</v>
      </c>
      <c r="D142" s="10">
        <v>52.108021000000001</v>
      </c>
      <c r="E142" s="12">
        <f t="shared" si="25"/>
        <v>-1.2299152758940333E-2</v>
      </c>
      <c r="F142" s="10">
        <v>22.785799000000001</v>
      </c>
      <c r="G142" s="12">
        <f t="shared" si="26"/>
        <v>-0.21054464030750847</v>
      </c>
      <c r="H142" s="10">
        <v>33.572861000000003</v>
      </c>
      <c r="I142" s="12">
        <f t="shared" si="27"/>
        <v>-0.10919485958225504</v>
      </c>
      <c r="J142" s="10">
        <v>39.943297999999999</v>
      </c>
      <c r="K142" s="12">
        <f t="shared" si="28"/>
        <v>7.2119847197153364E-2</v>
      </c>
      <c r="L142" s="10">
        <v>39.721953999999997</v>
      </c>
      <c r="M142" s="12">
        <f t="shared" si="29"/>
        <v>-2.9461480727524123E-2</v>
      </c>
      <c r="N142" s="10">
        <v>23.097508999999999</v>
      </c>
      <c r="O142" s="12">
        <f t="shared" si="30"/>
        <v>-0.19808290592213332</v>
      </c>
      <c r="P142" s="10">
        <v>216.229996</v>
      </c>
      <c r="Q142" s="12">
        <f t="shared" si="31"/>
        <v>4.6461925316395028E-3</v>
      </c>
      <c r="R142" s="10">
        <v>24.608847000000001</v>
      </c>
      <c r="S142" s="12">
        <f t="shared" si="32"/>
        <v>-4.1022019922035052E-2</v>
      </c>
      <c r="T142" s="10">
        <v>11.768343</v>
      </c>
      <c r="U142" s="12">
        <f t="shared" si="33"/>
        <v>-9.1208241233989764E-3</v>
      </c>
      <c r="V142" s="13">
        <v>24.204729</v>
      </c>
      <c r="W142" s="12">
        <f t="shared" si="34"/>
        <v>1.7417773606899657E-2</v>
      </c>
      <c r="X142" s="10">
        <v>45.811596000000002</v>
      </c>
      <c r="Y142" s="11">
        <f t="shared" si="35"/>
        <v>-1.1138250340761479E-3</v>
      </c>
      <c r="Z142" s="5" t="s">
        <v>2</v>
      </c>
      <c r="AA142" s="5" t="s">
        <v>2</v>
      </c>
      <c r="AC142" s="9"/>
    </row>
    <row r="143" spans="1:29">
      <c r="A143" s="4">
        <v>40817</v>
      </c>
      <c r="B143" s="10">
        <v>1253.3000489999999</v>
      </c>
      <c r="C143" s="11">
        <f t="shared" si="24"/>
        <v>0.10772303853581013</v>
      </c>
      <c r="D143" s="10">
        <v>56.025283999999999</v>
      </c>
      <c r="E143" s="12">
        <f t="shared" si="25"/>
        <v>7.517581602264263E-2</v>
      </c>
      <c r="F143" s="10">
        <v>28.563462999999999</v>
      </c>
      <c r="G143" s="12">
        <f t="shared" si="26"/>
        <v>0.2535642485040791</v>
      </c>
      <c r="H143" s="10">
        <v>40.931182999999997</v>
      </c>
      <c r="I143" s="12">
        <f t="shared" si="27"/>
        <v>0.21917470780938192</v>
      </c>
      <c r="J143" s="10">
        <v>40.802517000000002</v>
      </c>
      <c r="K143" s="12">
        <f t="shared" si="28"/>
        <v>2.1510967872507749E-2</v>
      </c>
      <c r="L143" s="10">
        <v>41.475830000000002</v>
      </c>
      <c r="M143" s="12">
        <f t="shared" si="29"/>
        <v>4.4153819824674423E-2</v>
      </c>
      <c r="N143" s="10">
        <v>26.655688999999999</v>
      </c>
      <c r="O143" s="12">
        <f t="shared" si="30"/>
        <v>0.15405037833300553</v>
      </c>
      <c r="P143" s="10">
        <v>213.509995</v>
      </c>
      <c r="Q143" s="12">
        <f t="shared" si="31"/>
        <v>-1.2579202933528225E-2</v>
      </c>
      <c r="R143" s="10">
        <v>25.227471999999999</v>
      </c>
      <c r="S143" s="12">
        <f t="shared" si="32"/>
        <v>2.5138317126356953E-2</v>
      </c>
      <c r="T143" s="10">
        <v>12.492362999999999</v>
      </c>
      <c r="U143" s="12">
        <f t="shared" si="33"/>
        <v>6.1522679955878193E-2</v>
      </c>
      <c r="V143" s="13">
        <v>24.323119999999999</v>
      </c>
      <c r="W143" s="12">
        <f t="shared" si="34"/>
        <v>4.8912342707905969E-3</v>
      </c>
      <c r="X143" s="10">
        <v>46.918559999999999</v>
      </c>
      <c r="Y143" s="11">
        <f t="shared" si="35"/>
        <v>2.4163401772773815E-2</v>
      </c>
      <c r="Z143" s="5" t="s">
        <v>1</v>
      </c>
      <c r="AA143" s="5" t="s">
        <v>2</v>
      </c>
      <c r="AC143" s="9"/>
    </row>
    <row r="144" spans="1:29">
      <c r="A144" s="4">
        <v>40848</v>
      </c>
      <c r="B144" s="10">
        <v>1246.959961</v>
      </c>
      <c r="C144" s="11">
        <f t="shared" si="24"/>
        <v>-5.0587151935872331E-3</v>
      </c>
      <c r="D144" s="10">
        <v>57.711281</v>
      </c>
      <c r="E144" s="12">
        <f t="shared" si="25"/>
        <v>3.00935020695299E-2</v>
      </c>
      <c r="F144" s="10">
        <v>28.389306999999999</v>
      </c>
      <c r="G144" s="12">
        <f t="shared" si="26"/>
        <v>-6.0971598576825218E-3</v>
      </c>
      <c r="H144" s="10">
        <v>42.509723999999999</v>
      </c>
      <c r="I144" s="12">
        <f t="shared" si="27"/>
        <v>3.8565731168825522E-2</v>
      </c>
      <c r="J144" s="10">
        <v>41.661715999999998</v>
      </c>
      <c r="K144" s="12">
        <f t="shared" si="28"/>
        <v>2.1057499957661843E-2</v>
      </c>
      <c r="L144" s="10">
        <v>42.149956000000003</v>
      </c>
      <c r="M144" s="12">
        <f t="shared" si="29"/>
        <v>1.625346617536047E-2</v>
      </c>
      <c r="N144" s="10">
        <v>23.958393000000001</v>
      </c>
      <c r="O144" s="12">
        <f t="shared" si="30"/>
        <v>-0.1011902562338568</v>
      </c>
      <c r="P144" s="10">
        <v>192.28999300000001</v>
      </c>
      <c r="Q144" s="12">
        <f t="shared" si="31"/>
        <v>-9.9386457294423122E-2</v>
      </c>
      <c r="R144" s="10">
        <v>24.824987</v>
      </c>
      <c r="S144" s="12">
        <f t="shared" si="32"/>
        <v>-1.5954234336282236E-2</v>
      </c>
      <c r="T144" s="10">
        <v>11.795496999999999</v>
      </c>
      <c r="U144" s="12">
        <f t="shared" si="33"/>
        <v>-5.5783361402482461E-2</v>
      </c>
      <c r="V144" s="13">
        <v>25.162057999999998</v>
      </c>
      <c r="W144" s="12">
        <f t="shared" si="34"/>
        <v>3.449138103993233E-2</v>
      </c>
      <c r="X144" s="10">
        <v>50.239455999999997</v>
      </c>
      <c r="Y144" s="11">
        <f t="shared" si="35"/>
        <v>7.0780006888531907E-2</v>
      </c>
      <c r="Z144" s="5" t="s">
        <v>2</v>
      </c>
      <c r="AA144" s="5" t="s">
        <v>2</v>
      </c>
      <c r="AC144" s="9"/>
    </row>
    <row r="145" spans="1:29">
      <c r="A145" s="4">
        <v>40878</v>
      </c>
      <c r="B145" s="10">
        <v>1257.599976</v>
      </c>
      <c r="C145" s="11">
        <f t="shared" si="24"/>
        <v>8.5327639481440794E-3</v>
      </c>
      <c r="D145" s="10">
        <v>61.172974000000004</v>
      </c>
      <c r="E145" s="12">
        <f t="shared" si="25"/>
        <v>5.9982952033242928E-2</v>
      </c>
      <c r="F145" s="10">
        <v>29.465043999999999</v>
      </c>
      <c r="G145" s="12">
        <f t="shared" si="26"/>
        <v>3.7892330376363192E-2</v>
      </c>
      <c r="H145" s="10">
        <v>43.826084000000002</v>
      </c>
      <c r="I145" s="12">
        <f t="shared" si="27"/>
        <v>3.0966091428869382E-2</v>
      </c>
      <c r="J145" s="10">
        <v>44.497543</v>
      </c>
      <c r="K145" s="12">
        <f t="shared" si="28"/>
        <v>6.8067935559831524E-2</v>
      </c>
      <c r="L145" s="10">
        <v>43.800697</v>
      </c>
      <c r="M145" s="12">
        <f t="shared" si="29"/>
        <v>3.9163528426933505E-2</v>
      </c>
      <c r="N145" s="10">
        <v>25.722197999999999</v>
      </c>
      <c r="O145" s="12">
        <f t="shared" si="30"/>
        <v>7.3619503611949175E-2</v>
      </c>
      <c r="P145" s="10">
        <v>173.10000600000001</v>
      </c>
      <c r="Q145" s="12">
        <f t="shared" si="31"/>
        <v>-9.9797117367412883E-2</v>
      </c>
      <c r="R145" s="10">
        <v>26.214859000000001</v>
      </c>
      <c r="S145" s="12">
        <f t="shared" si="32"/>
        <v>5.5986816830961503E-2</v>
      </c>
      <c r="T145" s="10">
        <v>12.499158</v>
      </c>
      <c r="U145" s="12">
        <f t="shared" si="33"/>
        <v>5.9655053110521786E-2</v>
      </c>
      <c r="V145" s="13">
        <v>26.755941</v>
      </c>
      <c r="W145" s="12">
        <f t="shared" si="34"/>
        <v>6.3344699388261552E-2</v>
      </c>
      <c r="X145" s="10">
        <v>51.099494999999997</v>
      </c>
      <c r="Y145" s="11">
        <f t="shared" si="35"/>
        <v>1.7118796031549397E-2</v>
      </c>
      <c r="Z145" s="5" t="s">
        <v>2</v>
      </c>
      <c r="AA145" s="5" t="s">
        <v>2</v>
      </c>
      <c r="AC145" s="9"/>
    </row>
    <row r="146" spans="1:29">
      <c r="A146" s="4">
        <v>40909</v>
      </c>
      <c r="B146" s="10">
        <v>1312.410034</v>
      </c>
      <c r="C146" s="11">
        <f t="shared" si="24"/>
        <v>4.3583062218506295E-2</v>
      </c>
      <c r="D146" s="10">
        <v>60.436805999999997</v>
      </c>
      <c r="E146" s="12">
        <f t="shared" si="25"/>
        <v>-1.2034203208756963E-2</v>
      </c>
      <c r="F146" s="10">
        <v>34.631691000000004</v>
      </c>
      <c r="G146" s="12">
        <f t="shared" si="26"/>
        <v>0.17534835515602845</v>
      </c>
      <c r="H146" s="10">
        <v>47.288646999999997</v>
      </c>
      <c r="I146" s="12">
        <f t="shared" si="27"/>
        <v>7.9006899179036749E-2</v>
      </c>
      <c r="J146" s="10">
        <v>43.101928999999998</v>
      </c>
      <c r="K146" s="12">
        <f t="shared" si="28"/>
        <v>-3.1363844066626373E-2</v>
      </c>
      <c r="L146" s="10">
        <v>44.911803999999997</v>
      </c>
      <c r="M146" s="12">
        <f t="shared" si="29"/>
        <v>2.5367336049469644E-2</v>
      </c>
      <c r="N146" s="10">
        <v>28.855277999999998</v>
      </c>
      <c r="O146" s="12">
        <f t="shared" si="30"/>
        <v>0.12180452074896554</v>
      </c>
      <c r="P146" s="10">
        <v>194.44000199999999</v>
      </c>
      <c r="Q146" s="12">
        <f t="shared" si="31"/>
        <v>0.12328131288452979</v>
      </c>
      <c r="R146" s="10">
        <v>25.300701</v>
      </c>
      <c r="S146" s="12">
        <f t="shared" si="32"/>
        <v>-3.4871749643971016E-2</v>
      </c>
      <c r="T146" s="10">
        <v>14.087937999999999</v>
      </c>
      <c r="U146" s="12">
        <f t="shared" si="33"/>
        <v>0.1271109621944134</v>
      </c>
      <c r="V146" s="13">
        <v>25.115380999999999</v>
      </c>
      <c r="W146" s="12">
        <f t="shared" si="34"/>
        <v>-6.1315727972340819E-2</v>
      </c>
      <c r="X146" s="10">
        <v>54.400902000000002</v>
      </c>
      <c r="Y146" s="11">
        <f t="shared" si="35"/>
        <v>6.4607429094945157E-2</v>
      </c>
      <c r="Z146" s="5" t="s">
        <v>1</v>
      </c>
      <c r="AA146" s="5" t="s">
        <v>1</v>
      </c>
      <c r="AC146" s="9"/>
    </row>
    <row r="147" spans="1:29">
      <c r="A147" s="4">
        <v>40940</v>
      </c>
      <c r="B147" s="10">
        <v>1365.6800539999999</v>
      </c>
      <c r="C147" s="11">
        <f t="shared" si="24"/>
        <v>4.058946413084185E-2</v>
      </c>
      <c r="D147" s="10">
        <v>62.428761000000002</v>
      </c>
      <c r="E147" s="12">
        <f t="shared" si="25"/>
        <v>3.2959302978387117E-2</v>
      </c>
      <c r="F147" s="10">
        <v>34.631691000000004</v>
      </c>
      <c r="G147" s="12">
        <f t="shared" si="26"/>
        <v>0</v>
      </c>
      <c r="H147" s="10">
        <v>45.609076999999999</v>
      </c>
      <c r="I147" s="12">
        <f t="shared" si="27"/>
        <v>-3.551740442055782E-2</v>
      </c>
      <c r="J147" s="10">
        <v>42.313113999999999</v>
      </c>
      <c r="K147" s="12">
        <f t="shared" si="28"/>
        <v>-1.8301153064402283E-2</v>
      </c>
      <c r="L147" s="10">
        <v>48.345866999999998</v>
      </c>
      <c r="M147" s="12">
        <f t="shared" si="29"/>
        <v>7.6462370560755083E-2</v>
      </c>
      <c r="N147" s="10">
        <v>30.574577000000001</v>
      </c>
      <c r="O147" s="12">
        <f t="shared" si="30"/>
        <v>5.9583518827994071E-2</v>
      </c>
      <c r="P147" s="10">
        <v>179.69000199999999</v>
      </c>
      <c r="Q147" s="12">
        <f t="shared" si="31"/>
        <v>-7.5858875994045713E-2</v>
      </c>
      <c r="R147" s="10">
        <v>26.173651</v>
      </c>
      <c r="S147" s="12">
        <f t="shared" si="32"/>
        <v>3.4502996577051338E-2</v>
      </c>
      <c r="T147" s="10">
        <v>16.740845</v>
      </c>
      <c r="U147" s="12">
        <f t="shared" si="33"/>
        <v>0.1883105249327475</v>
      </c>
      <c r="V147" s="13">
        <v>25.746061000000001</v>
      </c>
      <c r="W147" s="12">
        <f t="shared" si="34"/>
        <v>2.5111305299330387E-2</v>
      </c>
      <c r="X147" s="10">
        <v>53.604281999999998</v>
      </c>
      <c r="Y147" s="11">
        <f t="shared" si="35"/>
        <v>-1.4643507197729999E-2</v>
      </c>
      <c r="Z147" s="5" t="s">
        <v>2</v>
      </c>
      <c r="AA147" s="5" t="s">
        <v>2</v>
      </c>
      <c r="AC147" s="9"/>
    </row>
    <row r="148" spans="1:29">
      <c r="A148" s="4">
        <v>40969</v>
      </c>
      <c r="B148" s="10">
        <v>1408.469971</v>
      </c>
      <c r="C148" s="11">
        <f t="shared" si="24"/>
        <v>3.1332314530530633E-2</v>
      </c>
      <c r="D148" s="10">
        <v>62.937378000000002</v>
      </c>
      <c r="E148" s="12">
        <f t="shared" si="25"/>
        <v>8.1471583265924647E-3</v>
      </c>
      <c r="F148" s="10">
        <v>35.799518999999997</v>
      </c>
      <c r="G148" s="12">
        <f t="shared" si="26"/>
        <v>3.3721368096059558E-2</v>
      </c>
      <c r="H148" s="10">
        <v>44.701317000000003</v>
      </c>
      <c r="I148" s="12">
        <f t="shared" si="27"/>
        <v>-1.9903055700951723E-2</v>
      </c>
      <c r="J148" s="10">
        <v>42.995086999999998</v>
      </c>
      <c r="K148" s="12">
        <f t="shared" si="28"/>
        <v>1.6117296401300062E-2</v>
      </c>
      <c r="L148" s="10">
        <v>51.112225000000002</v>
      </c>
      <c r="M148" s="12">
        <f t="shared" si="29"/>
        <v>5.7220154930720427E-2</v>
      </c>
      <c r="N148" s="10">
        <v>35.826172</v>
      </c>
      <c r="O148" s="12">
        <f t="shared" si="30"/>
        <v>0.17176345563178186</v>
      </c>
      <c r="P148" s="10">
        <v>202.509995</v>
      </c>
      <c r="Q148" s="12">
        <f t="shared" si="31"/>
        <v>0.12699645359233738</v>
      </c>
      <c r="R148" s="10">
        <v>27.728479</v>
      </c>
      <c r="S148" s="12">
        <f t="shared" si="32"/>
        <v>5.940432230872187E-2</v>
      </c>
      <c r="T148" s="10">
        <v>18.503378000000001</v>
      </c>
      <c r="U148" s="12">
        <f t="shared" si="33"/>
        <v>0.10528339519301452</v>
      </c>
      <c r="V148" s="13">
        <v>25.827134999999998</v>
      </c>
      <c r="W148" s="12">
        <f t="shared" si="34"/>
        <v>3.1489865575940888E-3</v>
      </c>
      <c r="X148" s="10">
        <v>53.981174000000003</v>
      </c>
      <c r="Y148" s="11">
        <f t="shared" si="35"/>
        <v>7.0310054707943877E-3</v>
      </c>
      <c r="Z148" s="5" t="s">
        <v>2</v>
      </c>
      <c r="AA148" s="5" t="s">
        <v>2</v>
      </c>
      <c r="AC148" s="9"/>
    </row>
    <row r="149" spans="1:29">
      <c r="A149" s="4">
        <v>41000</v>
      </c>
      <c r="B149" s="10">
        <v>1397.910034</v>
      </c>
      <c r="C149" s="11">
        <f t="shared" si="24"/>
        <v>-7.4974527092704279E-3</v>
      </c>
      <c r="D149" s="10">
        <v>62.654330999999999</v>
      </c>
      <c r="E149" s="12">
        <f t="shared" si="25"/>
        <v>-4.4972798199506081E-3</v>
      </c>
      <c r="F149" s="10">
        <v>35.26482</v>
      </c>
      <c r="G149" s="12">
        <f t="shared" si="26"/>
        <v>-1.4935926932426E-2</v>
      </c>
      <c r="H149" s="10">
        <v>46.764201999999997</v>
      </c>
      <c r="I149" s="12">
        <f t="shared" si="27"/>
        <v>4.6148192904472911E-2</v>
      </c>
      <c r="J149" s="10">
        <v>43.854584000000003</v>
      </c>
      <c r="K149" s="12">
        <f t="shared" si="28"/>
        <v>1.9990586366298191E-2</v>
      </c>
      <c r="L149" s="10">
        <v>48.835532999999998</v>
      </c>
      <c r="M149" s="12">
        <f t="shared" si="29"/>
        <v>-4.4543003166072383E-2</v>
      </c>
      <c r="N149" s="10">
        <v>33.488669999999999</v>
      </c>
      <c r="O149" s="12">
        <f t="shared" si="30"/>
        <v>-6.5245653373182055E-2</v>
      </c>
      <c r="P149" s="10">
        <v>231.89999399999999</v>
      </c>
      <c r="Q149" s="12">
        <f t="shared" si="31"/>
        <v>0.14512863426815051</v>
      </c>
      <c r="R149" s="10">
        <v>29.015841999999999</v>
      </c>
      <c r="S149" s="12">
        <f t="shared" si="32"/>
        <v>4.6427465422823916E-2</v>
      </c>
      <c r="T149" s="10">
        <v>18.022853999999999</v>
      </c>
      <c r="U149" s="12">
        <f t="shared" si="33"/>
        <v>-2.5969528374765006E-2</v>
      </c>
      <c r="V149" s="13">
        <v>27.279606000000001</v>
      </c>
      <c r="W149" s="12">
        <f t="shared" si="34"/>
        <v>5.6238177405275605E-2</v>
      </c>
      <c r="X149" s="10">
        <v>56.174007000000003</v>
      </c>
      <c r="Y149" s="11">
        <f t="shared" si="35"/>
        <v>4.0622180614300833E-2</v>
      </c>
      <c r="Z149" s="5" t="s">
        <v>1</v>
      </c>
      <c r="AA149" s="5" t="s">
        <v>2</v>
      </c>
      <c r="AC149" s="9"/>
    </row>
    <row r="150" spans="1:29">
      <c r="A150" s="4">
        <v>41030</v>
      </c>
      <c r="B150" s="10">
        <v>1310.329956</v>
      </c>
      <c r="C150" s="11">
        <f t="shared" si="24"/>
        <v>-6.2650725633177598E-2</v>
      </c>
      <c r="D150" s="10">
        <v>57.059441</v>
      </c>
      <c r="E150" s="12">
        <f t="shared" si="25"/>
        <v>-8.9297737454095541E-2</v>
      </c>
      <c r="F150" s="10">
        <v>32.329559000000003</v>
      </c>
      <c r="G150" s="12">
        <f t="shared" si="26"/>
        <v>-8.3234821558709135E-2</v>
      </c>
      <c r="H150" s="10">
        <v>46.331657</v>
      </c>
      <c r="I150" s="12">
        <f t="shared" si="27"/>
        <v>-9.249489598902972E-3</v>
      </c>
      <c r="J150" s="10">
        <v>44.980117999999997</v>
      </c>
      <c r="K150" s="12">
        <f t="shared" si="28"/>
        <v>2.5665139133459677E-2</v>
      </c>
      <c r="L150" s="10">
        <v>48.505043000000001</v>
      </c>
      <c r="M150" s="12">
        <f t="shared" si="29"/>
        <v>-6.7674084769382475E-3</v>
      </c>
      <c r="N150" s="10">
        <v>25.998518000000001</v>
      </c>
      <c r="O150" s="12">
        <f t="shared" si="30"/>
        <v>-0.22366227144882131</v>
      </c>
      <c r="P150" s="10">
        <v>212.91000399999999</v>
      </c>
      <c r="Q150" s="12">
        <f t="shared" si="31"/>
        <v>-8.1888704145460248E-2</v>
      </c>
      <c r="R150" s="10">
        <v>28.411345000000001</v>
      </c>
      <c r="S150" s="12">
        <f t="shared" si="32"/>
        <v>-2.0833343385313393E-2</v>
      </c>
      <c r="T150" s="10">
        <v>17.829968999999998</v>
      </c>
      <c r="U150" s="12">
        <f t="shared" si="33"/>
        <v>-1.0702245049535463E-2</v>
      </c>
      <c r="V150" s="13">
        <v>28.502047999999998</v>
      </c>
      <c r="W150" s="12">
        <f t="shared" si="34"/>
        <v>4.4811570958905977E-2</v>
      </c>
      <c r="X150" s="10">
        <v>55.759056000000001</v>
      </c>
      <c r="Y150" s="11">
        <f t="shared" si="35"/>
        <v>-7.3868862515006637E-3</v>
      </c>
      <c r="Z150" s="5" t="s">
        <v>2</v>
      </c>
      <c r="AA150" s="5" t="s">
        <v>2</v>
      </c>
      <c r="AC150" s="9"/>
    </row>
    <row r="151" spans="1:29">
      <c r="A151" s="4">
        <v>41061</v>
      </c>
      <c r="B151" s="10">
        <v>1362.160034</v>
      </c>
      <c r="C151" s="11">
        <f t="shared" si="24"/>
        <v>3.9554982134591417E-2</v>
      </c>
      <c r="D151" s="10">
        <v>62.523380000000003</v>
      </c>
      <c r="E151" s="12">
        <f t="shared" si="25"/>
        <v>9.5758719402806683E-2</v>
      </c>
      <c r="F151" s="10">
        <v>32.787543999999997</v>
      </c>
      <c r="G151" s="12">
        <f t="shared" si="26"/>
        <v>1.4166138177139799E-2</v>
      </c>
      <c r="H151" s="10">
        <v>49.889007999999997</v>
      </c>
      <c r="I151" s="12">
        <f t="shared" si="27"/>
        <v>7.6780137606561258E-2</v>
      </c>
      <c r="J151" s="10">
        <v>47.740749000000001</v>
      </c>
      <c r="K151" s="12">
        <f t="shared" si="28"/>
        <v>6.137447216123363E-2</v>
      </c>
      <c r="L151" s="10">
        <v>50.879413999999997</v>
      </c>
      <c r="M151" s="12">
        <f t="shared" si="29"/>
        <v>4.8951013196710212E-2</v>
      </c>
      <c r="N151" s="10">
        <v>28.021933000000001</v>
      </c>
      <c r="O151" s="12">
        <f t="shared" si="30"/>
        <v>7.7828090047286538E-2</v>
      </c>
      <c r="P151" s="10">
        <v>228.35000600000001</v>
      </c>
      <c r="Q151" s="12">
        <f t="shared" si="31"/>
        <v>7.2518912732724483E-2</v>
      </c>
      <c r="R151" s="10">
        <v>29.726789</v>
      </c>
      <c r="S151" s="12">
        <f t="shared" si="32"/>
        <v>4.6299955176356468E-2</v>
      </c>
      <c r="T151" s="10">
        <v>18.023472000000002</v>
      </c>
      <c r="U151" s="12">
        <f t="shared" si="33"/>
        <v>1.0852682918293539E-2</v>
      </c>
      <c r="V151" s="13">
        <v>30.418613000000001</v>
      </c>
      <c r="W151" s="12">
        <f t="shared" si="34"/>
        <v>6.7243062673952483E-2</v>
      </c>
      <c r="X151" s="10">
        <v>60.081947</v>
      </c>
      <c r="Y151" s="11">
        <f t="shared" si="35"/>
        <v>7.7528052124842262E-2</v>
      </c>
      <c r="Z151" s="5" t="s">
        <v>1</v>
      </c>
      <c r="AA151" s="5" t="s">
        <v>2</v>
      </c>
      <c r="AC151" s="9"/>
    </row>
    <row r="152" spans="1:29">
      <c r="A152" s="4">
        <v>41091</v>
      </c>
      <c r="B152" s="10">
        <v>1379.3199460000001</v>
      </c>
      <c r="C152" s="11">
        <f t="shared" si="24"/>
        <v>1.2597574126154459E-2</v>
      </c>
      <c r="D152" s="10">
        <v>63.458626000000002</v>
      </c>
      <c r="E152" s="12">
        <f t="shared" si="25"/>
        <v>1.4958340384029132E-2</v>
      </c>
      <c r="F152" s="10">
        <v>30.265594</v>
      </c>
      <c r="G152" s="12">
        <f t="shared" si="26"/>
        <v>-7.6917929564959089E-2</v>
      </c>
      <c r="H152" s="10">
        <v>51.268886999999999</v>
      </c>
      <c r="I152" s="12">
        <f t="shared" si="27"/>
        <v>2.7658978506848696E-2</v>
      </c>
      <c r="J152" s="10">
        <v>46.774631999999997</v>
      </c>
      <c r="K152" s="12">
        <f t="shared" si="28"/>
        <v>-2.0236737383403935E-2</v>
      </c>
      <c r="L152" s="10">
        <v>44.598927000000003</v>
      </c>
      <c r="M152" s="12">
        <f t="shared" si="29"/>
        <v>-0.12343866617646174</v>
      </c>
      <c r="N152" s="10">
        <v>28.233685000000001</v>
      </c>
      <c r="O152" s="12">
        <f t="shared" si="30"/>
        <v>7.5566521410211284E-3</v>
      </c>
      <c r="P152" s="10">
        <v>233.300003</v>
      </c>
      <c r="Q152" s="12">
        <f t="shared" si="31"/>
        <v>2.1677236128471992E-2</v>
      </c>
      <c r="R152" s="10">
        <v>31.141476000000001</v>
      </c>
      <c r="S152" s="12">
        <f t="shared" si="32"/>
        <v>4.7589633713886845E-2</v>
      </c>
      <c r="T152" s="10">
        <v>18.849346000000001</v>
      </c>
      <c r="U152" s="12">
        <f t="shared" si="33"/>
        <v>4.5822136822472319E-2</v>
      </c>
      <c r="V152" s="13">
        <v>30.897758</v>
      </c>
      <c r="W152" s="12">
        <f t="shared" si="34"/>
        <v>1.57517043923074E-2</v>
      </c>
      <c r="X152" s="10">
        <v>62.341515000000001</v>
      </c>
      <c r="Y152" s="11">
        <f t="shared" si="35"/>
        <v>3.7608102147555264E-2</v>
      </c>
      <c r="Z152" s="5" t="s">
        <v>1</v>
      </c>
      <c r="AA152" s="5" t="s">
        <v>2</v>
      </c>
      <c r="AC152" s="9"/>
    </row>
    <row r="153" spans="1:29">
      <c r="A153" s="4">
        <v>41122</v>
      </c>
      <c r="B153" s="10">
        <v>1406.579956</v>
      </c>
      <c r="C153" s="11">
        <f t="shared" si="24"/>
        <v>1.9763369680148135E-2</v>
      </c>
      <c r="D153" s="10">
        <v>63.787426000000004</v>
      </c>
      <c r="E153" s="12">
        <f t="shared" si="25"/>
        <v>5.1813286975359515E-3</v>
      </c>
      <c r="F153" s="10">
        <v>30.822948</v>
      </c>
      <c r="G153" s="12">
        <f t="shared" si="26"/>
        <v>1.8415432388341698E-2</v>
      </c>
      <c r="H153" s="10">
        <v>50.779651999999999</v>
      </c>
      <c r="I153" s="12">
        <f t="shared" si="27"/>
        <v>-9.5425321013893043E-3</v>
      </c>
      <c r="J153" s="10">
        <v>44.704329999999999</v>
      </c>
      <c r="K153" s="12">
        <f t="shared" si="28"/>
        <v>-4.4261214070054004E-2</v>
      </c>
      <c r="L153" s="10">
        <v>47.401096000000003</v>
      </c>
      <c r="M153" s="12">
        <f t="shared" si="29"/>
        <v>6.2830412937961475E-2</v>
      </c>
      <c r="N153" s="10">
        <v>29.370615000000001</v>
      </c>
      <c r="O153" s="12">
        <f t="shared" si="30"/>
        <v>4.0268565722115249E-2</v>
      </c>
      <c r="P153" s="10">
        <v>248.270004</v>
      </c>
      <c r="Q153" s="12">
        <f t="shared" si="31"/>
        <v>6.4166312933995107E-2</v>
      </c>
      <c r="R153" s="10">
        <v>28.828983000000001</v>
      </c>
      <c r="S153" s="12">
        <f t="shared" si="32"/>
        <v>-7.4257655610157972E-2</v>
      </c>
      <c r="T153" s="10">
        <v>20.530705999999999</v>
      </c>
      <c r="U153" s="12">
        <f t="shared" si="33"/>
        <v>8.9199911763516784E-2</v>
      </c>
      <c r="V153" s="13">
        <v>29.722946</v>
      </c>
      <c r="W153" s="12">
        <f t="shared" si="34"/>
        <v>-3.8022564614558746E-2</v>
      </c>
      <c r="X153" s="10">
        <v>60.694828000000001</v>
      </c>
      <c r="Y153" s="11">
        <f t="shared" si="35"/>
        <v>-2.6413971492351446E-2</v>
      </c>
      <c r="Z153" s="5" t="s">
        <v>2</v>
      </c>
      <c r="AA153" s="5" t="s">
        <v>2</v>
      </c>
      <c r="AC153" s="9"/>
    </row>
    <row r="154" spans="1:29">
      <c r="A154" s="4">
        <v>41153</v>
      </c>
      <c r="B154" s="10">
        <v>1440.670044</v>
      </c>
      <c r="C154" s="11">
        <f t="shared" si="24"/>
        <v>2.4236153696477046E-2</v>
      </c>
      <c r="D154" s="10">
        <v>67.253928999999999</v>
      </c>
      <c r="E154" s="12">
        <f t="shared" si="25"/>
        <v>5.4344613309839397E-2</v>
      </c>
      <c r="F154" s="10">
        <v>30.454878000000001</v>
      </c>
      <c r="G154" s="12">
        <f t="shared" si="26"/>
        <v>-1.1941427536392673E-2</v>
      </c>
      <c r="H154" s="10">
        <v>49.876255</v>
      </c>
      <c r="I154" s="12">
        <f t="shared" si="27"/>
        <v>-1.779053153022786E-2</v>
      </c>
      <c r="J154" s="10">
        <v>45.218451999999999</v>
      </c>
      <c r="K154" s="12">
        <f t="shared" si="28"/>
        <v>1.1500496708037017E-2</v>
      </c>
      <c r="L154" s="10">
        <v>48.370055999999998</v>
      </c>
      <c r="M154" s="12">
        <f t="shared" si="29"/>
        <v>2.0441721431926289E-2</v>
      </c>
      <c r="N154" s="10">
        <v>32.011913</v>
      </c>
      <c r="O154" s="12">
        <f t="shared" si="30"/>
        <v>8.9929952096678908E-2</v>
      </c>
      <c r="P154" s="10">
        <v>254.320007</v>
      </c>
      <c r="Q154" s="12">
        <f t="shared" si="31"/>
        <v>2.4368642617011452E-2</v>
      </c>
      <c r="R154" s="10">
        <v>29.237521999999998</v>
      </c>
      <c r="S154" s="12">
        <f t="shared" si="32"/>
        <v>1.4171120778003079E-2</v>
      </c>
      <c r="T154" s="10">
        <v>20.67651</v>
      </c>
      <c r="U154" s="12">
        <f t="shared" si="33"/>
        <v>7.1017528574030446E-3</v>
      </c>
      <c r="V154" s="13">
        <v>31.543431999999999</v>
      </c>
      <c r="W154" s="12">
        <f t="shared" si="34"/>
        <v>6.1248504774728554E-2</v>
      </c>
      <c r="X154" s="10">
        <v>61.548347</v>
      </c>
      <c r="Y154" s="11">
        <f t="shared" si="35"/>
        <v>1.40624667393406E-2</v>
      </c>
      <c r="Z154" s="5" t="s">
        <v>1</v>
      </c>
      <c r="AA154" s="5" t="s">
        <v>1</v>
      </c>
      <c r="AC154" s="9"/>
    </row>
    <row r="155" spans="1:29">
      <c r="A155" s="4">
        <v>41183</v>
      </c>
      <c r="B155" s="10">
        <v>1412.160034</v>
      </c>
      <c r="C155" s="11">
        <f t="shared" si="24"/>
        <v>-1.9789409878227443E-2</v>
      </c>
      <c r="D155" s="10">
        <v>67.048027000000005</v>
      </c>
      <c r="E155" s="12">
        <f t="shared" si="25"/>
        <v>-3.0615609089544001E-3</v>
      </c>
      <c r="F155" s="10">
        <v>31.147020000000001</v>
      </c>
      <c r="G155" s="12">
        <f t="shared" si="26"/>
        <v>2.2726802583152704E-2</v>
      </c>
      <c r="H155" s="10">
        <v>51.695663000000003</v>
      </c>
      <c r="I155" s="12">
        <f t="shared" si="27"/>
        <v>3.6478440492374635E-2</v>
      </c>
      <c r="J155" s="10">
        <v>45.846581</v>
      </c>
      <c r="K155" s="12">
        <f t="shared" si="28"/>
        <v>1.3890988572541167E-2</v>
      </c>
      <c r="L155" s="10">
        <v>49.083111000000002</v>
      </c>
      <c r="M155" s="12">
        <f t="shared" si="29"/>
        <v>1.4741661659436661E-2</v>
      </c>
      <c r="N155" s="10">
        <v>32.960887999999997</v>
      </c>
      <c r="O155" s="12">
        <f t="shared" si="30"/>
        <v>2.9644432683544941E-2</v>
      </c>
      <c r="P155" s="10">
        <v>232.88999899999999</v>
      </c>
      <c r="Q155" s="12">
        <f t="shared" si="31"/>
        <v>-8.4263948608651995E-2</v>
      </c>
      <c r="R155" s="10">
        <v>28.854216000000001</v>
      </c>
      <c r="S155" s="12">
        <f t="shared" si="32"/>
        <v>-1.3110071366513123E-2</v>
      </c>
      <c r="T155" s="10">
        <v>18.451712000000001</v>
      </c>
      <c r="U155" s="12">
        <f t="shared" si="33"/>
        <v>-0.10760026716307539</v>
      </c>
      <c r="V155" s="13">
        <v>30.899683</v>
      </c>
      <c r="W155" s="12">
        <f t="shared" si="34"/>
        <v>-2.0408337304577376E-2</v>
      </c>
      <c r="X155" s="10">
        <v>65.122467</v>
      </c>
      <c r="Y155" s="11">
        <f t="shared" si="35"/>
        <v>5.8070121688239662E-2</v>
      </c>
      <c r="Z155" s="5" t="s">
        <v>1</v>
      </c>
      <c r="AA155" s="5" t="s">
        <v>2</v>
      </c>
      <c r="AC155" s="9"/>
    </row>
    <row r="156" spans="1:29">
      <c r="A156" s="4">
        <v>41214</v>
      </c>
      <c r="B156" s="10">
        <v>1416.1800539999999</v>
      </c>
      <c r="C156" s="11">
        <f t="shared" si="24"/>
        <v>2.8467170173433272E-3</v>
      </c>
      <c r="D156" s="10">
        <v>64.819694999999996</v>
      </c>
      <c r="E156" s="12">
        <f t="shared" si="25"/>
        <v>-3.3234863122818044E-2</v>
      </c>
      <c r="F156" s="10">
        <v>32.093124000000003</v>
      </c>
      <c r="G156" s="12">
        <f t="shared" si="26"/>
        <v>3.0375425963703809E-2</v>
      </c>
      <c r="H156" s="10">
        <v>51.590622000000003</v>
      </c>
      <c r="I156" s="12">
        <f t="shared" si="27"/>
        <v>-2.0319112649740062E-3</v>
      </c>
      <c r="J156" s="10">
        <v>44.541454000000002</v>
      </c>
      <c r="K156" s="12">
        <f t="shared" si="28"/>
        <v>-2.8467270002096749E-2</v>
      </c>
      <c r="L156" s="10">
        <v>47.671978000000003</v>
      </c>
      <c r="M156" s="12">
        <f t="shared" si="29"/>
        <v>-2.8749868768505719E-2</v>
      </c>
      <c r="N156" s="10">
        <v>32.726334000000001</v>
      </c>
      <c r="O156" s="12">
        <f t="shared" si="30"/>
        <v>-7.1161310945262075E-3</v>
      </c>
      <c r="P156" s="10">
        <v>252.050003</v>
      </c>
      <c r="Q156" s="12">
        <f t="shared" si="31"/>
        <v>8.2270617382758524E-2</v>
      </c>
      <c r="R156" s="10">
        <v>29.428497</v>
      </c>
      <c r="S156" s="12">
        <f t="shared" si="32"/>
        <v>1.9902845393546618E-2</v>
      </c>
      <c r="T156" s="10">
        <v>18.140528</v>
      </c>
      <c r="U156" s="12">
        <f t="shared" si="33"/>
        <v>-1.686477655840286E-2</v>
      </c>
      <c r="V156" s="13">
        <v>30.876204999999999</v>
      </c>
      <c r="W156" s="12">
        <f t="shared" si="34"/>
        <v>-7.5981362009444489E-4</v>
      </c>
      <c r="X156" s="10">
        <v>64.811119000000005</v>
      </c>
      <c r="Y156" s="11">
        <f t="shared" si="35"/>
        <v>-4.7809613846477176E-3</v>
      </c>
      <c r="Z156" s="5" t="s">
        <v>2</v>
      </c>
      <c r="AA156" s="5" t="s">
        <v>2</v>
      </c>
      <c r="AC156" s="9"/>
    </row>
    <row r="157" spans="1:29">
      <c r="A157" s="4">
        <v>41244</v>
      </c>
      <c r="B157" s="10">
        <v>1426.1899410000001</v>
      </c>
      <c r="C157" s="11">
        <f t="shared" si="24"/>
        <v>7.0682304638645639E-3</v>
      </c>
      <c r="D157" s="10">
        <v>64.048896999999997</v>
      </c>
      <c r="E157" s="12">
        <f t="shared" si="25"/>
        <v>-1.1891416644277626E-2</v>
      </c>
      <c r="F157" s="10">
        <v>34.368023000000001</v>
      </c>
      <c r="G157" s="12">
        <f t="shared" si="26"/>
        <v>7.0884311542871226E-2</v>
      </c>
      <c r="H157" s="10">
        <v>53.125819999999997</v>
      </c>
      <c r="I157" s="12">
        <f t="shared" si="27"/>
        <v>2.9757307442426145E-2</v>
      </c>
      <c r="J157" s="10">
        <v>45.083691000000002</v>
      </c>
      <c r="K157" s="12">
        <f t="shared" si="28"/>
        <v>1.2173760650022786E-2</v>
      </c>
      <c r="L157" s="10">
        <v>47.540500999999999</v>
      </c>
      <c r="M157" s="12">
        <f t="shared" si="29"/>
        <v>-2.7579514321810568E-3</v>
      </c>
      <c r="N157" s="10">
        <v>35.028637000000003</v>
      </c>
      <c r="O157" s="12">
        <f t="shared" si="30"/>
        <v>7.0350165099457879E-2</v>
      </c>
      <c r="P157" s="10">
        <v>250.86999499999999</v>
      </c>
      <c r="Q157" s="12">
        <f t="shared" si="31"/>
        <v>-4.681642475521078E-3</v>
      </c>
      <c r="R157" s="10">
        <v>28.325496999999999</v>
      </c>
      <c r="S157" s="12">
        <f t="shared" si="32"/>
        <v>-3.7480677317635401E-2</v>
      </c>
      <c r="T157" s="10">
        <v>16.569739999999999</v>
      </c>
      <c r="U157" s="12">
        <f t="shared" si="33"/>
        <v>-8.6589982386400241E-2</v>
      </c>
      <c r="V157" s="13">
        <v>30.281355000000001</v>
      </c>
      <c r="W157" s="12">
        <f t="shared" si="34"/>
        <v>-1.9265644854994241E-2</v>
      </c>
      <c r="X157" s="10">
        <v>66.835082999999997</v>
      </c>
      <c r="Y157" s="11">
        <f t="shared" si="35"/>
        <v>3.1228653836388662E-2</v>
      </c>
      <c r="Z157" s="5" t="s">
        <v>1</v>
      </c>
      <c r="AA157" s="5" t="s">
        <v>2</v>
      </c>
      <c r="AC157" s="9"/>
    </row>
    <row r="158" spans="1:29">
      <c r="A158" s="4">
        <v>41275</v>
      </c>
      <c r="B158" s="10">
        <v>1498.1099850000001</v>
      </c>
      <c r="C158" s="11">
        <f t="shared" si="24"/>
        <v>5.0428096519578497E-2</v>
      </c>
      <c r="D158" s="10">
        <v>66.579796000000002</v>
      </c>
      <c r="E158" s="12">
        <f t="shared" si="25"/>
        <v>3.9515106716045481E-2</v>
      </c>
      <c r="F158" s="10">
        <v>34.570960999999997</v>
      </c>
      <c r="G158" s="12">
        <f t="shared" si="26"/>
        <v>5.9048494002694324E-3</v>
      </c>
      <c r="H158" s="10">
        <v>55.551399000000004</v>
      </c>
      <c r="I158" s="12">
        <f t="shared" si="27"/>
        <v>4.5657252913931613E-2</v>
      </c>
      <c r="J158" s="10">
        <v>48.574497000000001</v>
      </c>
      <c r="K158" s="12">
        <f t="shared" si="28"/>
        <v>7.7429463350726965E-2</v>
      </c>
      <c r="L158" s="10">
        <v>48.583565</v>
      </c>
      <c r="M158" s="12">
        <f t="shared" si="29"/>
        <v>2.1940534450825437E-2</v>
      </c>
      <c r="N158" s="10">
        <v>37.482318999999997</v>
      </c>
      <c r="O158" s="12">
        <f t="shared" si="30"/>
        <v>7.0047886819004493E-2</v>
      </c>
      <c r="P158" s="10">
        <v>265.5</v>
      </c>
      <c r="Q158" s="12">
        <f t="shared" si="31"/>
        <v>5.8317077735820948E-2</v>
      </c>
      <c r="R158" s="10">
        <v>29.099081000000002</v>
      </c>
      <c r="S158" s="12">
        <f t="shared" si="32"/>
        <v>2.7310518152603047E-2</v>
      </c>
      <c r="T158" s="10">
        <v>14.182214</v>
      </c>
      <c r="U158" s="12">
        <f t="shared" si="33"/>
        <v>-0.14408952705353248</v>
      </c>
      <c r="V158" s="13">
        <v>30.519297000000002</v>
      </c>
      <c r="W158" s="12">
        <f t="shared" si="34"/>
        <v>7.8577064995935721E-3</v>
      </c>
      <c r="X158" s="10">
        <v>66.074485999999993</v>
      </c>
      <c r="Y158" s="11">
        <f t="shared" si="35"/>
        <v>-1.1380205811968606E-2</v>
      </c>
      <c r="Z158" s="5" t="s">
        <v>2</v>
      </c>
      <c r="AA158" s="5" t="s">
        <v>1</v>
      </c>
      <c r="AC158" s="9"/>
    </row>
    <row r="159" spans="1:29">
      <c r="A159" s="4">
        <v>41306</v>
      </c>
      <c r="B159" s="10">
        <v>1514.6800539999999</v>
      </c>
      <c r="C159" s="11">
        <f t="shared" si="24"/>
        <v>1.1060649195259101E-2</v>
      </c>
      <c r="D159" s="10">
        <v>66.268981999999994</v>
      </c>
      <c r="E159" s="12">
        <f t="shared" si="25"/>
        <v>-4.668293065962649E-3</v>
      </c>
      <c r="F159" s="10">
        <v>34.055607000000002</v>
      </c>
      <c r="G159" s="12">
        <f t="shared" si="26"/>
        <v>-1.490713550022503E-2</v>
      </c>
      <c r="H159" s="10">
        <v>57.938923000000003</v>
      </c>
      <c r="I159" s="12">
        <f t="shared" si="27"/>
        <v>4.2978647576454358E-2</v>
      </c>
      <c r="J159" s="10">
        <v>48.934879000000002</v>
      </c>
      <c r="K159" s="12">
        <f t="shared" si="28"/>
        <v>7.4191607171969539E-3</v>
      </c>
      <c r="L159" s="10">
        <v>47.034801000000002</v>
      </c>
      <c r="M159" s="12">
        <f t="shared" si="29"/>
        <v>-3.1878352278182927E-2</v>
      </c>
      <c r="N159" s="10">
        <v>39.239776999999997</v>
      </c>
      <c r="O159" s="12">
        <f t="shared" si="30"/>
        <v>4.6887653882888083E-2</v>
      </c>
      <c r="P159" s="10">
        <v>264.26998900000001</v>
      </c>
      <c r="Q159" s="12">
        <f t="shared" si="31"/>
        <v>-4.6328097928436552E-3</v>
      </c>
      <c r="R159" s="10">
        <v>30.255531000000001</v>
      </c>
      <c r="S159" s="12">
        <f t="shared" si="32"/>
        <v>3.974180490442291E-2</v>
      </c>
      <c r="T159" s="10">
        <v>13.743506</v>
      </c>
      <c r="U159" s="12">
        <f t="shared" si="33"/>
        <v>-3.0933675094734863E-2</v>
      </c>
      <c r="V159" s="13">
        <v>32.942402000000001</v>
      </c>
      <c r="W159" s="12">
        <f t="shared" si="34"/>
        <v>7.9395832741494657E-2</v>
      </c>
      <c r="X159" s="10">
        <v>67.332618999999994</v>
      </c>
      <c r="Y159" s="11">
        <f t="shared" si="35"/>
        <v>1.9041131852315898E-2</v>
      </c>
      <c r="Z159" s="5" t="s">
        <v>1</v>
      </c>
      <c r="AA159" s="5" t="s">
        <v>2</v>
      </c>
      <c r="AC159" s="9"/>
    </row>
    <row r="160" spans="1:29">
      <c r="A160" s="4">
        <v>41334</v>
      </c>
      <c r="B160" s="10">
        <v>1569.1899410000001</v>
      </c>
      <c r="C160" s="11">
        <f t="shared" si="24"/>
        <v>3.5987723516956123E-2</v>
      </c>
      <c r="D160" s="10">
        <v>67.109406000000007</v>
      </c>
      <c r="E160" s="12">
        <f t="shared" si="25"/>
        <v>1.2682011623477376E-2</v>
      </c>
      <c r="F160" s="10">
        <v>34.184443999999999</v>
      </c>
      <c r="G160" s="12">
        <f t="shared" si="26"/>
        <v>3.7831362101399982E-3</v>
      </c>
      <c r="H160" s="10">
        <v>60.491962000000001</v>
      </c>
      <c r="I160" s="12">
        <f t="shared" si="27"/>
        <v>4.4064315796826223E-2</v>
      </c>
      <c r="J160" s="10">
        <v>51.865963000000001</v>
      </c>
      <c r="K160" s="12">
        <f t="shared" si="28"/>
        <v>5.9897644786247421E-2</v>
      </c>
      <c r="L160" s="10">
        <v>50.343528999999997</v>
      </c>
      <c r="M160" s="12">
        <f t="shared" si="29"/>
        <v>7.0346380332298952E-2</v>
      </c>
      <c r="N160" s="10">
        <v>38.068683999999998</v>
      </c>
      <c r="O160" s="12">
        <f t="shared" si="30"/>
        <v>-2.9844537597652484E-2</v>
      </c>
      <c r="P160" s="10">
        <v>266.48998999999998</v>
      </c>
      <c r="Q160" s="12">
        <f t="shared" si="31"/>
        <v>8.4005036228308461E-3</v>
      </c>
      <c r="R160" s="10">
        <v>31.599533000000001</v>
      </c>
      <c r="S160" s="12">
        <f t="shared" si="32"/>
        <v>4.4421695986760226E-2</v>
      </c>
      <c r="T160" s="10">
        <v>13.863063</v>
      </c>
      <c r="U160" s="12">
        <f t="shared" si="33"/>
        <v>8.6991630810944725E-3</v>
      </c>
      <c r="V160" s="13">
        <v>34.797320999999997</v>
      </c>
      <c r="W160" s="12">
        <f t="shared" si="34"/>
        <v>5.6307946214729433E-2</v>
      </c>
      <c r="X160" s="10">
        <v>66.742583999999994</v>
      </c>
      <c r="Y160" s="11">
        <f t="shared" si="35"/>
        <v>-8.7629890053734626E-3</v>
      </c>
      <c r="Z160" s="5" t="s">
        <v>1</v>
      </c>
      <c r="AA160" s="5" t="s">
        <v>2</v>
      </c>
      <c r="AC160" s="9"/>
    </row>
    <row r="161" spans="1:29">
      <c r="A161" s="4">
        <v>41365</v>
      </c>
      <c r="B161" s="10">
        <v>1597.5699460000001</v>
      </c>
      <c r="C161" s="11">
        <f t="shared" si="24"/>
        <v>1.8085767859252408E-2</v>
      </c>
      <c r="D161" s="10">
        <v>66.275290999999996</v>
      </c>
      <c r="E161" s="12">
        <f t="shared" si="25"/>
        <v>-1.2429181685798429E-2</v>
      </c>
      <c r="F161" s="10">
        <v>36.771275000000003</v>
      </c>
      <c r="G161" s="12">
        <f t="shared" si="26"/>
        <v>7.5672753372850052E-2</v>
      </c>
      <c r="H161" s="10">
        <v>62.849463999999998</v>
      </c>
      <c r="I161" s="12">
        <f t="shared" si="27"/>
        <v>3.8972153027537718E-2</v>
      </c>
      <c r="J161" s="10">
        <v>53.730812</v>
      </c>
      <c r="K161" s="12">
        <f t="shared" si="28"/>
        <v>3.5955160034336957E-2</v>
      </c>
      <c r="L161" s="10">
        <v>52.941772</v>
      </c>
      <c r="M161" s="12">
        <f t="shared" si="29"/>
        <v>5.1610267528126683E-2</v>
      </c>
      <c r="N161" s="10">
        <v>39.311976999999999</v>
      </c>
      <c r="O161" s="12">
        <f t="shared" si="30"/>
        <v>3.2659206186376216E-2</v>
      </c>
      <c r="P161" s="10">
        <v>253.80999800000001</v>
      </c>
      <c r="Q161" s="12">
        <f t="shared" si="31"/>
        <v>-4.7581494524428371E-2</v>
      </c>
      <c r="R161" s="10">
        <v>33.315804</v>
      </c>
      <c r="S161" s="12">
        <f t="shared" si="32"/>
        <v>5.431317608396298E-2</v>
      </c>
      <c r="T161" s="10">
        <v>13.866816999999999</v>
      </c>
      <c r="U161" s="12">
        <f t="shared" si="33"/>
        <v>2.7079152709606275E-4</v>
      </c>
      <c r="V161" s="13">
        <v>38.167304999999999</v>
      </c>
      <c r="W161" s="12">
        <f t="shared" si="34"/>
        <v>9.6846076167760226E-2</v>
      </c>
      <c r="X161" s="10">
        <v>72.877167</v>
      </c>
      <c r="Y161" s="11">
        <f t="shared" si="35"/>
        <v>9.1914076925760119E-2</v>
      </c>
      <c r="Z161" s="5" t="s">
        <v>1</v>
      </c>
      <c r="AA161" s="5" t="s">
        <v>1</v>
      </c>
      <c r="AC161" s="9"/>
    </row>
    <row r="162" spans="1:29">
      <c r="A162" s="4">
        <v>41395</v>
      </c>
      <c r="B162" s="10">
        <v>1630.73999</v>
      </c>
      <c r="C162" s="11">
        <f t="shared" si="24"/>
        <v>2.0762811721046208E-2</v>
      </c>
      <c r="D162" s="10">
        <v>67.377502000000007</v>
      </c>
      <c r="E162" s="12">
        <f t="shared" si="25"/>
        <v>1.6630798346853146E-2</v>
      </c>
      <c r="F162" s="10">
        <v>37.367686999999997</v>
      </c>
      <c r="G162" s="12">
        <f t="shared" si="26"/>
        <v>1.6219508298257097E-2</v>
      </c>
      <c r="H162" s="10">
        <v>65.678451999999993</v>
      </c>
      <c r="I162" s="12">
        <f t="shared" si="27"/>
        <v>4.5012126117734204E-2</v>
      </c>
      <c r="J162" s="10">
        <v>47.821865000000003</v>
      </c>
      <c r="K162" s="12">
        <f t="shared" si="28"/>
        <v>-0.10997315655680018</v>
      </c>
      <c r="L162" s="10">
        <v>55.326931000000002</v>
      </c>
      <c r="M162" s="12">
        <f t="shared" si="29"/>
        <v>4.5052496542805583E-2</v>
      </c>
      <c r="N162" s="10">
        <v>44.061591999999997</v>
      </c>
      <c r="O162" s="12">
        <f t="shared" si="30"/>
        <v>0.12081852306741019</v>
      </c>
      <c r="P162" s="10">
        <v>269.20001200000002</v>
      </c>
      <c r="Q162" s="12">
        <f t="shared" si="31"/>
        <v>6.0635964387817411E-2</v>
      </c>
      <c r="R162" s="10">
        <v>31.47411</v>
      </c>
      <c r="S162" s="12">
        <f t="shared" si="32"/>
        <v>-5.527989058886288E-2</v>
      </c>
      <c r="T162" s="10">
        <v>14.084477</v>
      </c>
      <c r="U162" s="12">
        <f t="shared" si="33"/>
        <v>1.569646444458021E-2</v>
      </c>
      <c r="V162" s="13">
        <v>34.683376000000003</v>
      </c>
      <c r="W162" s="12">
        <f t="shared" si="34"/>
        <v>-9.1280455877091562E-2</v>
      </c>
      <c r="X162" s="10">
        <v>67.767280999999997</v>
      </c>
      <c r="Y162" s="11">
        <f t="shared" si="35"/>
        <v>-7.0116419316903517E-2</v>
      </c>
      <c r="Z162" s="5" t="s">
        <v>2</v>
      </c>
      <c r="AA162" s="5" t="s">
        <v>2</v>
      </c>
      <c r="AC162" s="9"/>
    </row>
    <row r="163" spans="1:29">
      <c r="A163" s="4">
        <v>41426</v>
      </c>
      <c r="B163" s="10">
        <v>1606.280029</v>
      </c>
      <c r="C163" s="11">
        <f t="shared" si="24"/>
        <v>-1.4999301636062792E-2</v>
      </c>
      <c r="D163" s="10">
        <v>67.753631999999996</v>
      </c>
      <c r="E163" s="12">
        <f t="shared" si="25"/>
        <v>5.5824272024805723E-3</v>
      </c>
      <c r="F163" s="10">
        <v>34.884464000000001</v>
      </c>
      <c r="G163" s="12">
        <f t="shared" si="26"/>
        <v>-6.6453751873911684E-2</v>
      </c>
      <c r="H163" s="10">
        <v>65.821938000000003</v>
      </c>
      <c r="I163" s="12">
        <f t="shared" si="27"/>
        <v>2.1846739018759154E-3</v>
      </c>
      <c r="J163" s="10">
        <v>48.746487000000002</v>
      </c>
      <c r="K163" s="12">
        <f t="shared" si="28"/>
        <v>1.9334712270213623E-2</v>
      </c>
      <c r="L163" s="10">
        <v>57.844608000000001</v>
      </c>
      <c r="M163" s="12">
        <f t="shared" si="29"/>
        <v>4.5505451947081596E-2</v>
      </c>
      <c r="N163" s="10">
        <v>42.608745999999996</v>
      </c>
      <c r="O163" s="12">
        <f t="shared" si="30"/>
        <v>-3.2973070968475245E-2</v>
      </c>
      <c r="P163" s="10">
        <v>277.69000199999999</v>
      </c>
      <c r="Q163" s="12">
        <f t="shared" si="31"/>
        <v>3.1537851491626148E-2</v>
      </c>
      <c r="R163" s="10">
        <v>31.568549999999998</v>
      </c>
      <c r="S163" s="12">
        <f t="shared" si="32"/>
        <v>3.0005614138095961E-3</v>
      </c>
      <c r="T163" s="10">
        <v>12.500582</v>
      </c>
      <c r="U163" s="12">
        <f t="shared" si="33"/>
        <v>-0.11245678487032214</v>
      </c>
      <c r="V163" s="13">
        <v>36.014057000000001</v>
      </c>
      <c r="W163" s="12">
        <f t="shared" si="34"/>
        <v>3.83665361757171E-2</v>
      </c>
      <c r="X163" s="10">
        <v>63.701599000000002</v>
      </c>
      <c r="Y163" s="11">
        <f t="shared" si="35"/>
        <v>-5.9994763549684034E-2</v>
      </c>
      <c r="Z163" s="5" t="s">
        <v>1</v>
      </c>
      <c r="AA163" s="5" t="s">
        <v>2</v>
      </c>
      <c r="AC163" s="9"/>
    </row>
    <row r="164" spans="1:29">
      <c r="A164" s="4">
        <v>41456</v>
      </c>
      <c r="B164" s="10">
        <v>1685.7299800000001</v>
      </c>
      <c r="C164" s="11">
        <f t="shared" si="24"/>
        <v>4.9462079815225081E-2</v>
      </c>
      <c r="D164" s="10">
        <v>70.303291000000002</v>
      </c>
      <c r="E164" s="12">
        <f t="shared" si="25"/>
        <v>3.7631325801102525E-2</v>
      </c>
      <c r="F164" s="10">
        <v>38.374473999999999</v>
      </c>
      <c r="G164" s="12">
        <f t="shared" si="26"/>
        <v>0.10004482224522636</v>
      </c>
      <c r="H164" s="10">
        <v>67.660751000000005</v>
      </c>
      <c r="I164" s="12">
        <f t="shared" si="27"/>
        <v>2.7936172283471838E-2</v>
      </c>
      <c r="J164" s="10">
        <v>51.274082</v>
      </c>
      <c r="K164" s="12">
        <f t="shared" si="28"/>
        <v>5.1851839087399217E-2</v>
      </c>
      <c r="L164" s="10">
        <v>64.923096000000001</v>
      </c>
      <c r="M164" s="12">
        <f t="shared" si="29"/>
        <v>0.12237074888639578</v>
      </c>
      <c r="N164" s="10">
        <v>44.981727999999997</v>
      </c>
      <c r="O164" s="12">
        <f t="shared" si="30"/>
        <v>5.569236888595596E-2</v>
      </c>
      <c r="P164" s="10">
        <v>301.22000100000002</v>
      </c>
      <c r="Q164" s="12">
        <f t="shared" si="31"/>
        <v>8.4734771977854756E-2</v>
      </c>
      <c r="R164" s="10">
        <v>31.762979999999999</v>
      </c>
      <c r="S164" s="12">
        <f t="shared" si="32"/>
        <v>6.1589778434549755E-3</v>
      </c>
      <c r="T164" s="10">
        <v>14.265974999999999</v>
      </c>
      <c r="U164" s="12">
        <f t="shared" si="33"/>
        <v>0.14122486457030559</v>
      </c>
      <c r="V164" s="13">
        <v>35.398800000000001</v>
      </c>
      <c r="W164" s="12">
        <f t="shared" si="34"/>
        <v>-1.7083801472297322E-2</v>
      </c>
      <c r="X164" s="10">
        <v>61.853451</v>
      </c>
      <c r="Y164" s="11">
        <f t="shared" si="35"/>
        <v>-2.9012584126812922E-2</v>
      </c>
      <c r="Z164" s="5" t="s">
        <v>1</v>
      </c>
      <c r="AA164" s="5" t="s">
        <v>2</v>
      </c>
      <c r="AC164" s="9"/>
    </row>
    <row r="165" spans="1:29">
      <c r="A165" s="4">
        <v>41487</v>
      </c>
      <c r="B165" s="10">
        <v>1632.969971</v>
      </c>
      <c r="C165" s="11">
        <f t="shared" si="24"/>
        <v>-3.1298019033866906E-2</v>
      </c>
      <c r="D165" s="10">
        <v>65.361442999999994</v>
      </c>
      <c r="E165" s="12">
        <f t="shared" si="25"/>
        <v>-7.0293266925441758E-2</v>
      </c>
      <c r="F165" s="10">
        <v>40.959045000000003</v>
      </c>
      <c r="G165" s="12">
        <f t="shared" si="26"/>
        <v>6.7351307538443497E-2</v>
      </c>
      <c r="H165" s="10">
        <v>65.506225999999998</v>
      </c>
      <c r="I165" s="12">
        <f t="shared" si="27"/>
        <v>-3.1843054771886974E-2</v>
      </c>
      <c r="J165" s="10">
        <v>47.374363000000002</v>
      </c>
      <c r="K165" s="12">
        <f t="shared" si="28"/>
        <v>-7.6056339731250533E-2</v>
      </c>
      <c r="L165" s="10">
        <v>63.933883999999999</v>
      </c>
      <c r="M165" s="12">
        <f t="shared" si="29"/>
        <v>-1.5236673247991777E-2</v>
      </c>
      <c r="N165" s="10">
        <v>41.082031000000001</v>
      </c>
      <c r="O165" s="12">
        <f t="shared" si="30"/>
        <v>-8.6695135411427426E-2</v>
      </c>
      <c r="P165" s="10">
        <v>280.98001099999999</v>
      </c>
      <c r="Q165" s="12">
        <f t="shared" si="31"/>
        <v>-6.7193380030564548E-2</v>
      </c>
      <c r="R165" s="10">
        <v>30.257238000000001</v>
      </c>
      <c r="S165" s="12">
        <f t="shared" si="32"/>
        <v>-4.7405564591231616E-2</v>
      </c>
      <c r="T165" s="10">
        <v>15.359579999999999</v>
      </c>
      <c r="U165" s="12">
        <f t="shared" si="33"/>
        <v>7.6658272568121022E-2</v>
      </c>
      <c r="V165" s="13">
        <v>34.240158000000001</v>
      </c>
      <c r="W165" s="12">
        <f t="shared" si="34"/>
        <v>-3.273110952913659E-2</v>
      </c>
      <c r="X165" s="10">
        <v>60.717556000000002</v>
      </c>
      <c r="Y165" s="11">
        <f t="shared" si="35"/>
        <v>-1.8364294661586431E-2</v>
      </c>
      <c r="Z165" s="5" t="s">
        <v>2</v>
      </c>
      <c r="AA165" s="5" t="s">
        <v>2</v>
      </c>
      <c r="AC165" s="9"/>
    </row>
    <row r="166" spans="1:29">
      <c r="A166" s="4">
        <v>41518</v>
      </c>
      <c r="B166" s="10">
        <v>1681.5500489999999</v>
      </c>
      <c r="C166" s="11">
        <f t="shared" si="24"/>
        <v>2.9749523177239098E-2</v>
      </c>
      <c r="D166" s="10">
        <v>64.967499000000004</v>
      </c>
      <c r="E166" s="12">
        <f t="shared" si="25"/>
        <v>-6.0271619156264736E-3</v>
      </c>
      <c r="F166" s="10">
        <v>42.054211000000002</v>
      </c>
      <c r="G166" s="12">
        <f t="shared" si="26"/>
        <v>2.673807458157286E-2</v>
      </c>
      <c r="H166" s="10">
        <v>66.616821000000002</v>
      </c>
      <c r="I166" s="12">
        <f t="shared" si="27"/>
        <v>1.6954037315475991E-2</v>
      </c>
      <c r="J166" s="10">
        <v>48.763607</v>
      </c>
      <c r="K166" s="12">
        <f t="shared" si="28"/>
        <v>2.9324805908208157E-2</v>
      </c>
      <c r="L166" s="10">
        <v>63.818027000000001</v>
      </c>
      <c r="M166" s="12">
        <f t="shared" si="29"/>
        <v>-1.8121376764783808E-3</v>
      </c>
      <c r="N166" s="10">
        <v>42.025139000000003</v>
      </c>
      <c r="O166" s="12">
        <f t="shared" si="30"/>
        <v>2.2956703382069944E-2</v>
      </c>
      <c r="P166" s="10">
        <v>312.64001500000001</v>
      </c>
      <c r="Q166" s="12">
        <f t="shared" si="31"/>
        <v>0.11267706869012833</v>
      </c>
      <c r="R166" s="10">
        <v>30.019487000000002</v>
      </c>
      <c r="S166" s="12">
        <f t="shared" si="32"/>
        <v>-7.8576570670462181E-3</v>
      </c>
      <c r="T166" s="10">
        <v>15.128743999999999</v>
      </c>
      <c r="U166" s="12">
        <f t="shared" si="33"/>
        <v>-1.5028796360317148E-2</v>
      </c>
      <c r="V166" s="13">
        <v>33.727055</v>
      </c>
      <c r="W166" s="12">
        <f t="shared" si="34"/>
        <v>-1.4985415663093639E-2</v>
      </c>
      <c r="X166" s="10">
        <v>64.771782000000002</v>
      </c>
      <c r="Y166" s="11">
        <f t="shared" si="35"/>
        <v>6.6771890489136287E-2</v>
      </c>
      <c r="Z166" s="5" t="s">
        <v>1</v>
      </c>
      <c r="AA166" s="5" t="s">
        <v>1</v>
      </c>
      <c r="AC166" s="9"/>
    </row>
    <row r="167" spans="1:29">
      <c r="A167" s="4">
        <v>41548</v>
      </c>
      <c r="B167" s="10">
        <v>1756.540039</v>
      </c>
      <c r="C167" s="11">
        <f t="shared" si="24"/>
        <v>4.45957526180061E-2</v>
      </c>
      <c r="D167" s="10">
        <v>67.670715000000001</v>
      </c>
      <c r="E167" s="12">
        <f t="shared" si="25"/>
        <v>4.1608743473409641E-2</v>
      </c>
      <c r="F167" s="10">
        <v>43.575873999999999</v>
      </c>
      <c r="G167" s="12">
        <f t="shared" si="26"/>
        <v>3.6183368176851458E-2</v>
      </c>
      <c r="H167" s="10">
        <v>64.927177</v>
      </c>
      <c r="I167" s="12">
        <f t="shared" si="27"/>
        <v>-2.5363624001211366E-2</v>
      </c>
      <c r="J167" s="10">
        <v>52.378155</v>
      </c>
      <c r="K167" s="12">
        <f t="shared" si="28"/>
        <v>7.4123885052227556E-2</v>
      </c>
      <c r="L167" s="10">
        <v>61.061641999999999</v>
      </c>
      <c r="M167" s="12">
        <f t="shared" si="29"/>
        <v>-4.3191322727667555E-2</v>
      </c>
      <c r="N167" s="10">
        <v>41.903198000000003</v>
      </c>
      <c r="O167" s="12">
        <f t="shared" si="30"/>
        <v>-2.9016203848843815E-3</v>
      </c>
      <c r="P167" s="10">
        <v>364.02999899999998</v>
      </c>
      <c r="Q167" s="12">
        <f t="shared" si="31"/>
        <v>0.16437430122308549</v>
      </c>
      <c r="R167" s="10">
        <v>31.586860999999999</v>
      </c>
      <c r="S167" s="12">
        <f t="shared" si="32"/>
        <v>5.2211884899965054E-2</v>
      </c>
      <c r="T167" s="10">
        <v>16.586884000000001</v>
      </c>
      <c r="U167" s="12">
        <f t="shared" si="33"/>
        <v>9.6382092260930724E-2</v>
      </c>
      <c r="V167" s="13">
        <v>36.502116999999998</v>
      </c>
      <c r="W167" s="12">
        <f t="shared" si="34"/>
        <v>8.2279997467908136E-2</v>
      </c>
      <c r="X167" s="10">
        <v>69.590050000000005</v>
      </c>
      <c r="Y167" s="11">
        <f t="shared" si="35"/>
        <v>7.4388381039138363E-2</v>
      </c>
      <c r="Z167" s="5" t="s">
        <v>2</v>
      </c>
      <c r="AA167" s="5" t="s">
        <v>2</v>
      </c>
      <c r="AC167" s="9"/>
    </row>
    <row r="168" spans="1:29">
      <c r="A168" s="4">
        <v>41579</v>
      </c>
      <c r="B168" s="10">
        <v>1805.8100589999999</v>
      </c>
      <c r="C168" s="11">
        <f t="shared" si="24"/>
        <v>2.8049471635186524E-2</v>
      </c>
      <c r="D168" s="10">
        <v>70.585335000000001</v>
      </c>
      <c r="E168" s="12">
        <f t="shared" si="25"/>
        <v>4.3070625158903662E-2</v>
      </c>
      <c r="F168" s="10">
        <v>43.123210999999998</v>
      </c>
      <c r="G168" s="12">
        <f t="shared" si="26"/>
        <v>-1.0387927044217201E-2</v>
      </c>
      <c r="H168" s="10">
        <v>69.490097000000006</v>
      </c>
      <c r="I168" s="12">
        <f t="shared" si="27"/>
        <v>7.0277504903686255E-2</v>
      </c>
      <c r="J168" s="10">
        <v>51.085678000000001</v>
      </c>
      <c r="K168" s="12">
        <f t="shared" si="28"/>
        <v>-2.4675878713177241E-2</v>
      </c>
      <c r="L168" s="10">
        <v>66.625725000000003</v>
      </c>
      <c r="M168" s="12">
        <f t="shared" si="29"/>
        <v>9.1122393989994638E-2</v>
      </c>
      <c r="N168" s="10">
        <v>46.863883999999999</v>
      </c>
      <c r="O168" s="12">
        <f t="shared" si="30"/>
        <v>0.11838442497873301</v>
      </c>
      <c r="P168" s="10">
        <v>393.61999500000002</v>
      </c>
      <c r="Q168" s="12">
        <f t="shared" si="31"/>
        <v>8.1284498753631682E-2</v>
      </c>
      <c r="R168" s="10">
        <v>32.081786999999998</v>
      </c>
      <c r="S168" s="12">
        <f t="shared" si="32"/>
        <v>1.5668730109015882E-2</v>
      </c>
      <c r="T168" s="10">
        <v>17.645813</v>
      </c>
      <c r="U168" s="12">
        <f t="shared" si="33"/>
        <v>6.3841345969502111E-2</v>
      </c>
      <c r="V168" s="13">
        <v>36.265385000000002</v>
      </c>
      <c r="W168" s="12">
        <f t="shared" si="34"/>
        <v>-6.4854320641182647E-3</v>
      </c>
      <c r="X168" s="10">
        <v>68.204391000000001</v>
      </c>
      <c r="Y168" s="11">
        <f t="shared" si="35"/>
        <v>-1.9911740255970558E-2</v>
      </c>
      <c r="Z168" s="5" t="s">
        <v>1</v>
      </c>
      <c r="AA168" s="5" t="s">
        <v>2</v>
      </c>
      <c r="AC168" s="9"/>
    </row>
    <row r="169" spans="1:29">
      <c r="A169" s="4">
        <v>41609</v>
      </c>
      <c r="B169" s="10">
        <v>1848.3599850000001</v>
      </c>
      <c r="C169" s="11">
        <f t="shared" si="24"/>
        <v>2.3562791550492821E-2</v>
      </c>
      <c r="D169" s="10">
        <v>76.934546999999995</v>
      </c>
      <c r="E169" s="12">
        <f t="shared" si="25"/>
        <v>8.9950865856200782E-2</v>
      </c>
      <c r="F169" s="10">
        <v>49.018715</v>
      </c>
      <c r="G169" s="12">
        <f t="shared" si="26"/>
        <v>0.13671301054088952</v>
      </c>
      <c r="H169" s="10">
        <v>72.397239999999996</v>
      </c>
      <c r="I169" s="12">
        <f t="shared" si="27"/>
        <v>4.1835356770332191E-2</v>
      </c>
      <c r="J169" s="10">
        <v>50.946044999999998</v>
      </c>
      <c r="K169" s="12">
        <f t="shared" si="28"/>
        <v>-2.7333101069932642E-3</v>
      </c>
      <c r="L169" s="10">
        <v>67.359222000000003</v>
      </c>
      <c r="M169" s="12">
        <f t="shared" si="29"/>
        <v>1.1009216034797367E-2</v>
      </c>
      <c r="N169" s="10">
        <v>47.89584</v>
      </c>
      <c r="O169" s="12">
        <f t="shared" si="30"/>
        <v>2.202028325266427E-2</v>
      </c>
      <c r="P169" s="10">
        <v>398.790009</v>
      </c>
      <c r="Q169" s="12">
        <f t="shared" si="31"/>
        <v>1.3134530932555854E-2</v>
      </c>
      <c r="R169" s="10">
        <v>33.206833000000003</v>
      </c>
      <c r="S169" s="12">
        <f t="shared" si="32"/>
        <v>3.5068059020527897E-2</v>
      </c>
      <c r="T169" s="10">
        <v>17.906834</v>
      </c>
      <c r="U169" s="12">
        <f t="shared" si="33"/>
        <v>1.4792234282432863E-2</v>
      </c>
      <c r="V169" s="13">
        <v>35.914569999999998</v>
      </c>
      <c r="W169" s="12">
        <f t="shared" si="34"/>
        <v>-9.6735495845419617E-3</v>
      </c>
      <c r="X169" s="10">
        <v>70.002257999999998</v>
      </c>
      <c r="Y169" s="11">
        <f t="shared" si="35"/>
        <v>2.6359989051144766E-2</v>
      </c>
      <c r="Z169" s="5" t="s">
        <v>1</v>
      </c>
      <c r="AA169" s="5" t="s">
        <v>2</v>
      </c>
      <c r="AC169" s="9"/>
    </row>
    <row r="170" spans="1:29">
      <c r="A170" s="4">
        <v>41640</v>
      </c>
      <c r="B170" s="10">
        <v>1782.589966</v>
      </c>
      <c r="C170" s="11">
        <f t="shared" si="24"/>
        <v>-3.5582905675162646E-2</v>
      </c>
      <c r="D170" s="10">
        <v>70.062118999999996</v>
      </c>
      <c r="E170" s="12">
        <f t="shared" si="25"/>
        <v>-8.9328244176182639E-2</v>
      </c>
      <c r="F170" s="10">
        <v>50.605159999999998</v>
      </c>
      <c r="G170" s="12">
        <f t="shared" si="26"/>
        <v>3.2364067479125014E-2</v>
      </c>
      <c r="H170" s="10">
        <v>75.086265999999995</v>
      </c>
      <c r="I170" s="12">
        <f t="shared" si="27"/>
        <v>3.7142659029543092E-2</v>
      </c>
      <c r="J170" s="10">
        <v>52.134602000000001</v>
      </c>
      <c r="K170" s="12">
        <f t="shared" si="28"/>
        <v>2.3329720687837556E-2</v>
      </c>
      <c r="L170" s="10">
        <v>64.904174999999995</v>
      </c>
      <c r="M170" s="12">
        <f t="shared" si="29"/>
        <v>-3.6447080698170882E-2</v>
      </c>
      <c r="N170" s="10">
        <v>45.340522999999997</v>
      </c>
      <c r="O170" s="12">
        <f t="shared" si="30"/>
        <v>-5.3351543683125766E-2</v>
      </c>
      <c r="P170" s="10">
        <v>358.69000199999999</v>
      </c>
      <c r="Q170" s="12">
        <f t="shared" si="31"/>
        <v>-0.10055419166732436</v>
      </c>
      <c r="R170" s="10">
        <v>30.401409000000001</v>
      </c>
      <c r="S170" s="12">
        <f t="shared" si="32"/>
        <v>-8.4483335101543766E-2</v>
      </c>
      <c r="T170" s="10">
        <v>15.978329</v>
      </c>
      <c r="U170" s="12">
        <f t="shared" si="33"/>
        <v>-0.10769659226192634</v>
      </c>
      <c r="V170" s="13">
        <v>35.096004000000001</v>
      </c>
      <c r="W170" s="12">
        <f t="shared" si="34"/>
        <v>-2.2792031200707597E-2</v>
      </c>
      <c r="X170" s="10">
        <v>71.197220000000002</v>
      </c>
      <c r="Y170" s="11">
        <f t="shared" si="35"/>
        <v>1.7070335074048665E-2</v>
      </c>
      <c r="Z170" s="5" t="s">
        <v>2</v>
      </c>
      <c r="AA170" s="5" t="s">
        <v>1</v>
      </c>
      <c r="AC170" s="9"/>
    </row>
    <row r="171" spans="1:29">
      <c r="A171" s="4">
        <v>41671</v>
      </c>
      <c r="B171" s="10">
        <v>1859.4499510000001</v>
      </c>
      <c r="C171" s="11">
        <f t="shared" si="24"/>
        <v>4.3117029976595334E-2</v>
      </c>
      <c r="D171" s="10">
        <v>73.186638000000002</v>
      </c>
      <c r="E171" s="12">
        <f t="shared" si="25"/>
        <v>4.4596410222762554E-2</v>
      </c>
      <c r="F171" s="10">
        <v>54.163432999999998</v>
      </c>
      <c r="G171" s="12">
        <f t="shared" si="26"/>
        <v>7.0314430386150345E-2</v>
      </c>
      <c r="H171" s="10">
        <v>77.732208</v>
      </c>
      <c r="I171" s="12">
        <f t="shared" si="27"/>
        <v>3.523869465023078E-2</v>
      </c>
      <c r="J171" s="10">
        <v>52.326565000000002</v>
      </c>
      <c r="K171" s="12">
        <f t="shared" si="28"/>
        <v>3.6820651282616717E-3</v>
      </c>
      <c r="L171" s="10">
        <v>69.384979000000001</v>
      </c>
      <c r="M171" s="12">
        <f t="shared" si="29"/>
        <v>6.9037222952144553E-2</v>
      </c>
      <c r="N171" s="10">
        <v>46.840648999999999</v>
      </c>
      <c r="O171" s="12">
        <f t="shared" si="30"/>
        <v>3.3085767449131581E-2</v>
      </c>
      <c r="P171" s="10">
        <v>362.10000600000001</v>
      </c>
      <c r="Q171" s="12">
        <f t="shared" si="31"/>
        <v>9.506827569729738E-3</v>
      </c>
      <c r="R171" s="10">
        <v>30.706866999999999</v>
      </c>
      <c r="S171" s="12">
        <f t="shared" si="32"/>
        <v>1.0047494838150364E-2</v>
      </c>
      <c r="T171" s="10">
        <v>16.796713</v>
      </c>
      <c r="U171" s="12">
        <f t="shared" si="33"/>
        <v>5.1218372083839302E-2</v>
      </c>
      <c r="V171" s="13">
        <v>35.152332000000001</v>
      </c>
      <c r="W171" s="12">
        <f t="shared" si="34"/>
        <v>1.604969044339082E-3</v>
      </c>
      <c r="X171" s="10">
        <v>71.716583</v>
      </c>
      <c r="Y171" s="11">
        <f t="shared" si="35"/>
        <v>7.2947089788056117E-3</v>
      </c>
      <c r="Z171" s="5" t="s">
        <v>1</v>
      </c>
      <c r="AA171" s="5" t="s">
        <v>2</v>
      </c>
      <c r="AC171" s="9"/>
    </row>
    <row r="172" spans="1:29">
      <c r="A172" s="4">
        <v>41699</v>
      </c>
      <c r="B172" s="10">
        <v>1872.339966</v>
      </c>
      <c r="C172" s="11">
        <f t="shared" si="24"/>
        <v>6.9321656079357136E-3</v>
      </c>
      <c r="D172" s="10">
        <v>74.784499999999994</v>
      </c>
      <c r="E172" s="12">
        <f t="shared" si="25"/>
        <v>2.1832701209748041E-2</v>
      </c>
      <c r="F172" s="10">
        <v>54.030003000000001</v>
      </c>
      <c r="G172" s="12">
        <f t="shared" si="26"/>
        <v>-2.4634701423005638E-3</v>
      </c>
      <c r="H172" s="10">
        <v>81.283371000000002</v>
      </c>
      <c r="I172" s="12">
        <f t="shared" si="27"/>
        <v>4.5684576462822236E-2</v>
      </c>
      <c r="J172" s="10">
        <v>53.159111000000003</v>
      </c>
      <c r="K172" s="12">
        <f t="shared" si="28"/>
        <v>1.5910580027563449E-2</v>
      </c>
      <c r="L172" s="10">
        <v>73.623322000000002</v>
      </c>
      <c r="M172" s="12">
        <f t="shared" si="29"/>
        <v>6.1084445957676231E-2</v>
      </c>
      <c r="N172" s="10">
        <v>50.047440000000002</v>
      </c>
      <c r="O172" s="12">
        <f t="shared" si="30"/>
        <v>6.8461711536063535E-2</v>
      </c>
      <c r="P172" s="10">
        <v>336.36999500000002</v>
      </c>
      <c r="Q172" s="12">
        <f t="shared" si="31"/>
        <v>-7.1057748063113782E-2</v>
      </c>
      <c r="R172" s="10">
        <v>31.076635</v>
      </c>
      <c r="S172" s="12">
        <f t="shared" si="32"/>
        <v>1.2041866726423133E-2</v>
      </c>
      <c r="T172" s="10">
        <v>17.234411000000001</v>
      </c>
      <c r="U172" s="12">
        <f t="shared" si="33"/>
        <v>2.605855086051664E-2</v>
      </c>
      <c r="V172" s="13">
        <v>35.144939000000001</v>
      </c>
      <c r="W172" s="12">
        <f t="shared" si="34"/>
        <v>-2.1031321620427421E-4</v>
      </c>
      <c r="X172" s="10">
        <v>72.068709999999996</v>
      </c>
      <c r="Y172" s="11">
        <f t="shared" si="35"/>
        <v>4.909980164559651E-3</v>
      </c>
      <c r="Z172" s="5" t="s">
        <v>1</v>
      </c>
      <c r="AA172" s="5" t="s">
        <v>2</v>
      </c>
      <c r="AC172" s="9"/>
    </row>
    <row r="173" spans="1:29">
      <c r="A173" s="4">
        <v>41730</v>
      </c>
      <c r="B173" s="10">
        <v>1883.9499510000001</v>
      </c>
      <c r="C173" s="11">
        <f t="shared" si="24"/>
        <v>6.2007889650527552E-3</v>
      </c>
      <c r="D173" s="10">
        <v>78.405829999999995</v>
      </c>
      <c r="E173" s="12">
        <f t="shared" si="25"/>
        <v>4.8423536962873333E-2</v>
      </c>
      <c r="F173" s="10">
        <v>55.905124999999998</v>
      </c>
      <c r="G173" s="12">
        <f t="shared" si="26"/>
        <v>3.4705198887366291E-2</v>
      </c>
      <c r="H173" s="10">
        <v>82.483153999999999</v>
      </c>
      <c r="I173" s="12">
        <f t="shared" si="27"/>
        <v>1.4760497568438648E-2</v>
      </c>
      <c r="J173" s="10">
        <v>55.599865000000001</v>
      </c>
      <c r="K173" s="12">
        <f t="shared" si="28"/>
        <v>4.5914123733182786E-2</v>
      </c>
      <c r="L173" s="10">
        <v>67.625968999999998</v>
      </c>
      <c r="M173" s="12">
        <f t="shared" si="29"/>
        <v>-8.1459961831116562E-2</v>
      </c>
      <c r="N173" s="10">
        <v>46.148167000000001</v>
      </c>
      <c r="O173" s="12">
        <f t="shared" si="30"/>
        <v>-7.7911537533188524E-2</v>
      </c>
      <c r="P173" s="10">
        <v>304.13000499999998</v>
      </c>
      <c r="Q173" s="12">
        <f t="shared" si="31"/>
        <v>-9.5846807025698089E-2</v>
      </c>
      <c r="R173" s="10">
        <v>33.048614999999998</v>
      </c>
      <c r="S173" s="12">
        <f t="shared" si="32"/>
        <v>6.3455390199099695E-2</v>
      </c>
      <c r="T173" s="10">
        <v>18.947444999999998</v>
      </c>
      <c r="U173" s="12">
        <f t="shared" si="33"/>
        <v>9.9396144144409504E-2</v>
      </c>
      <c r="V173" s="13">
        <v>34.524341999999997</v>
      </c>
      <c r="W173" s="12">
        <f t="shared" si="34"/>
        <v>-1.7658218157669974E-2</v>
      </c>
      <c r="X173" s="10">
        <v>73.521179000000004</v>
      </c>
      <c r="Y173" s="11">
        <f t="shared" si="35"/>
        <v>2.0153947531460017E-2</v>
      </c>
      <c r="Z173" s="5" t="s">
        <v>2</v>
      </c>
      <c r="AA173" s="5" t="s">
        <v>2</v>
      </c>
      <c r="AC173" s="9"/>
    </row>
    <row r="174" spans="1:29">
      <c r="A174" s="4">
        <v>41760</v>
      </c>
      <c r="B174" s="10">
        <v>1923.5699460000001</v>
      </c>
      <c r="C174" s="11">
        <f t="shared" si="24"/>
        <v>2.103028001299596E-2</v>
      </c>
      <c r="D174" s="10">
        <v>76.966469000000004</v>
      </c>
      <c r="E174" s="12">
        <f t="shared" si="25"/>
        <v>-1.8357831299024463E-2</v>
      </c>
      <c r="F174" s="10">
        <v>58.392302999999998</v>
      </c>
      <c r="G174" s="12">
        <f t="shared" si="26"/>
        <v>4.4489266413410222E-2</v>
      </c>
      <c r="H174" s="10">
        <v>86.312134</v>
      </c>
      <c r="I174" s="12">
        <f t="shared" si="27"/>
        <v>4.6421357747789341E-2</v>
      </c>
      <c r="J174" s="10">
        <v>53.054606999999997</v>
      </c>
      <c r="K174" s="12">
        <f t="shared" si="28"/>
        <v>-4.5778132734674876E-2</v>
      </c>
      <c r="L174" s="10">
        <v>71.762512000000001</v>
      </c>
      <c r="M174" s="12">
        <f t="shared" si="29"/>
        <v>6.116796640651468E-2</v>
      </c>
      <c r="N174" s="10">
        <v>46.098906999999997</v>
      </c>
      <c r="O174" s="12">
        <f t="shared" si="30"/>
        <v>-1.0674313456481132E-3</v>
      </c>
      <c r="P174" s="10">
        <v>312.54998799999998</v>
      </c>
      <c r="Q174" s="12">
        <f t="shared" si="31"/>
        <v>2.7685472862172881E-2</v>
      </c>
      <c r="R174" s="10">
        <v>33.145851</v>
      </c>
      <c r="S174" s="12">
        <f t="shared" si="32"/>
        <v>2.9422110427321183E-3</v>
      </c>
      <c r="T174" s="10">
        <v>20.325261999999999</v>
      </c>
      <c r="U174" s="12">
        <f t="shared" si="33"/>
        <v>7.2717825543232889E-2</v>
      </c>
      <c r="V174" s="13">
        <v>37.321747000000002</v>
      </c>
      <c r="W174" s="12">
        <f t="shared" si="34"/>
        <v>8.102703304236776E-2</v>
      </c>
      <c r="X174" s="10">
        <v>79.213898</v>
      </c>
      <c r="Y174" s="11">
        <f t="shared" si="35"/>
        <v>7.7429647856980047E-2</v>
      </c>
      <c r="Z174" s="5" t="s">
        <v>2</v>
      </c>
      <c r="AA174" s="5" t="s">
        <v>2</v>
      </c>
      <c r="AC174" s="9"/>
    </row>
    <row r="175" spans="1:29">
      <c r="A175" s="4">
        <v>41791</v>
      </c>
      <c r="B175" s="10">
        <v>1960.2299800000001</v>
      </c>
      <c r="C175" s="11">
        <f t="shared" si="24"/>
        <v>1.9058331658920603E-2</v>
      </c>
      <c r="D175" s="10">
        <v>77.604659999999996</v>
      </c>
      <c r="E175" s="12">
        <f t="shared" si="25"/>
        <v>8.2918056173265781E-3</v>
      </c>
      <c r="F175" s="10">
        <v>57.652866000000003</v>
      </c>
      <c r="G175" s="12">
        <f t="shared" si="26"/>
        <v>-1.2663261457593054E-2</v>
      </c>
      <c r="H175" s="10">
        <v>86.411758000000006</v>
      </c>
      <c r="I175" s="12">
        <f t="shared" si="27"/>
        <v>1.154229369418739E-3</v>
      </c>
      <c r="J175" s="10">
        <v>55.984791000000001</v>
      </c>
      <c r="K175" s="12">
        <f t="shared" si="28"/>
        <v>5.5229586376919243E-2</v>
      </c>
      <c r="L175" s="10">
        <v>73.673057999999997</v>
      </c>
      <c r="M175" s="12">
        <f t="shared" si="29"/>
        <v>2.6623176178671066E-2</v>
      </c>
      <c r="N175" s="10">
        <v>47.799515</v>
      </c>
      <c r="O175" s="12">
        <f t="shared" si="30"/>
        <v>3.6890419115576917E-2</v>
      </c>
      <c r="P175" s="10">
        <v>324.77999899999998</v>
      </c>
      <c r="Q175" s="12">
        <f t="shared" si="31"/>
        <v>3.9129775938433219E-2</v>
      </c>
      <c r="R175" s="10">
        <v>34.320663000000003</v>
      </c>
      <c r="S175" s="12">
        <f t="shared" si="32"/>
        <v>3.5443712095369125E-2</v>
      </c>
      <c r="T175" s="10">
        <v>21.004162000000001</v>
      </c>
      <c r="U175" s="12">
        <f t="shared" si="33"/>
        <v>3.3401783455485216E-2</v>
      </c>
      <c r="V175" s="13">
        <v>36.552306999999999</v>
      </c>
      <c r="W175" s="12">
        <f t="shared" si="34"/>
        <v>-2.0616398262385816E-2</v>
      </c>
      <c r="X175" s="10">
        <v>79.523253999999994</v>
      </c>
      <c r="Y175" s="11">
        <f t="shared" si="35"/>
        <v>3.905324795403882E-3</v>
      </c>
      <c r="Z175" s="5" t="s">
        <v>1</v>
      </c>
      <c r="AA175" s="5" t="s">
        <v>2</v>
      </c>
      <c r="AC175" s="9"/>
    </row>
    <row r="176" spans="1:29">
      <c r="A176" s="4">
        <v>41821</v>
      </c>
      <c r="B176" s="10">
        <v>1930.670044</v>
      </c>
      <c r="C176" s="11">
        <f t="shared" si="24"/>
        <v>-1.5079830581919834E-2</v>
      </c>
      <c r="D176" s="10">
        <v>76.263442999999995</v>
      </c>
      <c r="E176" s="12">
        <f t="shared" si="25"/>
        <v>-1.7282686374761522E-2</v>
      </c>
      <c r="F176" s="10">
        <v>57.621178</v>
      </c>
      <c r="G176" s="12">
        <f t="shared" si="26"/>
        <v>-5.4963442754090667E-4</v>
      </c>
      <c r="H176" s="10">
        <v>85.545226999999997</v>
      </c>
      <c r="I176" s="12">
        <f t="shared" si="27"/>
        <v>-1.0027929301010274E-2</v>
      </c>
      <c r="J176" s="10">
        <v>54.430301999999998</v>
      </c>
      <c r="K176" s="12">
        <f t="shared" si="28"/>
        <v>-2.776627316515308E-2</v>
      </c>
      <c r="L176" s="10">
        <v>73.385468000000003</v>
      </c>
      <c r="M176" s="12">
        <f t="shared" si="29"/>
        <v>-3.9035979747168155E-3</v>
      </c>
      <c r="N176" s="10">
        <v>47.841003000000001</v>
      </c>
      <c r="O176" s="12">
        <f t="shared" si="30"/>
        <v>8.6795859748788409E-4</v>
      </c>
      <c r="P176" s="10">
        <v>312.98998999999998</v>
      </c>
      <c r="Q176" s="12">
        <f t="shared" si="31"/>
        <v>-3.6301524220400033E-2</v>
      </c>
      <c r="R176" s="10">
        <v>32.072716</v>
      </c>
      <c r="S176" s="12">
        <f t="shared" si="32"/>
        <v>-6.5498355902973177E-2</v>
      </c>
      <c r="T176" s="10">
        <v>21.607637</v>
      </c>
      <c r="U176" s="12">
        <f t="shared" si="33"/>
        <v>2.8731210509612311E-2</v>
      </c>
      <c r="V176" s="13">
        <v>37.665379000000001</v>
      </c>
      <c r="W176" s="12">
        <f t="shared" si="34"/>
        <v>3.0451484225058695E-2</v>
      </c>
      <c r="X176" s="10">
        <v>83.743415999999996</v>
      </c>
      <c r="Y176" s="11">
        <f t="shared" si="35"/>
        <v>5.3068276104496458E-2</v>
      </c>
      <c r="Z176" s="5" t="s">
        <v>2</v>
      </c>
      <c r="AA176" s="5" t="s">
        <v>2</v>
      </c>
      <c r="AC176" s="9"/>
    </row>
    <row r="177" spans="1:29">
      <c r="A177" s="4">
        <v>41852</v>
      </c>
      <c r="B177" s="10">
        <v>2003.369995</v>
      </c>
      <c r="C177" s="11">
        <f t="shared" si="24"/>
        <v>3.7655295489735195E-2</v>
      </c>
      <c r="D177" s="10">
        <v>76.664276000000001</v>
      </c>
      <c r="E177" s="12">
        <f t="shared" si="25"/>
        <v>5.2558996057915424E-3</v>
      </c>
      <c r="F177" s="10">
        <v>60.419296000000003</v>
      </c>
      <c r="G177" s="12">
        <f t="shared" si="26"/>
        <v>4.8560583055070522E-2</v>
      </c>
      <c r="H177" s="10">
        <v>91.60154</v>
      </c>
      <c r="I177" s="12">
        <f t="shared" si="27"/>
        <v>7.0796620833094556E-2</v>
      </c>
      <c r="J177" s="10">
        <v>55.833874000000002</v>
      </c>
      <c r="K177" s="12">
        <f t="shared" si="28"/>
        <v>2.5786592181685931E-2</v>
      </c>
      <c r="L177" s="10">
        <v>78.483069999999998</v>
      </c>
      <c r="M177" s="12">
        <f t="shared" si="29"/>
        <v>6.9463371140455143E-2</v>
      </c>
      <c r="N177" s="10">
        <v>49.662384000000003</v>
      </c>
      <c r="O177" s="12">
        <f t="shared" si="30"/>
        <v>3.8071547120364563E-2</v>
      </c>
      <c r="P177" s="10">
        <v>339.040009</v>
      </c>
      <c r="Q177" s="12">
        <f t="shared" si="31"/>
        <v>8.3229559514027981E-2</v>
      </c>
      <c r="R177" s="10">
        <v>34.056342999999998</v>
      </c>
      <c r="S177" s="12">
        <f t="shared" si="32"/>
        <v>6.1847802350134568E-2</v>
      </c>
      <c r="T177" s="10">
        <v>23.167180999999999</v>
      </c>
      <c r="U177" s="12">
        <f t="shared" si="33"/>
        <v>7.2175592361163735E-2</v>
      </c>
      <c r="V177" s="13">
        <v>37.617916000000001</v>
      </c>
      <c r="W177" s="12">
        <f t="shared" si="34"/>
        <v>-1.2601227243724397E-3</v>
      </c>
      <c r="X177" s="10">
        <v>87.478568999999993</v>
      </c>
      <c r="Y177" s="11">
        <f t="shared" si="35"/>
        <v>4.4602348201320051E-2</v>
      </c>
      <c r="Z177" s="5" t="s">
        <v>1</v>
      </c>
      <c r="AA177" s="5" t="s">
        <v>2</v>
      </c>
      <c r="AC177" s="9"/>
    </row>
    <row r="178" spans="1:29">
      <c r="A178" s="4">
        <v>41883</v>
      </c>
      <c r="B178" s="10">
        <v>1972.290039</v>
      </c>
      <c r="C178" s="11">
        <f t="shared" si="24"/>
        <v>-1.5513837223063749E-2</v>
      </c>
      <c r="D178" s="10">
        <v>72.999222000000003</v>
      </c>
      <c r="E178" s="12">
        <f t="shared" si="25"/>
        <v>-4.780654290663356E-2</v>
      </c>
      <c r="F178" s="10">
        <v>59.166919999999998</v>
      </c>
      <c r="G178" s="12">
        <f t="shared" si="26"/>
        <v>-2.0728079982924745E-2</v>
      </c>
      <c r="H178" s="10">
        <v>94.791527000000002</v>
      </c>
      <c r="I178" s="12">
        <f t="shared" si="27"/>
        <v>3.4824600110434846E-2</v>
      </c>
      <c r="J178" s="10">
        <v>57.057949000000001</v>
      </c>
      <c r="K178" s="12">
        <f t="shared" si="28"/>
        <v>2.19235190450872E-2</v>
      </c>
      <c r="L178" s="10">
        <v>78.093727000000001</v>
      </c>
      <c r="M178" s="12">
        <f t="shared" si="29"/>
        <v>-4.9608533407268177E-3</v>
      </c>
      <c r="N178" s="10">
        <v>50.322322999999997</v>
      </c>
      <c r="O178" s="12">
        <f t="shared" si="30"/>
        <v>1.3288508260094688E-2</v>
      </c>
      <c r="P178" s="10">
        <v>322.44000199999999</v>
      </c>
      <c r="Q178" s="12">
        <f t="shared" si="31"/>
        <v>-4.8961793768711244E-2</v>
      </c>
      <c r="R178" s="10">
        <v>34.823666000000003</v>
      </c>
      <c r="S178" s="12">
        <f t="shared" si="32"/>
        <v>2.2530986371613791E-2</v>
      </c>
      <c r="T178" s="10">
        <v>22.884920000000001</v>
      </c>
      <c r="U178" s="12">
        <f t="shared" si="33"/>
        <v>-1.2183657562825547E-2</v>
      </c>
      <c r="V178" s="13">
        <v>37.746288</v>
      </c>
      <c r="W178" s="12">
        <f t="shared" si="34"/>
        <v>3.4125229053092367E-3</v>
      </c>
      <c r="X178" s="10">
        <v>83.069145000000006</v>
      </c>
      <c r="Y178" s="11">
        <f t="shared" si="35"/>
        <v>-5.0405762810317431E-2</v>
      </c>
      <c r="Z178" s="5" t="s">
        <v>1</v>
      </c>
      <c r="AA178" s="5" t="s">
        <v>1</v>
      </c>
      <c r="AC178" s="9"/>
    </row>
    <row r="179" spans="1:29">
      <c r="A179" s="4">
        <v>41913</v>
      </c>
      <c r="B179" s="10">
        <v>2018.0500489999999</v>
      </c>
      <c r="C179" s="11">
        <f t="shared" si="24"/>
        <v>2.3201460786772227E-2</v>
      </c>
      <c r="D179" s="10">
        <v>75.063850000000002</v>
      </c>
      <c r="E179" s="12">
        <f t="shared" si="25"/>
        <v>2.8282876768193486E-2</v>
      </c>
      <c r="F179" s="10">
        <v>56.127837999999997</v>
      </c>
      <c r="G179" s="12">
        <f t="shared" si="26"/>
        <v>-5.1364546270111756E-2</v>
      </c>
      <c r="H179" s="10">
        <v>101.81214900000001</v>
      </c>
      <c r="I179" s="12">
        <f t="shared" si="27"/>
        <v>7.4063813741496148E-2</v>
      </c>
      <c r="J179" s="10">
        <v>62.689739000000003</v>
      </c>
      <c r="K179" s="12">
        <f t="shared" si="28"/>
        <v>9.8702987028152764E-2</v>
      </c>
      <c r="L179" s="10">
        <v>86.391166999999996</v>
      </c>
      <c r="M179" s="12">
        <f t="shared" si="29"/>
        <v>0.10624976318520429</v>
      </c>
      <c r="N179" s="10">
        <v>50.522815999999999</v>
      </c>
      <c r="O179" s="12">
        <f t="shared" si="30"/>
        <v>3.9841761677019876E-3</v>
      </c>
      <c r="P179" s="10">
        <v>305.459991</v>
      </c>
      <c r="Q179" s="12">
        <f t="shared" si="31"/>
        <v>-5.2660993966871364E-2</v>
      </c>
      <c r="R179" s="10">
        <v>34.436008000000001</v>
      </c>
      <c r="S179" s="12">
        <f t="shared" si="32"/>
        <v>-1.1132027282825472E-2</v>
      </c>
      <c r="T179" s="10">
        <v>24.531713</v>
      </c>
      <c r="U179" s="12">
        <f t="shared" si="33"/>
        <v>7.1959744670289372E-2</v>
      </c>
      <c r="V179" s="13">
        <v>37.942593000000002</v>
      </c>
      <c r="W179" s="12">
        <f t="shared" si="34"/>
        <v>5.2006438354945629E-3</v>
      </c>
      <c r="X179" s="10">
        <v>86.828650999999994</v>
      </c>
      <c r="Y179" s="11">
        <f t="shared" si="35"/>
        <v>4.5257550201100387E-2</v>
      </c>
      <c r="Z179" s="5" t="s">
        <v>2</v>
      </c>
      <c r="AA179" s="5" t="s">
        <v>2</v>
      </c>
      <c r="AC179" s="9"/>
    </row>
    <row r="180" spans="1:29">
      <c r="A180" s="4">
        <v>41944</v>
      </c>
      <c r="B180" s="10">
        <v>2067.5600589999999</v>
      </c>
      <c r="C180" s="11">
        <f t="shared" si="24"/>
        <v>2.4533588760364766E-2</v>
      </c>
      <c r="D180" s="10">
        <v>70.274840999999995</v>
      </c>
      <c r="E180" s="12">
        <f t="shared" si="25"/>
        <v>-6.379913899966505E-2</v>
      </c>
      <c r="F180" s="10">
        <v>55.298400999999998</v>
      </c>
      <c r="G180" s="12">
        <f t="shared" si="26"/>
        <v>-1.4777640286091168E-2</v>
      </c>
      <c r="H180" s="10">
        <v>102.09193399999999</v>
      </c>
      <c r="I180" s="12">
        <f t="shared" si="27"/>
        <v>2.7480512173452868E-3</v>
      </c>
      <c r="J180" s="10">
        <v>61.735850999999997</v>
      </c>
      <c r="K180" s="12">
        <f t="shared" si="28"/>
        <v>-1.5216014856913127E-2</v>
      </c>
      <c r="L180" s="10">
        <v>89.682777000000002</v>
      </c>
      <c r="M180" s="12">
        <f t="shared" si="29"/>
        <v>3.8101233196676298E-2</v>
      </c>
      <c r="N180" s="10">
        <v>50.594090000000001</v>
      </c>
      <c r="O180" s="12">
        <f t="shared" si="30"/>
        <v>1.4107289664931286E-3</v>
      </c>
      <c r="P180" s="10">
        <v>338.64001500000001</v>
      </c>
      <c r="Q180" s="12">
        <f t="shared" si="31"/>
        <v>0.10862314207296629</v>
      </c>
      <c r="R180" s="10">
        <v>36.861660000000001</v>
      </c>
      <c r="S180" s="12">
        <f t="shared" si="32"/>
        <v>7.0439407494620146E-2</v>
      </c>
      <c r="T180" s="10">
        <v>27.014416000000001</v>
      </c>
      <c r="U180" s="12">
        <f t="shared" si="33"/>
        <v>0.10120381727929072</v>
      </c>
      <c r="V180" s="13">
        <v>38.626961000000001</v>
      </c>
      <c r="W180" s="12">
        <f t="shared" si="34"/>
        <v>1.803693279476179E-2</v>
      </c>
      <c r="X180" s="10">
        <v>93.516693000000004</v>
      </c>
      <c r="Y180" s="11">
        <f t="shared" si="35"/>
        <v>7.7025750405819507E-2</v>
      </c>
      <c r="Z180" s="5" t="s">
        <v>1</v>
      </c>
      <c r="AA180" s="5" t="s">
        <v>2</v>
      </c>
      <c r="AC180" s="9"/>
    </row>
    <row r="181" spans="1:29">
      <c r="A181" s="4">
        <v>41974</v>
      </c>
      <c r="B181" s="10">
        <v>2058.8999020000001</v>
      </c>
      <c r="C181" s="11">
        <f t="shared" si="24"/>
        <v>-4.1885878779204062E-3</v>
      </c>
      <c r="D181" s="10">
        <v>72.275413999999998</v>
      </c>
      <c r="E181" s="12">
        <f t="shared" si="25"/>
        <v>2.8467841001589785E-2</v>
      </c>
      <c r="F181" s="10">
        <v>51.821658999999997</v>
      </c>
      <c r="G181" s="12">
        <f t="shared" si="26"/>
        <v>-6.2872378534055653E-2</v>
      </c>
      <c r="H181" s="10">
        <v>104.57931499999999</v>
      </c>
      <c r="I181" s="12">
        <f t="shared" si="27"/>
        <v>2.4364128511856768E-2</v>
      </c>
      <c r="J181" s="10">
        <v>64.369545000000002</v>
      </c>
      <c r="K181" s="12">
        <f t="shared" si="28"/>
        <v>4.2660689977368348E-2</v>
      </c>
      <c r="L181" s="10">
        <v>91.919623999999999</v>
      </c>
      <c r="M181" s="12">
        <f t="shared" si="29"/>
        <v>2.4941767804536174E-2</v>
      </c>
      <c r="N181" s="10">
        <v>52.629294999999999</v>
      </c>
      <c r="O181" s="12">
        <f t="shared" si="30"/>
        <v>4.0226141037421517E-2</v>
      </c>
      <c r="P181" s="10">
        <v>310.35000600000001</v>
      </c>
      <c r="Q181" s="12">
        <f t="shared" si="31"/>
        <v>-8.3540065399536428E-2</v>
      </c>
      <c r="R181" s="10">
        <v>34.955536000000002</v>
      </c>
      <c r="S181" s="12">
        <f t="shared" si="32"/>
        <v>-5.1710205129123277E-2</v>
      </c>
      <c r="T181" s="10">
        <v>25.181044</v>
      </c>
      <c r="U181" s="12">
        <f t="shared" si="33"/>
        <v>-6.7866431019645235E-2</v>
      </c>
      <c r="V181" s="13">
        <v>35.717911000000001</v>
      </c>
      <c r="W181" s="12">
        <f t="shared" si="34"/>
        <v>-7.5311386779819425E-2</v>
      </c>
      <c r="X181" s="10">
        <v>88.030884</v>
      </c>
      <c r="Y181" s="11">
        <f t="shared" si="35"/>
        <v>-5.8661280933020192E-2</v>
      </c>
      <c r="Z181" s="5" t="s">
        <v>1</v>
      </c>
      <c r="AA181" s="5" t="s">
        <v>2</v>
      </c>
      <c r="AC181" s="9"/>
    </row>
    <row r="182" spans="1:29">
      <c r="A182" s="4">
        <v>42005</v>
      </c>
      <c r="B182" s="10">
        <v>1994.98999</v>
      </c>
      <c r="C182" s="11">
        <f t="shared" si="24"/>
        <v>-3.1040805790470173E-2</v>
      </c>
      <c r="D182" s="10">
        <v>68.343056000000004</v>
      </c>
      <c r="E182" s="12">
        <f t="shared" si="25"/>
        <v>-5.4407962298216567E-2</v>
      </c>
      <c r="F182" s="10">
        <v>51.778263000000003</v>
      </c>
      <c r="G182" s="12">
        <f t="shared" si="26"/>
        <v>-8.3741047348550191E-4</v>
      </c>
      <c r="H182" s="10">
        <v>102.893837</v>
      </c>
      <c r="I182" s="12">
        <f t="shared" si="27"/>
        <v>-1.6116743545317631E-2</v>
      </c>
      <c r="J182" s="10">
        <v>67.143439999999998</v>
      </c>
      <c r="K182" s="12">
        <f t="shared" si="28"/>
        <v>4.309328270069325E-2</v>
      </c>
      <c r="L182" s="10">
        <v>96.975800000000007</v>
      </c>
      <c r="M182" s="12">
        <f t="shared" si="29"/>
        <v>5.500649132333274E-2</v>
      </c>
      <c r="N182" s="10">
        <v>45.733158000000003</v>
      </c>
      <c r="O182" s="12">
        <f t="shared" si="30"/>
        <v>-0.13103228914618742</v>
      </c>
      <c r="P182" s="10">
        <v>354.52999899999998</v>
      </c>
      <c r="Q182" s="12">
        <f t="shared" si="31"/>
        <v>0.14235537988035343</v>
      </c>
      <c r="R182" s="10">
        <v>34.086196999999999</v>
      </c>
      <c r="S182" s="12">
        <f t="shared" si="32"/>
        <v>-2.4869851802587252E-2</v>
      </c>
      <c r="T182" s="10">
        <v>26.72777</v>
      </c>
      <c r="U182" s="12">
        <f t="shared" si="33"/>
        <v>6.1424220536686232E-2</v>
      </c>
      <c r="V182" s="13">
        <v>34.900939999999999</v>
      </c>
      <c r="W182" s="12">
        <f t="shared" si="34"/>
        <v>-2.2872866221095692E-2</v>
      </c>
      <c r="X182" s="10">
        <v>86.668342999999993</v>
      </c>
      <c r="Y182" s="11">
        <f t="shared" si="35"/>
        <v>-1.5477988384167621E-2</v>
      </c>
      <c r="Z182" s="5" t="s">
        <v>2</v>
      </c>
      <c r="AA182" s="5" t="s">
        <v>1</v>
      </c>
      <c r="AC182" s="9"/>
    </row>
    <row r="183" spans="1:29">
      <c r="A183" s="4">
        <v>42036</v>
      </c>
      <c r="B183" s="10">
        <v>2104.5</v>
      </c>
      <c r="C183" s="11">
        <f t="shared" si="24"/>
        <v>5.4892511014553995E-2</v>
      </c>
      <c r="D183" s="10">
        <v>69.218681000000004</v>
      </c>
      <c r="E183" s="12">
        <f t="shared" si="25"/>
        <v>1.2812201432724919E-2</v>
      </c>
      <c r="F183" s="10">
        <v>56.456181000000001</v>
      </c>
      <c r="G183" s="12">
        <f t="shared" si="26"/>
        <v>9.0345209146934849E-2</v>
      </c>
      <c r="H183" s="10">
        <v>105.57132</v>
      </c>
      <c r="I183" s="12">
        <f t="shared" si="27"/>
        <v>2.6021801480685329E-2</v>
      </c>
      <c r="J183" s="10">
        <v>60.524647000000002</v>
      </c>
      <c r="K183" s="12">
        <f t="shared" si="28"/>
        <v>-9.8576912353611865E-2</v>
      </c>
      <c r="L183" s="10">
        <v>103.711617</v>
      </c>
      <c r="M183" s="12">
        <f t="shared" si="29"/>
        <v>6.9458741252972356E-2</v>
      </c>
      <c r="N183" s="10">
        <v>51.867531</v>
      </c>
      <c r="O183" s="12">
        <f t="shared" si="30"/>
        <v>0.13413403465380624</v>
      </c>
      <c r="P183" s="10">
        <v>380.16000400000001</v>
      </c>
      <c r="Q183" s="12">
        <f t="shared" si="31"/>
        <v>7.2292909125583033E-2</v>
      </c>
      <c r="R183" s="10">
        <v>35.849705</v>
      </c>
      <c r="S183" s="12">
        <f t="shared" si="32"/>
        <v>5.1736719118298871E-2</v>
      </c>
      <c r="T183" s="10">
        <v>29.305643</v>
      </c>
      <c r="U183" s="12">
        <f t="shared" si="33"/>
        <v>9.6449236131559063E-2</v>
      </c>
      <c r="V183" s="13">
        <v>38.203212999999998</v>
      </c>
      <c r="W183" s="12">
        <f t="shared" si="34"/>
        <v>9.4618454402660784E-2</v>
      </c>
      <c r="X183" s="10">
        <v>88.626114000000001</v>
      </c>
      <c r="Y183" s="11">
        <f t="shared" si="35"/>
        <v>2.2589228456808136E-2</v>
      </c>
      <c r="Z183" s="5" t="s">
        <v>1</v>
      </c>
      <c r="AA183" s="5" t="s">
        <v>2</v>
      </c>
      <c r="AC183" s="9"/>
    </row>
    <row r="184" spans="1:29">
      <c r="A184" s="4">
        <v>42064</v>
      </c>
      <c r="B184" s="10">
        <v>2067.889893</v>
      </c>
      <c r="C184" s="11">
        <f t="shared" si="24"/>
        <v>-1.7396106913756221E-2</v>
      </c>
      <c r="D184" s="10">
        <v>66.951355000000007</v>
      </c>
      <c r="E184" s="12">
        <f t="shared" si="25"/>
        <v>-3.2755983894001056E-2</v>
      </c>
      <c r="F184" s="10">
        <v>55.011524000000001</v>
      </c>
      <c r="G184" s="12">
        <f t="shared" si="26"/>
        <v>-2.5588996180949602E-2</v>
      </c>
      <c r="H184" s="10">
        <v>95.509040999999996</v>
      </c>
      <c r="I184" s="12">
        <f t="shared" si="27"/>
        <v>-9.5312618995386289E-2</v>
      </c>
      <c r="J184" s="10">
        <v>59.724876000000002</v>
      </c>
      <c r="K184" s="12">
        <f t="shared" si="28"/>
        <v>-1.3213972152534814E-2</v>
      </c>
      <c r="L184" s="10">
        <v>107.964859</v>
      </c>
      <c r="M184" s="12">
        <f t="shared" si="29"/>
        <v>4.1010275637684834E-2</v>
      </c>
      <c r="N184" s="10">
        <v>51.275058999999999</v>
      </c>
      <c r="O184" s="12">
        <f t="shared" si="30"/>
        <v>-1.1422791649750992E-2</v>
      </c>
      <c r="P184" s="10">
        <v>372.10000600000001</v>
      </c>
      <c r="Q184" s="12">
        <f t="shared" si="31"/>
        <v>-2.120159384257584E-2</v>
      </c>
      <c r="R184" s="10">
        <v>33.572879999999998</v>
      </c>
      <c r="S184" s="12">
        <f t="shared" si="32"/>
        <v>-6.3510285510020303E-2</v>
      </c>
      <c r="T184" s="10">
        <v>28.498304000000001</v>
      </c>
      <c r="U184" s="12">
        <f t="shared" si="33"/>
        <v>-2.7548926327943014E-2</v>
      </c>
      <c r="V184" s="13">
        <v>37.569716999999997</v>
      </c>
      <c r="W184" s="12">
        <f t="shared" si="34"/>
        <v>-1.6582270187588698E-2</v>
      </c>
      <c r="X184" s="10">
        <v>84.165306000000001</v>
      </c>
      <c r="Y184" s="11">
        <f t="shared" si="35"/>
        <v>-5.0332884955330434E-2</v>
      </c>
      <c r="Z184" s="5" t="s">
        <v>1</v>
      </c>
      <c r="AA184" s="5" t="s">
        <v>2</v>
      </c>
      <c r="AC184" s="9"/>
    </row>
    <row r="185" spans="1:29">
      <c r="A185" s="4">
        <v>42095</v>
      </c>
      <c r="B185" s="10">
        <v>2085.51001</v>
      </c>
      <c r="C185" s="11">
        <f t="shared" si="24"/>
        <v>8.5208197301247391E-3</v>
      </c>
      <c r="D185" s="10">
        <v>68.818107999999995</v>
      </c>
      <c r="E185" s="12">
        <f t="shared" si="25"/>
        <v>2.7882228821208898E-2</v>
      </c>
      <c r="F185" s="10">
        <v>59.002929999999999</v>
      </c>
      <c r="G185" s="12">
        <f t="shared" si="26"/>
        <v>7.2555815759621528E-2</v>
      </c>
      <c r="H185" s="10">
        <v>93.674880999999999</v>
      </c>
      <c r="I185" s="12">
        <f t="shared" si="27"/>
        <v>-1.920404582431099E-2</v>
      </c>
      <c r="J185" s="10">
        <v>60.339374999999997</v>
      </c>
      <c r="K185" s="12">
        <f t="shared" si="28"/>
        <v>1.0288828393716464E-2</v>
      </c>
      <c r="L185" s="10">
        <v>102.016464</v>
      </c>
      <c r="M185" s="12">
        <f t="shared" si="29"/>
        <v>-5.5095658486434045E-2</v>
      </c>
      <c r="N185" s="10">
        <v>53.543404000000002</v>
      </c>
      <c r="O185" s="12">
        <f t="shared" si="30"/>
        <v>4.4238759432729341E-2</v>
      </c>
      <c r="P185" s="10">
        <v>421.77999899999998</v>
      </c>
      <c r="Q185" s="12">
        <f t="shared" si="31"/>
        <v>0.13351247567569233</v>
      </c>
      <c r="R185" s="10">
        <v>33.859802000000002</v>
      </c>
      <c r="S185" s="12">
        <f t="shared" si="32"/>
        <v>8.5462432773120486E-3</v>
      </c>
      <c r="T185" s="10">
        <v>28.663209999999999</v>
      </c>
      <c r="U185" s="12">
        <f t="shared" si="33"/>
        <v>5.7865197872827255E-3</v>
      </c>
      <c r="V185" s="13">
        <v>38.968052</v>
      </c>
      <c r="W185" s="12">
        <f t="shared" si="34"/>
        <v>3.7219737375184463E-2</v>
      </c>
      <c r="X185" s="10">
        <v>84.505004999999997</v>
      </c>
      <c r="Y185" s="11">
        <f t="shared" si="35"/>
        <v>4.036092971609893E-3</v>
      </c>
      <c r="Z185" s="5" t="s">
        <v>2</v>
      </c>
      <c r="AA185" s="5" t="s">
        <v>2</v>
      </c>
      <c r="AC185" s="9"/>
    </row>
    <row r="186" spans="1:29">
      <c r="A186" s="4">
        <v>42125</v>
      </c>
      <c r="B186" s="10">
        <v>2107.389893</v>
      </c>
      <c r="C186" s="11">
        <f t="shared" si="24"/>
        <v>1.0491382393316857E-2</v>
      </c>
      <c r="D186" s="10">
        <v>67.108870999999994</v>
      </c>
      <c r="E186" s="12">
        <f t="shared" si="25"/>
        <v>-2.483702399955549E-2</v>
      </c>
      <c r="F186" s="10">
        <v>60.240848999999997</v>
      </c>
      <c r="G186" s="12">
        <f t="shared" si="26"/>
        <v>2.0980636046379359E-2</v>
      </c>
      <c r="H186" s="10">
        <v>88.983649999999997</v>
      </c>
      <c r="I186" s="12">
        <f t="shared" si="27"/>
        <v>-5.0079924841324348E-2</v>
      </c>
      <c r="J186" s="10">
        <v>58.908088999999997</v>
      </c>
      <c r="K186" s="12">
        <f t="shared" si="28"/>
        <v>-2.3720597039661086E-2</v>
      </c>
      <c r="L186" s="10">
        <v>110.084366</v>
      </c>
      <c r="M186" s="12">
        <f t="shared" si="29"/>
        <v>7.9084313292803438E-2</v>
      </c>
      <c r="N186" s="10">
        <v>56.046398000000003</v>
      </c>
      <c r="O186" s="12">
        <f t="shared" si="30"/>
        <v>4.6747009211442758E-2</v>
      </c>
      <c r="P186" s="10">
        <v>429.23001099999999</v>
      </c>
      <c r="Q186" s="12">
        <f t="shared" si="31"/>
        <v>1.7663265251228796E-2</v>
      </c>
      <c r="R186" s="10">
        <v>34.193725999999998</v>
      </c>
      <c r="S186" s="12">
        <f t="shared" si="32"/>
        <v>9.8619596180744389E-3</v>
      </c>
      <c r="T186" s="10">
        <v>29.838139000000002</v>
      </c>
      <c r="U186" s="12">
        <f t="shared" si="33"/>
        <v>4.099083808128965E-2</v>
      </c>
      <c r="V186" s="13">
        <v>38.626677999999998</v>
      </c>
      <c r="W186" s="12">
        <f t="shared" si="34"/>
        <v>-8.7603557909438703E-3</v>
      </c>
      <c r="X186" s="10">
        <v>83.310744999999997</v>
      </c>
      <c r="Y186" s="11">
        <f t="shared" si="35"/>
        <v>-1.4132417363918267E-2</v>
      </c>
      <c r="Z186" s="5" t="s">
        <v>1</v>
      </c>
      <c r="AA186" s="5" t="s">
        <v>2</v>
      </c>
      <c r="AC186" s="9"/>
    </row>
    <row r="187" spans="1:29">
      <c r="A187" s="4">
        <v>42156</v>
      </c>
      <c r="B187" s="10">
        <v>2063.110107</v>
      </c>
      <c r="C187" s="11">
        <f t="shared" si="24"/>
        <v>-2.1011672375900521E-2</v>
      </c>
      <c r="D187" s="10">
        <v>66.075562000000005</v>
      </c>
      <c r="E187" s="12">
        <f t="shared" si="25"/>
        <v>-1.5397502365968705E-2</v>
      </c>
      <c r="F187" s="10">
        <v>59.199612000000002</v>
      </c>
      <c r="G187" s="12">
        <f t="shared" si="26"/>
        <v>-1.728456715475566E-2</v>
      </c>
      <c r="H187" s="10">
        <v>84.550323000000006</v>
      </c>
      <c r="I187" s="12">
        <f t="shared" si="27"/>
        <v>-4.9821815580727374E-2</v>
      </c>
      <c r="J187" s="10">
        <v>55.511581</v>
      </c>
      <c r="K187" s="12">
        <f t="shared" si="28"/>
        <v>-5.7657752231616226E-2</v>
      </c>
      <c r="L187" s="10">
        <v>111.723579</v>
      </c>
      <c r="M187" s="12">
        <f t="shared" si="29"/>
        <v>1.4890515879430128E-2</v>
      </c>
      <c r="N187" s="10">
        <v>57.733424999999997</v>
      </c>
      <c r="O187" s="12">
        <f t="shared" si="30"/>
        <v>3.0100542768154222E-2</v>
      </c>
      <c r="P187" s="10">
        <v>434.08999599999999</v>
      </c>
      <c r="Q187" s="12">
        <f t="shared" si="31"/>
        <v>1.1322565700094989E-2</v>
      </c>
      <c r="R187" s="10">
        <v>32.749507999999999</v>
      </c>
      <c r="S187" s="12">
        <f t="shared" si="32"/>
        <v>-4.2236344761024273E-2</v>
      </c>
      <c r="T187" s="10">
        <v>28.847332000000002</v>
      </c>
      <c r="U187" s="12">
        <f t="shared" si="33"/>
        <v>-3.320605886312146E-2</v>
      </c>
      <c r="V187" s="13">
        <v>36.415641999999998</v>
      </c>
      <c r="W187" s="12">
        <f t="shared" si="34"/>
        <v>-5.7241163736627833E-2</v>
      </c>
      <c r="X187" s="10">
        <v>83.759651000000005</v>
      </c>
      <c r="Y187" s="11">
        <f t="shared" si="35"/>
        <v>5.3883325614241962E-3</v>
      </c>
      <c r="Z187" s="5" t="s">
        <v>1</v>
      </c>
      <c r="AA187" s="5" t="s">
        <v>2</v>
      </c>
      <c r="AC187" s="9"/>
    </row>
    <row r="188" spans="1:29">
      <c r="A188" s="4">
        <v>42186</v>
      </c>
      <c r="B188" s="10">
        <v>2103.8400879999999</v>
      </c>
      <c r="C188" s="11">
        <f t="shared" si="24"/>
        <v>1.9742029696721345E-2</v>
      </c>
      <c r="D188" s="10">
        <v>62.906826000000002</v>
      </c>
      <c r="E188" s="12">
        <f t="shared" si="25"/>
        <v>-4.7956247424728711E-2</v>
      </c>
      <c r="F188" s="10">
        <v>54.877746999999999</v>
      </c>
      <c r="G188" s="12">
        <f t="shared" si="26"/>
        <v>-7.3004954829771554E-2</v>
      </c>
      <c r="H188" s="10">
        <v>86.518456</v>
      </c>
      <c r="I188" s="12">
        <f t="shared" si="27"/>
        <v>2.32776520558058E-2</v>
      </c>
      <c r="J188" s="10">
        <v>58.341403999999997</v>
      </c>
      <c r="K188" s="12">
        <f t="shared" si="28"/>
        <v>5.0977164566795484E-2</v>
      </c>
      <c r="L188" s="10">
        <v>111.644997</v>
      </c>
      <c r="M188" s="12">
        <f t="shared" si="29"/>
        <v>-7.0336092616579411E-4</v>
      </c>
      <c r="N188" s="10">
        <v>58.389476999999999</v>
      </c>
      <c r="O188" s="12">
        <f t="shared" si="30"/>
        <v>1.1363469255461677E-2</v>
      </c>
      <c r="P188" s="10">
        <v>536.15002400000003</v>
      </c>
      <c r="Q188" s="12">
        <f t="shared" si="31"/>
        <v>0.2351126009363276</v>
      </c>
      <c r="R188" s="10">
        <v>34.576824000000002</v>
      </c>
      <c r="S188" s="12">
        <f t="shared" si="32"/>
        <v>5.5796746625934146E-2</v>
      </c>
      <c r="T188" s="10">
        <v>27.897482</v>
      </c>
      <c r="U188" s="12">
        <f t="shared" si="33"/>
        <v>-3.2926788515485639E-2</v>
      </c>
      <c r="V188" s="13">
        <v>36.556274000000002</v>
      </c>
      <c r="W188" s="12">
        <f t="shared" si="34"/>
        <v>3.8618569459795229E-3</v>
      </c>
      <c r="X188" s="10">
        <v>85.798782000000003</v>
      </c>
      <c r="Y188" s="11">
        <f t="shared" si="35"/>
        <v>2.434502741660179E-2</v>
      </c>
      <c r="Z188" s="5" t="s">
        <v>2</v>
      </c>
      <c r="AA188" s="5" t="s">
        <v>1</v>
      </c>
      <c r="AC188" s="9"/>
    </row>
    <row r="189" spans="1:29">
      <c r="A189" s="4">
        <v>42217</v>
      </c>
      <c r="B189" s="10">
        <v>1972.1800539999999</v>
      </c>
      <c r="C189" s="11">
        <f t="shared" si="24"/>
        <v>-6.2580818167202831E-2</v>
      </c>
      <c r="D189" s="10">
        <v>59.753933000000004</v>
      </c>
      <c r="E189" s="12">
        <f t="shared" si="25"/>
        <v>-5.0120045795984031E-2</v>
      </c>
      <c r="F189" s="10">
        <v>51.029544999999999</v>
      </c>
      <c r="G189" s="12">
        <f t="shared" si="26"/>
        <v>-7.012317761514518E-2</v>
      </c>
      <c r="H189" s="10">
        <v>76.012833000000001</v>
      </c>
      <c r="I189" s="12">
        <f t="shared" si="27"/>
        <v>-0.12142638097933695</v>
      </c>
      <c r="J189" s="10">
        <v>55.739544000000002</v>
      </c>
      <c r="K189" s="12">
        <f t="shared" si="28"/>
        <v>-4.4597144079700154E-2</v>
      </c>
      <c r="L189" s="10">
        <v>106.403015</v>
      </c>
      <c r="M189" s="12">
        <f t="shared" si="29"/>
        <v>-4.6952233784376449E-2</v>
      </c>
      <c r="N189" s="10">
        <v>54.971961999999998</v>
      </c>
      <c r="O189" s="12">
        <f t="shared" si="30"/>
        <v>-5.8529638825160255E-2</v>
      </c>
      <c r="P189" s="10">
        <v>512.89001499999995</v>
      </c>
      <c r="Q189" s="12">
        <f t="shared" si="31"/>
        <v>-4.338339636071728E-2</v>
      </c>
      <c r="R189" s="10">
        <v>33.095435999999999</v>
      </c>
      <c r="S189" s="12">
        <f t="shared" si="32"/>
        <v>-4.284337971584673E-2</v>
      </c>
      <c r="T189" s="10">
        <v>25.933389999999999</v>
      </c>
      <c r="U189" s="12">
        <f t="shared" si="33"/>
        <v>-7.0403916740586145E-2</v>
      </c>
      <c r="V189" s="13">
        <v>36.370227999999997</v>
      </c>
      <c r="W189" s="12">
        <f t="shared" si="34"/>
        <v>-5.0893042327017409E-3</v>
      </c>
      <c r="X189" s="10">
        <v>83.164658000000003</v>
      </c>
      <c r="Y189" s="11">
        <f t="shared" si="35"/>
        <v>-3.0701181748710605E-2</v>
      </c>
      <c r="Z189" s="5" t="s">
        <v>1</v>
      </c>
      <c r="AA189" s="5" t="s">
        <v>2</v>
      </c>
      <c r="AC189" s="9"/>
    </row>
    <row r="190" spans="1:29">
      <c r="A190" s="4">
        <v>42248</v>
      </c>
      <c r="B190" s="10">
        <v>1920.030029</v>
      </c>
      <c r="C190" s="11">
        <f t="shared" si="24"/>
        <v>-2.6442831573227094E-2</v>
      </c>
      <c r="D190" s="10">
        <v>59.599586000000002</v>
      </c>
      <c r="E190" s="12">
        <f t="shared" si="25"/>
        <v>-2.5830433621833954E-3</v>
      </c>
      <c r="F190" s="10">
        <v>49.443615000000001</v>
      </c>
      <c r="G190" s="12">
        <f t="shared" si="26"/>
        <v>-3.1078662370985232E-2</v>
      </c>
      <c r="H190" s="10">
        <v>78.895897000000005</v>
      </c>
      <c r="I190" s="12">
        <f t="shared" si="27"/>
        <v>3.7928648179709396E-2</v>
      </c>
      <c r="J190" s="10">
        <v>57.175690000000003</v>
      </c>
      <c r="K190" s="12">
        <f t="shared" si="28"/>
        <v>2.5765298689921123E-2</v>
      </c>
      <c r="L190" s="10">
        <v>106.688126</v>
      </c>
      <c r="M190" s="12">
        <f t="shared" si="29"/>
        <v>2.6795387329954941E-3</v>
      </c>
      <c r="N190" s="10">
        <v>52.287681999999997</v>
      </c>
      <c r="O190" s="12">
        <f t="shared" si="30"/>
        <v>-4.8829983546885253E-2</v>
      </c>
      <c r="P190" s="10">
        <v>511.89001500000001</v>
      </c>
      <c r="Q190" s="12">
        <f t="shared" si="31"/>
        <v>-1.9497357537754819E-3</v>
      </c>
      <c r="R190" s="10">
        <v>33.768802999999998</v>
      </c>
      <c r="S190" s="12">
        <f t="shared" si="32"/>
        <v>2.0346219339730076E-2</v>
      </c>
      <c r="T190" s="10">
        <v>25.482448999999999</v>
      </c>
      <c r="U190" s="12">
        <f t="shared" si="33"/>
        <v>-1.7388432441728607E-2</v>
      </c>
      <c r="V190" s="13">
        <v>34.394016000000001</v>
      </c>
      <c r="W190" s="12">
        <f t="shared" si="34"/>
        <v>-5.4335980516811634E-2</v>
      </c>
      <c r="X190" s="10">
        <v>79.366805999999997</v>
      </c>
      <c r="Y190" s="11">
        <f t="shared" si="35"/>
        <v>-4.5666658065256591E-2</v>
      </c>
      <c r="Z190" s="5" t="s">
        <v>2</v>
      </c>
      <c r="AA190" s="5" t="s">
        <v>2</v>
      </c>
      <c r="AC190" s="9"/>
    </row>
    <row r="191" spans="1:29">
      <c r="A191" s="4">
        <v>42278</v>
      </c>
      <c r="B191" s="10">
        <v>2079.360107</v>
      </c>
      <c r="C191" s="11">
        <f t="shared" si="24"/>
        <v>8.2983117760394132E-2</v>
      </c>
      <c r="D191" s="10">
        <v>66.325073000000003</v>
      </c>
      <c r="E191" s="12">
        <f t="shared" si="25"/>
        <v>0.11284452546365005</v>
      </c>
      <c r="F191" s="10">
        <v>60.857536000000003</v>
      </c>
      <c r="G191" s="12">
        <f t="shared" si="26"/>
        <v>0.23084721859435242</v>
      </c>
      <c r="H191" s="10">
        <v>79.734734000000003</v>
      </c>
      <c r="I191" s="12">
        <f t="shared" si="27"/>
        <v>1.0632200556639821E-2</v>
      </c>
      <c r="J191" s="10">
        <v>56.802151000000002</v>
      </c>
      <c r="K191" s="12">
        <f t="shared" si="28"/>
        <v>-6.533178698849125E-3</v>
      </c>
      <c r="L191" s="10">
        <v>108.784409</v>
      </c>
      <c r="M191" s="12">
        <f t="shared" si="29"/>
        <v>1.9648700174937927E-2</v>
      </c>
      <c r="N191" s="10">
        <v>55.100597</v>
      </c>
      <c r="O191" s="12">
        <f t="shared" si="30"/>
        <v>5.3796896179103978E-2</v>
      </c>
      <c r="P191" s="10">
        <v>625.90002400000003</v>
      </c>
      <c r="Q191" s="12">
        <f t="shared" si="31"/>
        <v>0.22272364308571252</v>
      </c>
      <c r="R191" s="10">
        <v>35.954600999999997</v>
      </c>
      <c r="S191" s="12">
        <f t="shared" si="32"/>
        <v>6.4728323358100623E-2</v>
      </c>
      <c r="T191" s="10">
        <v>27.607911999999999</v>
      </c>
      <c r="U191" s="12">
        <f t="shared" si="33"/>
        <v>8.340889841474812E-2</v>
      </c>
      <c r="V191" s="13">
        <v>37.057952999999998</v>
      </c>
      <c r="W191" s="12">
        <f t="shared" si="34"/>
        <v>7.7453502376692421E-2</v>
      </c>
      <c r="X191" s="10">
        <v>92.692947000000004</v>
      </c>
      <c r="Y191" s="11">
        <f t="shared" si="35"/>
        <v>0.16790572371023735</v>
      </c>
      <c r="Z191" s="5" t="s">
        <v>2</v>
      </c>
      <c r="AA191" s="5" t="s">
        <v>2</v>
      </c>
      <c r="AC191" s="9"/>
    </row>
    <row r="192" spans="1:29">
      <c r="A192" s="4">
        <v>42309</v>
      </c>
      <c r="B192" s="10">
        <v>2080.4099120000001</v>
      </c>
      <c r="C192" s="11">
        <f t="shared" si="24"/>
        <v>5.0486926072401835E-4</v>
      </c>
      <c r="D192" s="10">
        <v>65.459343000000004</v>
      </c>
      <c r="E192" s="12">
        <f t="shared" si="25"/>
        <v>-1.3052831468425209E-2</v>
      </c>
      <c r="F192" s="10">
        <v>61.399349000000001</v>
      </c>
      <c r="G192" s="12">
        <f t="shared" si="26"/>
        <v>8.9029730023903308E-3</v>
      </c>
      <c r="H192" s="10">
        <v>74.915840000000003</v>
      </c>
      <c r="I192" s="12">
        <f t="shared" si="27"/>
        <v>-6.0436572096672449E-2</v>
      </c>
      <c r="J192" s="10">
        <v>53.853554000000003</v>
      </c>
      <c r="K192" s="12">
        <f t="shared" si="28"/>
        <v>-5.1909953198779377E-2</v>
      </c>
      <c r="L192" s="10">
        <v>104.101631</v>
      </c>
      <c r="M192" s="12">
        <f t="shared" si="29"/>
        <v>-4.30464075049578E-2</v>
      </c>
      <c r="N192" s="10">
        <v>57.597172</v>
      </c>
      <c r="O192" s="12">
        <f t="shared" si="30"/>
        <v>4.530940018671667E-2</v>
      </c>
      <c r="P192" s="10">
        <v>664.79998799999998</v>
      </c>
      <c r="Q192" s="12">
        <f t="shared" si="31"/>
        <v>6.2150443374962949E-2</v>
      </c>
      <c r="R192" s="10">
        <v>36.183833999999997</v>
      </c>
      <c r="S192" s="12">
        <f t="shared" si="32"/>
        <v>6.3756235259014755E-3</v>
      </c>
      <c r="T192" s="10">
        <v>27.330674999999999</v>
      </c>
      <c r="U192" s="12">
        <f t="shared" si="33"/>
        <v>-1.004194015106972E-2</v>
      </c>
      <c r="V192" s="13">
        <v>36.394260000000003</v>
      </c>
      <c r="W192" s="12">
        <f t="shared" si="34"/>
        <v>-1.790959689543551E-2</v>
      </c>
      <c r="X192" s="10">
        <v>90.108817999999999</v>
      </c>
      <c r="Y192" s="11">
        <f t="shared" si="35"/>
        <v>-2.7878377844648788E-2</v>
      </c>
      <c r="Z192" s="5" t="s">
        <v>1</v>
      </c>
      <c r="AA192" s="5" t="s">
        <v>2</v>
      </c>
      <c r="AC192" s="9"/>
    </row>
    <row r="193" spans="1:29">
      <c r="A193" s="4">
        <v>42339</v>
      </c>
      <c r="B193" s="10">
        <v>2043.9399410000001</v>
      </c>
      <c r="C193" s="11">
        <f t="shared" si="24"/>
        <v>-1.7530185176314418E-2</v>
      </c>
      <c r="D193" s="10">
        <v>63.030098000000002</v>
      </c>
      <c r="E193" s="12">
        <f t="shared" si="25"/>
        <v>-3.7110745214781665E-2</v>
      </c>
      <c r="F193" s="10">
        <v>60.633766000000001</v>
      </c>
      <c r="G193" s="12">
        <f t="shared" si="26"/>
        <v>-1.24689107045744E-2</v>
      </c>
      <c r="H193" s="10">
        <v>70.240195999999997</v>
      </c>
      <c r="I193" s="12">
        <f t="shared" si="27"/>
        <v>-6.2411954534581808E-2</v>
      </c>
      <c r="J193" s="10">
        <v>58.147773999999998</v>
      </c>
      <c r="K193" s="12">
        <f t="shared" si="28"/>
        <v>7.9738841377116829E-2</v>
      </c>
      <c r="L193" s="10">
        <v>108.65512099999999</v>
      </c>
      <c r="M193" s="12">
        <f t="shared" si="29"/>
        <v>4.3740813244318874E-2</v>
      </c>
      <c r="N193" s="10">
        <v>57.035702000000001</v>
      </c>
      <c r="O193" s="12">
        <f t="shared" si="30"/>
        <v>-9.7482216661609698E-3</v>
      </c>
      <c r="P193" s="10">
        <v>675.89001499999995</v>
      </c>
      <c r="Q193" s="12">
        <f t="shared" si="31"/>
        <v>1.6681749699429843E-2</v>
      </c>
      <c r="R193" s="10">
        <v>36.752192999999998</v>
      </c>
      <c r="S193" s="12">
        <f t="shared" si="32"/>
        <v>1.5707539449799624E-2</v>
      </c>
      <c r="T193" s="10">
        <v>24.422156999999999</v>
      </c>
      <c r="U193" s="12">
        <f t="shared" si="33"/>
        <v>-0.10641954507160913</v>
      </c>
      <c r="V193" s="13">
        <v>37.010840999999999</v>
      </c>
      <c r="W193" s="12">
        <f t="shared" si="34"/>
        <v>1.694171003889065E-2</v>
      </c>
      <c r="X193" s="10">
        <v>87.905501999999998</v>
      </c>
      <c r="Y193" s="11">
        <f t="shared" si="35"/>
        <v>-2.4451724580384585E-2</v>
      </c>
      <c r="Z193" s="5" t="s">
        <v>2</v>
      </c>
      <c r="AA193" s="5" t="s">
        <v>2</v>
      </c>
      <c r="AC193" s="9"/>
    </row>
    <row r="194" spans="1:29">
      <c r="A194" s="4">
        <v>42370</v>
      </c>
      <c r="B194" s="10">
        <v>1940.23999</v>
      </c>
      <c r="C194" s="11">
        <f t="shared" si="24"/>
        <v>-5.073532197294639E-2</v>
      </c>
      <c r="D194" s="10">
        <v>62.949226000000003</v>
      </c>
      <c r="E194" s="12">
        <f t="shared" si="25"/>
        <v>-1.2830695582926016E-3</v>
      </c>
      <c r="F194" s="10">
        <v>49.907654000000001</v>
      </c>
      <c r="G194" s="12">
        <f t="shared" si="26"/>
        <v>-0.17689998011998792</v>
      </c>
      <c r="H194" s="10">
        <v>64.671288000000004</v>
      </c>
      <c r="I194" s="12">
        <f t="shared" si="27"/>
        <v>-7.9283776486045024E-2</v>
      </c>
      <c r="J194" s="10">
        <v>61.332504</v>
      </c>
      <c r="K194" s="12">
        <f t="shared" si="28"/>
        <v>5.4769594447416026E-2</v>
      </c>
      <c r="L194" s="10">
        <v>106.823936</v>
      </c>
      <c r="M194" s="12">
        <f t="shared" si="29"/>
        <v>-1.6853186330720582E-2</v>
      </c>
      <c r="N194" s="10">
        <v>51.395195000000001</v>
      </c>
      <c r="O194" s="12">
        <f t="shared" si="30"/>
        <v>-9.8894320613429107E-2</v>
      </c>
      <c r="P194" s="10">
        <v>587</v>
      </c>
      <c r="Q194" s="12">
        <f t="shared" si="31"/>
        <v>-0.13151550256294281</v>
      </c>
      <c r="R194" s="10">
        <v>36.717972000000003</v>
      </c>
      <c r="S194" s="12">
        <f t="shared" si="32"/>
        <v>-9.311281098244987E-4</v>
      </c>
      <c r="T194" s="10">
        <v>22.584578</v>
      </c>
      <c r="U194" s="12">
        <f t="shared" si="33"/>
        <v>-7.5242289204839607E-2</v>
      </c>
      <c r="V194" s="13">
        <v>40.013660000000002</v>
      </c>
      <c r="W194" s="12">
        <f t="shared" si="34"/>
        <v>8.1133498155310832E-2</v>
      </c>
      <c r="X194" s="10">
        <v>85.988761999999994</v>
      </c>
      <c r="Y194" s="11">
        <f t="shared" si="35"/>
        <v>-2.1804550982485765E-2</v>
      </c>
      <c r="Z194" s="5" t="s">
        <v>1</v>
      </c>
      <c r="AA194" s="5" t="s">
        <v>1</v>
      </c>
      <c r="AC194" s="9"/>
    </row>
    <row r="195" spans="1:29">
      <c r="A195" s="4">
        <v>42401</v>
      </c>
      <c r="B195" s="10">
        <v>1932.2299800000001</v>
      </c>
      <c r="C195" s="11">
        <f t="shared" si="24"/>
        <v>-4.1283604302991229E-3</v>
      </c>
      <c r="D195" s="10">
        <v>64.808998000000003</v>
      </c>
      <c r="E195" s="12">
        <f t="shared" si="25"/>
        <v>2.954400106523946E-2</v>
      </c>
      <c r="F195" s="10">
        <v>57.762165000000003</v>
      </c>
      <c r="G195" s="12">
        <f t="shared" si="26"/>
        <v>0.15738088991319854</v>
      </c>
      <c r="H195" s="10">
        <v>70.833022999999997</v>
      </c>
      <c r="I195" s="12">
        <f t="shared" si="27"/>
        <v>9.5277752934192259E-2</v>
      </c>
      <c r="J195" s="10">
        <v>60.501697999999998</v>
      </c>
      <c r="K195" s="12">
        <f t="shared" si="28"/>
        <v>-1.3545933164574572E-2</v>
      </c>
      <c r="L195" s="10">
        <v>110.478722</v>
      </c>
      <c r="M195" s="12">
        <f t="shared" si="29"/>
        <v>3.4213174845008534E-2</v>
      </c>
      <c r="N195" s="10">
        <v>48.95731</v>
      </c>
      <c r="O195" s="12">
        <f t="shared" si="30"/>
        <v>-4.7434103518821193E-2</v>
      </c>
      <c r="P195" s="10">
        <v>552.52002000000005</v>
      </c>
      <c r="Q195" s="12">
        <f t="shared" si="31"/>
        <v>-5.8739318568994815E-2</v>
      </c>
      <c r="R195" s="10">
        <v>36.897629000000002</v>
      </c>
      <c r="S195" s="12">
        <f t="shared" si="32"/>
        <v>4.8928900539495709E-3</v>
      </c>
      <c r="T195" s="10">
        <v>22.433772999999999</v>
      </c>
      <c r="U195" s="12">
        <f t="shared" si="33"/>
        <v>-6.6773441593640515E-3</v>
      </c>
      <c r="V195" s="13">
        <v>41.121890999999998</v>
      </c>
      <c r="W195" s="12">
        <f t="shared" si="34"/>
        <v>2.7696316707844181E-2</v>
      </c>
      <c r="X195" s="10">
        <v>84.038193000000007</v>
      </c>
      <c r="Y195" s="11">
        <f t="shared" si="35"/>
        <v>-2.2683999102115084E-2</v>
      </c>
      <c r="Z195" s="5" t="s">
        <v>1</v>
      </c>
      <c r="AA195" s="5" t="s">
        <v>2</v>
      </c>
      <c r="AC195" s="9"/>
    </row>
    <row r="196" spans="1:29">
      <c r="A196" s="4">
        <v>42430</v>
      </c>
      <c r="B196" s="10">
        <v>2059.73999</v>
      </c>
      <c r="C196" s="11">
        <f t="shared" ref="C196:C251" si="36">(B196-B195)/B195</f>
        <v>6.5991114577365145E-2</v>
      </c>
      <c r="D196" s="10">
        <v>68.204041000000004</v>
      </c>
      <c r="E196" s="12">
        <f t="shared" ref="E196:E251" si="37">((D196-D195)/D195)</f>
        <v>5.2385364760615512E-2</v>
      </c>
      <c r="F196" s="10">
        <v>60.435791000000002</v>
      </c>
      <c r="G196" s="12">
        <f t="shared" ref="G196:G251" si="38">(F196-F195)/F195</f>
        <v>4.6286803827384218E-2</v>
      </c>
      <c r="H196" s="10">
        <v>71.946854000000002</v>
      </c>
      <c r="I196" s="12">
        <f t="shared" ref="I196:I251" si="39">(H196-H195)/H195</f>
        <v>1.5724741834045465E-2</v>
      </c>
      <c r="J196" s="10">
        <v>66.408660999999995</v>
      </c>
      <c r="K196" s="12">
        <f t="shared" ref="K196:K251" si="40">(J196-J195)/J195</f>
        <v>9.7633011886707671E-2</v>
      </c>
      <c r="L196" s="10">
        <v>119.569351</v>
      </c>
      <c r="M196" s="12">
        <f t="shared" ref="M196:M251" si="41">(L196-L195)/L195</f>
        <v>8.2283980439237819E-2</v>
      </c>
      <c r="N196" s="10">
        <v>51.496487000000002</v>
      </c>
      <c r="O196" s="12">
        <f t="shared" ref="O196:O251" si="42">(N196-N195)/N195</f>
        <v>5.1865124942526507E-2</v>
      </c>
      <c r="P196" s="10">
        <v>593.64001499999995</v>
      </c>
      <c r="Q196" s="12">
        <f t="shared" ref="Q196:Q251" si="43">(P196-P195)/P195</f>
        <v>7.4422633590724735E-2</v>
      </c>
      <c r="R196" s="10">
        <v>39.686546</v>
      </c>
      <c r="S196" s="12">
        <f t="shared" ref="S196:S251" si="44">(R196-R195)/R195</f>
        <v>7.5585263215693282E-2</v>
      </c>
      <c r="T196" s="10">
        <v>25.424799</v>
      </c>
      <c r="U196" s="12">
        <f t="shared" ref="U196:U251" si="45">(T196-T195)/T195</f>
        <v>0.13332692632665943</v>
      </c>
      <c r="V196" s="13">
        <v>43.837406000000001</v>
      </c>
      <c r="W196" s="12">
        <f t="shared" ref="W196:W251" si="46">(V196-V195)/V195</f>
        <v>6.6035752100991746E-2</v>
      </c>
      <c r="X196" s="10">
        <v>93.307945000000004</v>
      </c>
      <c r="Y196" s="11">
        <f t="shared" ref="Y196:Y251" si="47">(X196-X195)/X195</f>
        <v>0.11030403759395441</v>
      </c>
      <c r="Z196" s="5" t="s">
        <v>2</v>
      </c>
      <c r="AA196" s="5" t="s">
        <v>2</v>
      </c>
      <c r="AC196" s="9"/>
    </row>
    <row r="197" spans="1:29">
      <c r="A197" s="4">
        <v>42461</v>
      </c>
      <c r="B197" s="10">
        <v>2065.3000489999999</v>
      </c>
      <c r="C197" s="11">
        <f t="shared" si="36"/>
        <v>2.6993984808732631E-3</v>
      </c>
      <c r="D197" s="10">
        <v>72.128692999999998</v>
      </c>
      <c r="E197" s="12">
        <f t="shared" si="37"/>
        <v>5.7542807470894498E-2</v>
      </c>
      <c r="F197" s="10">
        <v>63.078026000000001</v>
      </c>
      <c r="G197" s="12">
        <f t="shared" si="38"/>
        <v>4.3719705761772844E-2</v>
      </c>
      <c r="H197" s="10">
        <v>78.892837999999998</v>
      </c>
      <c r="I197" s="12">
        <f t="shared" si="39"/>
        <v>9.6543262336390628E-2</v>
      </c>
      <c r="J197" s="10">
        <v>64.844772000000006</v>
      </c>
      <c r="K197" s="12">
        <f t="shared" si="40"/>
        <v>-2.3549473464010803E-2</v>
      </c>
      <c r="L197" s="10">
        <v>122.65216100000001</v>
      </c>
      <c r="M197" s="12">
        <f t="shared" si="41"/>
        <v>2.578261046177301E-2</v>
      </c>
      <c r="N197" s="10">
        <v>54.957419999999999</v>
      </c>
      <c r="O197" s="12">
        <f t="shared" si="42"/>
        <v>6.7207166966554377E-2</v>
      </c>
      <c r="P197" s="10">
        <v>659.59002699999996</v>
      </c>
      <c r="Q197" s="12">
        <f t="shared" si="43"/>
        <v>0.11109428329220701</v>
      </c>
      <c r="R197" s="10">
        <v>38.625197999999997</v>
      </c>
      <c r="S197" s="12">
        <f t="shared" si="44"/>
        <v>-2.674326962089375E-2</v>
      </c>
      <c r="T197" s="10">
        <v>21.867334</v>
      </c>
      <c r="U197" s="12">
        <f t="shared" si="45"/>
        <v>-0.13992106682927957</v>
      </c>
      <c r="V197" s="13">
        <v>41.292110000000001</v>
      </c>
      <c r="W197" s="12">
        <f t="shared" si="46"/>
        <v>-5.8062194647192408E-2</v>
      </c>
      <c r="X197" s="10">
        <v>95.595748999999998</v>
      </c>
      <c r="Y197" s="11">
        <f t="shared" si="47"/>
        <v>2.4518855280758717E-2</v>
      </c>
      <c r="Z197" s="5" t="s">
        <v>1</v>
      </c>
      <c r="AA197" s="5" t="s">
        <v>2</v>
      </c>
      <c r="AC197" s="9"/>
    </row>
    <row r="198" spans="1:29">
      <c r="A198" s="4">
        <v>42491</v>
      </c>
      <c r="B198" s="10">
        <v>2096.9499510000001</v>
      </c>
      <c r="C198" s="11">
        <f t="shared" si="36"/>
        <v>1.5324602357572555E-2</v>
      </c>
      <c r="D198" s="10">
        <v>72.634574999999998</v>
      </c>
      <c r="E198" s="12">
        <f t="shared" si="37"/>
        <v>7.0136027558408654E-3</v>
      </c>
      <c r="F198" s="10">
        <v>61.579315000000001</v>
      </c>
      <c r="G198" s="12">
        <f t="shared" si="38"/>
        <v>-2.3759636993079019E-2</v>
      </c>
      <c r="H198" s="10">
        <v>76.143387000000004</v>
      </c>
      <c r="I198" s="12">
        <f t="shared" si="39"/>
        <v>-3.4850451190512291E-2</v>
      </c>
      <c r="J198" s="10">
        <v>64.392052000000007</v>
      </c>
      <c r="K198" s="12">
        <f t="shared" si="40"/>
        <v>-6.981595987414364E-3</v>
      </c>
      <c r="L198" s="10">
        <v>124.50576</v>
      </c>
      <c r="M198" s="12">
        <f t="shared" si="41"/>
        <v>1.5112648524798421E-2</v>
      </c>
      <c r="N198" s="10">
        <v>57.177653999999997</v>
      </c>
      <c r="O198" s="12">
        <f t="shared" si="42"/>
        <v>4.0399167209814395E-2</v>
      </c>
      <c r="P198" s="10">
        <v>722.78997800000002</v>
      </c>
      <c r="Q198" s="12">
        <f t="shared" si="43"/>
        <v>9.581702028978685E-2</v>
      </c>
      <c r="R198" s="10">
        <v>38.452762999999997</v>
      </c>
      <c r="S198" s="12">
        <f t="shared" si="44"/>
        <v>-4.4643136845538018E-3</v>
      </c>
      <c r="T198" s="10">
        <v>23.294986999999999</v>
      </c>
      <c r="U198" s="12">
        <f t="shared" si="45"/>
        <v>6.5287016698057448E-2</v>
      </c>
      <c r="V198" s="13">
        <v>41.695220999999997</v>
      </c>
      <c r="W198" s="12">
        <f t="shared" si="46"/>
        <v>9.7624219251570225E-3</v>
      </c>
      <c r="X198" s="10">
        <v>96.886657999999997</v>
      </c>
      <c r="Y198" s="11">
        <f t="shared" si="47"/>
        <v>1.350383268611661E-2</v>
      </c>
      <c r="Z198" s="5" t="s">
        <v>1</v>
      </c>
      <c r="AA198" s="5" t="s">
        <v>2</v>
      </c>
      <c r="AC198" s="9"/>
    </row>
    <row r="199" spans="1:29">
      <c r="A199" s="4">
        <v>42522</v>
      </c>
      <c r="B199" s="10">
        <v>2098.860107</v>
      </c>
      <c r="C199" s="11">
        <f t="shared" si="36"/>
        <v>9.1092112097811118E-4</v>
      </c>
      <c r="D199" s="10">
        <v>77.128615999999994</v>
      </c>
      <c r="E199" s="12">
        <f t="shared" si="37"/>
        <v>6.1871925319312404E-2</v>
      </c>
      <c r="F199" s="10">
        <v>59.601005999999998</v>
      </c>
      <c r="G199" s="12">
        <f t="shared" si="38"/>
        <v>-3.2126193673963459E-2</v>
      </c>
      <c r="H199" s="10">
        <v>79.437881000000004</v>
      </c>
      <c r="I199" s="12">
        <f t="shared" si="39"/>
        <v>4.3266974714429238E-2</v>
      </c>
      <c r="J199" s="10">
        <v>71.355164000000002</v>
      </c>
      <c r="K199" s="12">
        <f t="shared" si="40"/>
        <v>0.10813620289659343</v>
      </c>
      <c r="L199" s="10">
        <v>131.51947000000001</v>
      </c>
      <c r="M199" s="12">
        <f t="shared" si="41"/>
        <v>5.633241385780078E-2</v>
      </c>
      <c r="N199" s="10">
        <v>54.435718999999999</v>
      </c>
      <c r="O199" s="12">
        <f t="shared" si="42"/>
        <v>-4.7954660749110103E-2</v>
      </c>
      <c r="P199" s="10">
        <v>715.61999500000002</v>
      </c>
      <c r="Q199" s="12">
        <f t="shared" si="43"/>
        <v>-9.9198705270371109E-3</v>
      </c>
      <c r="R199" s="10">
        <v>39.082160999999999</v>
      </c>
      <c r="S199" s="12">
        <f t="shared" si="44"/>
        <v>1.6368082574456405E-2</v>
      </c>
      <c r="T199" s="10">
        <v>22.437010000000001</v>
      </c>
      <c r="U199" s="12">
        <f t="shared" si="45"/>
        <v>-3.6830971401701072E-2</v>
      </c>
      <c r="V199" s="13">
        <v>45.741875</v>
      </c>
      <c r="W199" s="12">
        <f t="shared" si="46"/>
        <v>9.705318506406295E-2</v>
      </c>
      <c r="X199" s="10">
        <v>104.05837200000001</v>
      </c>
      <c r="Y199" s="11">
        <f t="shared" si="47"/>
        <v>7.4021688311305039E-2</v>
      </c>
      <c r="Z199" s="5" t="s">
        <v>2</v>
      </c>
      <c r="AA199" s="5" t="s">
        <v>1</v>
      </c>
      <c r="AC199" s="9"/>
    </row>
    <row r="200" spans="1:29">
      <c r="A200" s="4">
        <v>42552</v>
      </c>
      <c r="B200" s="10">
        <v>2173.6000979999999</v>
      </c>
      <c r="C200" s="11">
        <f t="shared" si="36"/>
        <v>3.5609801125254283E-2</v>
      </c>
      <c r="D200" s="10">
        <v>73.187431000000004</v>
      </c>
      <c r="E200" s="12">
        <f t="shared" si="37"/>
        <v>-5.1098868414804571E-2</v>
      </c>
      <c r="F200" s="10">
        <v>64.946808000000004</v>
      </c>
      <c r="G200" s="12">
        <f t="shared" si="38"/>
        <v>8.9693150481386277E-2</v>
      </c>
      <c r="H200" s="10">
        <v>84.718566999999993</v>
      </c>
      <c r="I200" s="12">
        <f t="shared" si="39"/>
        <v>6.647566543221349E-2</v>
      </c>
      <c r="J200" s="10">
        <v>71.188811999999999</v>
      </c>
      <c r="K200" s="12">
        <f t="shared" si="40"/>
        <v>-2.3313239109085835E-3</v>
      </c>
      <c r="L200" s="10">
        <v>133.98979199999999</v>
      </c>
      <c r="M200" s="12">
        <f t="shared" si="41"/>
        <v>1.8782937613723516E-2</v>
      </c>
      <c r="N200" s="10">
        <v>56.038840999999998</v>
      </c>
      <c r="O200" s="12">
        <f t="shared" si="42"/>
        <v>2.9449817683128224E-2</v>
      </c>
      <c r="P200" s="10">
        <v>758.80999799999995</v>
      </c>
      <c r="Q200" s="12">
        <f t="shared" si="43"/>
        <v>6.0353264723968382E-2</v>
      </c>
      <c r="R200" s="10">
        <v>37.90493</v>
      </c>
      <c r="S200" s="12">
        <f t="shared" si="44"/>
        <v>-3.0121952570637E-2</v>
      </c>
      <c r="T200" s="10">
        <v>24.457744999999999</v>
      </c>
      <c r="U200" s="12">
        <f t="shared" si="45"/>
        <v>9.0062579639622137E-2</v>
      </c>
      <c r="V200" s="13">
        <v>45.389637</v>
      </c>
      <c r="W200" s="12">
        <f t="shared" si="46"/>
        <v>-7.7005588424173656E-3</v>
      </c>
      <c r="X200" s="10">
        <v>106.561592</v>
      </c>
      <c r="Y200" s="11">
        <f t="shared" si="47"/>
        <v>2.405592122851969E-2</v>
      </c>
      <c r="Z200" s="5" t="s">
        <v>1</v>
      </c>
      <c r="AA200" s="5" t="s">
        <v>2</v>
      </c>
      <c r="AC200" s="9"/>
    </row>
    <row r="201" spans="1:29">
      <c r="A201" s="4">
        <v>42583</v>
      </c>
      <c r="B201" s="10">
        <v>2170.9499510000001</v>
      </c>
      <c r="C201" s="11">
        <f t="shared" si="36"/>
        <v>-1.2192431360480338E-3</v>
      </c>
      <c r="D201" s="10">
        <v>71.698166000000001</v>
      </c>
      <c r="E201" s="12">
        <f t="shared" si="37"/>
        <v>-2.034864429112156E-2</v>
      </c>
      <c r="F201" s="10">
        <v>64.910492000000005</v>
      </c>
      <c r="G201" s="12">
        <f t="shared" si="38"/>
        <v>-5.5916527876164975E-4</v>
      </c>
      <c r="H201" s="10">
        <v>86.976508999999993</v>
      </c>
      <c r="I201" s="12">
        <f t="shared" si="39"/>
        <v>2.6652268563513357E-2</v>
      </c>
      <c r="J201" s="10">
        <v>66.256584000000004</v>
      </c>
      <c r="K201" s="12">
        <f t="shared" si="40"/>
        <v>-6.9283752059242046E-2</v>
      </c>
      <c r="L201" s="10">
        <v>127.29969800000001</v>
      </c>
      <c r="M201" s="12">
        <f t="shared" si="41"/>
        <v>-4.9929878240276601E-2</v>
      </c>
      <c r="N201" s="10">
        <v>59.591492000000002</v>
      </c>
      <c r="O201" s="12">
        <f t="shared" si="42"/>
        <v>6.3396225485819815E-2</v>
      </c>
      <c r="P201" s="10">
        <v>769.15997300000004</v>
      </c>
      <c r="Q201" s="12">
        <f t="shared" si="43"/>
        <v>1.3639745163189174E-2</v>
      </c>
      <c r="R201" s="10">
        <v>37.731178</v>
      </c>
      <c r="S201" s="12">
        <f t="shared" si="44"/>
        <v>-4.5838892196872639E-3</v>
      </c>
      <c r="T201" s="10">
        <v>24.901323000000001</v>
      </c>
      <c r="U201" s="12">
        <f t="shared" si="45"/>
        <v>1.8136504407908507E-2</v>
      </c>
      <c r="V201" s="13">
        <v>43.299380999999997</v>
      </c>
      <c r="W201" s="12">
        <f t="shared" si="46"/>
        <v>-4.6051392744119186E-2</v>
      </c>
      <c r="X201" s="10">
        <v>104.361694</v>
      </c>
      <c r="Y201" s="11">
        <f t="shared" si="47"/>
        <v>-2.0644380012640993E-2</v>
      </c>
      <c r="Z201" s="5" t="s">
        <v>1</v>
      </c>
      <c r="AA201" s="5" t="s">
        <v>2</v>
      </c>
      <c r="AC201" s="9"/>
    </row>
    <row r="202" spans="1:29">
      <c r="A202" s="4">
        <v>42614</v>
      </c>
      <c r="B202" s="10">
        <v>2168.2700199999999</v>
      </c>
      <c r="C202" s="11">
        <f t="shared" si="36"/>
        <v>-1.2344508443253945E-3</v>
      </c>
      <c r="D202" s="10">
        <v>72.425758000000002</v>
      </c>
      <c r="E202" s="12">
        <f t="shared" si="37"/>
        <v>1.0147986212088065E-2</v>
      </c>
      <c r="F202" s="10">
        <v>62.720207000000002</v>
      </c>
      <c r="G202" s="12">
        <f t="shared" si="38"/>
        <v>-3.3743158193901883E-2</v>
      </c>
      <c r="H202" s="10">
        <v>89.313880999999995</v>
      </c>
      <c r="I202" s="12">
        <f t="shared" si="39"/>
        <v>2.687360100875056E-2</v>
      </c>
      <c r="J202" s="10">
        <v>67.251273999999995</v>
      </c>
      <c r="K202" s="12">
        <f t="shared" si="40"/>
        <v>1.5012696700451557E-2</v>
      </c>
      <c r="L202" s="10">
        <v>130.99563599999999</v>
      </c>
      <c r="M202" s="12">
        <f t="shared" si="41"/>
        <v>2.903336031480596E-2</v>
      </c>
      <c r="N202" s="10">
        <v>58.788105000000002</v>
      </c>
      <c r="O202" s="12">
        <f t="shared" si="42"/>
        <v>-1.3481572168053801E-2</v>
      </c>
      <c r="P202" s="10">
        <v>837.30999799999995</v>
      </c>
      <c r="Q202" s="12">
        <f t="shared" si="43"/>
        <v>8.8603187103185238E-2</v>
      </c>
      <c r="R202" s="10">
        <v>36.766826999999999</v>
      </c>
      <c r="S202" s="12">
        <f t="shared" si="44"/>
        <v>-2.5558465203498301E-2</v>
      </c>
      <c r="T202" s="10">
        <v>26.676199</v>
      </c>
      <c r="U202" s="12">
        <f t="shared" si="45"/>
        <v>7.1276373548505786E-2</v>
      </c>
      <c r="V202" s="13">
        <v>43.009785000000001</v>
      </c>
      <c r="W202" s="12">
        <f t="shared" si="46"/>
        <v>-6.6882249425227582E-3</v>
      </c>
      <c r="X202" s="10">
        <v>104.31566599999999</v>
      </c>
      <c r="Y202" s="11">
        <f t="shared" si="47"/>
        <v>-4.4104305167762839E-4</v>
      </c>
      <c r="Z202" s="5" t="s">
        <v>2</v>
      </c>
      <c r="AA202" s="5" t="s">
        <v>2</v>
      </c>
      <c r="AC202" s="9"/>
    </row>
    <row r="203" spans="1:29">
      <c r="A203" s="4">
        <v>42644</v>
      </c>
      <c r="B203" s="10">
        <v>2126.1499020000001</v>
      </c>
      <c r="C203" s="11">
        <f t="shared" si="36"/>
        <v>-1.9425679279557545E-2</v>
      </c>
      <c r="D203" s="10">
        <v>69.139686999999995</v>
      </c>
      <c r="E203" s="12">
        <f t="shared" si="37"/>
        <v>-4.5371578989894822E-2</v>
      </c>
      <c r="F203" s="10">
        <v>65.691024999999996</v>
      </c>
      <c r="G203" s="12">
        <f t="shared" si="38"/>
        <v>4.7366202091775528E-2</v>
      </c>
      <c r="H203" s="10">
        <v>80.751534000000007</v>
      </c>
      <c r="I203" s="12">
        <f t="shared" si="39"/>
        <v>-9.5868043176849396E-2</v>
      </c>
      <c r="J203" s="10">
        <v>67.234466999999995</v>
      </c>
      <c r="K203" s="12">
        <f t="shared" si="40"/>
        <v>-2.4991348119293645E-4</v>
      </c>
      <c r="L203" s="10">
        <v>132.850739</v>
      </c>
      <c r="M203" s="12">
        <f t="shared" si="41"/>
        <v>1.4161563366889673E-2</v>
      </c>
      <c r="N203" s="10">
        <v>61.145279000000002</v>
      </c>
      <c r="O203" s="12">
        <f t="shared" si="42"/>
        <v>4.0096104475556754E-2</v>
      </c>
      <c r="P203" s="10">
        <v>789.82000700000003</v>
      </c>
      <c r="Q203" s="12">
        <f t="shared" si="43"/>
        <v>-5.6717334217236855E-2</v>
      </c>
      <c r="R203" s="10">
        <v>37.137290999999998</v>
      </c>
      <c r="S203" s="12">
        <f t="shared" si="44"/>
        <v>1.0076039468948418E-2</v>
      </c>
      <c r="T203" s="10">
        <v>26.791819</v>
      </c>
      <c r="U203" s="12">
        <f t="shared" si="45"/>
        <v>4.3342006857873504E-3</v>
      </c>
      <c r="V203" s="13">
        <v>39.799354999999998</v>
      </c>
      <c r="W203" s="12">
        <f t="shared" si="46"/>
        <v>-7.4644176900675097E-2</v>
      </c>
      <c r="X203" s="10">
        <v>108.398239</v>
      </c>
      <c r="Y203" s="11">
        <f t="shared" si="47"/>
        <v>3.9136719886349675E-2</v>
      </c>
      <c r="Z203" s="5" t="s">
        <v>1</v>
      </c>
      <c r="AA203" s="5" t="s">
        <v>2</v>
      </c>
      <c r="AC203" s="9"/>
    </row>
    <row r="204" spans="1:29">
      <c r="A204" s="4">
        <v>42675</v>
      </c>
      <c r="B204" s="10">
        <v>2198.8100589999999</v>
      </c>
      <c r="C204" s="11">
        <f t="shared" si="36"/>
        <v>3.4174522187570479E-2</v>
      </c>
      <c r="D204" s="10">
        <v>72.442345000000003</v>
      </c>
      <c r="E204" s="12">
        <f t="shared" si="37"/>
        <v>4.776790499499959E-2</v>
      </c>
      <c r="F204" s="10">
        <v>68.022735999999995</v>
      </c>
      <c r="G204" s="12">
        <f t="shared" si="38"/>
        <v>3.5495122811677833E-2</v>
      </c>
      <c r="H204" s="10">
        <v>92.793746999999996</v>
      </c>
      <c r="I204" s="12">
        <f t="shared" si="39"/>
        <v>0.14912673980905414</v>
      </c>
      <c r="J204" s="10">
        <v>61.983092999999997</v>
      </c>
      <c r="K204" s="12">
        <f t="shared" si="40"/>
        <v>-7.8105386036599334E-2</v>
      </c>
      <c r="L204" s="10">
        <v>148.82139599999999</v>
      </c>
      <c r="M204" s="12">
        <f t="shared" si="41"/>
        <v>0.12021504073078576</v>
      </c>
      <c r="N204" s="10">
        <v>71.291518999999994</v>
      </c>
      <c r="O204" s="12">
        <f t="shared" si="42"/>
        <v>0.16593660485219131</v>
      </c>
      <c r="P204" s="10">
        <v>750.57000700000003</v>
      </c>
      <c r="Q204" s="12">
        <f t="shared" si="43"/>
        <v>-4.9694866744493596E-2</v>
      </c>
      <c r="R204" s="10">
        <v>35.341723999999999</v>
      </c>
      <c r="S204" s="12">
        <f t="shared" si="44"/>
        <v>-4.8349433996141465E-2</v>
      </c>
      <c r="T204" s="10">
        <v>26.079194999999999</v>
      </c>
      <c r="U204" s="12">
        <f t="shared" si="45"/>
        <v>-2.6598567271598903E-2</v>
      </c>
      <c r="V204" s="13">
        <v>41.759605000000001</v>
      </c>
      <c r="W204" s="12">
        <f t="shared" si="46"/>
        <v>4.9253310763453378E-2</v>
      </c>
      <c r="X204" s="10">
        <v>94.597549000000001</v>
      </c>
      <c r="Y204" s="11">
        <f t="shared" si="47"/>
        <v>-0.12731470665312195</v>
      </c>
      <c r="Z204" s="5" t="s">
        <v>2</v>
      </c>
      <c r="AA204" s="5" t="s">
        <v>2</v>
      </c>
      <c r="AC204" s="9"/>
    </row>
    <row r="205" spans="1:29">
      <c r="A205" s="4">
        <v>42705</v>
      </c>
      <c r="B205" s="10">
        <v>2238.830078</v>
      </c>
      <c r="C205" s="11">
        <f t="shared" si="36"/>
        <v>1.8200762196895176E-2</v>
      </c>
      <c r="D205" s="10">
        <v>75.561783000000005</v>
      </c>
      <c r="E205" s="12">
        <f t="shared" si="37"/>
        <v>4.3060974903559542E-2</v>
      </c>
      <c r="F205" s="10">
        <v>69.853927999999996</v>
      </c>
      <c r="G205" s="12">
        <f t="shared" si="38"/>
        <v>2.6920293238425482E-2</v>
      </c>
      <c r="H205" s="10">
        <v>95.511734000000004</v>
      </c>
      <c r="I205" s="12">
        <f t="shared" si="39"/>
        <v>2.9290626662591909E-2</v>
      </c>
      <c r="J205" s="10">
        <v>65.960685999999995</v>
      </c>
      <c r="K205" s="12">
        <f t="shared" si="40"/>
        <v>6.4172225158237894E-2</v>
      </c>
      <c r="L205" s="10">
        <v>151.03720100000001</v>
      </c>
      <c r="M205" s="12">
        <f t="shared" si="41"/>
        <v>1.4889021737170221E-2</v>
      </c>
      <c r="N205" s="10">
        <v>76.022362000000001</v>
      </c>
      <c r="O205" s="12">
        <f t="shared" si="42"/>
        <v>6.6359127514171889E-2</v>
      </c>
      <c r="P205" s="10">
        <v>768.65997300000004</v>
      </c>
      <c r="Q205" s="12">
        <f t="shared" si="43"/>
        <v>2.4101637197447998E-2</v>
      </c>
      <c r="R205" s="10">
        <v>37.097926999999999</v>
      </c>
      <c r="S205" s="12">
        <f t="shared" si="44"/>
        <v>4.9692058033162144E-2</v>
      </c>
      <c r="T205" s="10">
        <v>27.470144000000001</v>
      </c>
      <c r="U205" s="12">
        <f t="shared" si="45"/>
        <v>5.3335580335206002E-2</v>
      </c>
      <c r="V205" s="13">
        <v>44.671906</v>
      </c>
      <c r="W205" s="12">
        <f t="shared" si="46"/>
        <v>6.973966827511896E-2</v>
      </c>
      <c r="X205" s="10">
        <v>97.751723999999996</v>
      </c>
      <c r="Y205" s="11">
        <f t="shared" si="47"/>
        <v>3.3343094333236845E-2</v>
      </c>
      <c r="Z205" s="5" t="s">
        <v>2</v>
      </c>
      <c r="AA205" s="5" t="s">
        <v>2</v>
      </c>
      <c r="AC205" s="9"/>
    </row>
    <row r="206" spans="1:29">
      <c r="A206" s="4">
        <v>42736</v>
      </c>
      <c r="B206" s="10">
        <v>2278.8701169999999</v>
      </c>
      <c r="C206" s="11">
        <f t="shared" si="36"/>
        <v>1.7884358171464578E-2</v>
      </c>
      <c r="D206" s="10">
        <v>70.229102999999995</v>
      </c>
      <c r="E206" s="12">
        <f t="shared" si="37"/>
        <v>-7.0573771399756541E-2</v>
      </c>
      <c r="F206" s="10">
        <v>73.370543999999995</v>
      </c>
      <c r="G206" s="12">
        <f t="shared" si="38"/>
        <v>5.034242312042924E-2</v>
      </c>
      <c r="H206" s="10">
        <v>98.183266000000003</v>
      </c>
      <c r="I206" s="12">
        <f t="shared" si="39"/>
        <v>2.7970720330551209E-2</v>
      </c>
      <c r="J206" s="10">
        <v>66.742476999999994</v>
      </c>
      <c r="K206" s="12">
        <f t="shared" si="40"/>
        <v>1.1852378248461491E-2</v>
      </c>
      <c r="L206" s="10">
        <v>152.98130800000001</v>
      </c>
      <c r="M206" s="12">
        <f t="shared" si="41"/>
        <v>1.2871709665753156E-2</v>
      </c>
      <c r="N206" s="10">
        <v>75.257628999999994</v>
      </c>
      <c r="O206" s="12">
        <f t="shared" si="42"/>
        <v>-1.005931649427055E-2</v>
      </c>
      <c r="P206" s="10">
        <v>823.47997999999995</v>
      </c>
      <c r="Q206" s="12">
        <f t="shared" si="43"/>
        <v>7.1318930249539503E-2</v>
      </c>
      <c r="R206" s="10">
        <v>36.718120999999996</v>
      </c>
      <c r="S206" s="12">
        <f t="shared" si="44"/>
        <v>-1.0237930545283625E-2</v>
      </c>
      <c r="T206" s="10">
        <v>28.781749999999999</v>
      </c>
      <c r="U206" s="12">
        <f t="shared" si="45"/>
        <v>4.7746600818692378E-2</v>
      </c>
      <c r="V206" s="13">
        <v>41.014792999999997</v>
      </c>
      <c r="W206" s="12">
        <f t="shared" si="46"/>
        <v>-8.1866061412289026E-2</v>
      </c>
      <c r="X206" s="10">
        <v>96.259010000000004</v>
      </c>
      <c r="Y206" s="11">
        <f t="shared" si="47"/>
        <v>-1.5270462135276431E-2</v>
      </c>
      <c r="Z206" s="5" t="s">
        <v>1</v>
      </c>
      <c r="AA206" s="5" t="s">
        <v>1</v>
      </c>
      <c r="AC206" s="9"/>
    </row>
    <row r="207" spans="1:29">
      <c r="A207" s="4">
        <v>42767</v>
      </c>
      <c r="B207" s="10">
        <v>2363.639893</v>
      </c>
      <c r="C207" s="11">
        <f t="shared" si="36"/>
        <v>3.719816033727915E-2</v>
      </c>
      <c r="D207" s="10">
        <v>68.077606000000003</v>
      </c>
      <c r="E207" s="12">
        <f t="shared" si="37"/>
        <v>-3.0635404812161593E-2</v>
      </c>
      <c r="F207" s="10">
        <v>76.606560000000002</v>
      </c>
      <c r="G207" s="12">
        <f t="shared" si="38"/>
        <v>4.4105111173770313E-2</v>
      </c>
      <c r="H207" s="10">
        <v>99.436119000000005</v>
      </c>
      <c r="I207" s="12">
        <f t="shared" si="39"/>
        <v>1.2760351646888603E-2</v>
      </c>
      <c r="J207" s="10">
        <v>70.150138999999996</v>
      </c>
      <c r="K207" s="12">
        <f t="shared" si="40"/>
        <v>5.105687042451245E-2</v>
      </c>
      <c r="L207" s="10">
        <v>156.07685900000001</v>
      </c>
      <c r="M207" s="12">
        <f t="shared" si="41"/>
        <v>2.0234831565173961E-2</v>
      </c>
      <c r="N207" s="10">
        <v>81.030135999999999</v>
      </c>
      <c r="O207" s="12">
        <f t="shared" si="42"/>
        <v>7.6703280141871125E-2</v>
      </c>
      <c r="P207" s="10">
        <v>845.03997800000002</v>
      </c>
      <c r="Q207" s="12">
        <f t="shared" si="43"/>
        <v>2.6181569101412842E-2</v>
      </c>
      <c r="R207" s="10">
        <v>37.062595000000002</v>
      </c>
      <c r="S207" s="12">
        <f t="shared" si="44"/>
        <v>9.3815802829345565E-3</v>
      </c>
      <c r="T207" s="10">
        <v>32.491241000000002</v>
      </c>
      <c r="U207" s="12">
        <f t="shared" si="45"/>
        <v>0.12888344176431257</v>
      </c>
      <c r="V207" s="13">
        <v>41.977715000000003</v>
      </c>
      <c r="W207" s="12">
        <f t="shared" si="46"/>
        <v>2.3477431667154974E-2</v>
      </c>
      <c r="X207" s="10">
        <v>106.75914</v>
      </c>
      <c r="Y207" s="11">
        <f t="shared" si="47"/>
        <v>0.10908204852719759</v>
      </c>
      <c r="Z207" s="5" t="s">
        <v>2</v>
      </c>
      <c r="AA207" s="5" t="s">
        <v>2</v>
      </c>
      <c r="AC207" s="9"/>
    </row>
    <row r="208" spans="1:29">
      <c r="A208" s="4">
        <v>42795</v>
      </c>
      <c r="B208" s="10">
        <v>2362.719971</v>
      </c>
      <c r="C208" s="11">
        <f t="shared" si="36"/>
        <v>-3.8919718808453973E-4</v>
      </c>
      <c r="D208" s="10">
        <v>69.283034999999998</v>
      </c>
      <c r="E208" s="12">
        <f t="shared" si="37"/>
        <v>1.7706689039564568E-2</v>
      </c>
      <c r="F208" s="10">
        <v>78.181511</v>
      </c>
      <c r="G208" s="12">
        <f t="shared" si="38"/>
        <v>2.0558957352999518E-2</v>
      </c>
      <c r="H208" s="10">
        <v>98.131682999999995</v>
      </c>
      <c r="I208" s="12">
        <f t="shared" si="39"/>
        <v>-1.3118331780426885E-2</v>
      </c>
      <c r="J208" s="10">
        <v>70.463256999999999</v>
      </c>
      <c r="K208" s="12">
        <f t="shared" si="40"/>
        <v>4.4635406923427892E-3</v>
      </c>
      <c r="L208" s="10">
        <v>154.78387499999999</v>
      </c>
      <c r="M208" s="12">
        <f t="shared" si="41"/>
        <v>-8.2842774277000174E-3</v>
      </c>
      <c r="N208" s="10">
        <v>78.544342</v>
      </c>
      <c r="O208" s="12">
        <f t="shared" si="42"/>
        <v>-3.0677401306595346E-2</v>
      </c>
      <c r="P208" s="10">
        <v>886.53997800000002</v>
      </c>
      <c r="Q208" s="12">
        <f t="shared" si="43"/>
        <v>4.911010257552572E-2</v>
      </c>
      <c r="R208" s="10">
        <v>37.486567999999998</v>
      </c>
      <c r="S208" s="12">
        <f t="shared" si="44"/>
        <v>1.1439377086250884E-2</v>
      </c>
      <c r="T208" s="10">
        <v>34.220959000000001</v>
      </c>
      <c r="U208" s="12">
        <f t="shared" si="45"/>
        <v>5.3236439937766555E-2</v>
      </c>
      <c r="V208" s="13">
        <v>41.233387</v>
      </c>
      <c r="W208" s="12">
        <f t="shared" si="46"/>
        <v>-1.7731503489411059E-2</v>
      </c>
      <c r="X208" s="10">
        <v>113.036911</v>
      </c>
      <c r="Y208" s="11">
        <f t="shared" si="47"/>
        <v>5.880312449126137E-2</v>
      </c>
      <c r="Z208" s="5" t="s">
        <v>2</v>
      </c>
      <c r="AA208" s="5" t="s">
        <v>2</v>
      </c>
      <c r="AC208" s="9"/>
    </row>
    <row r="209" spans="1:29">
      <c r="A209" s="4">
        <v>42826</v>
      </c>
      <c r="B209" s="10">
        <v>2384.1999510000001</v>
      </c>
      <c r="C209" s="11">
        <f t="shared" si="36"/>
        <v>9.0912085493182089E-3</v>
      </c>
      <c r="D209" s="10">
        <v>68.978897000000003</v>
      </c>
      <c r="E209" s="12">
        <f t="shared" si="37"/>
        <v>-4.3897903722028737E-3</v>
      </c>
      <c r="F209" s="10">
        <v>77.821731999999997</v>
      </c>
      <c r="G209" s="12">
        <f t="shared" si="38"/>
        <v>-4.6018424995649312E-3</v>
      </c>
      <c r="H209" s="10">
        <v>103.72756200000001</v>
      </c>
      <c r="I209" s="12">
        <f t="shared" si="39"/>
        <v>5.7024182495677887E-2</v>
      </c>
      <c r="J209" s="10">
        <v>70.884253999999999</v>
      </c>
      <c r="K209" s="12">
        <f t="shared" si="40"/>
        <v>5.9747025318457794E-3</v>
      </c>
      <c r="L209" s="10">
        <v>165.657578</v>
      </c>
      <c r="M209" s="12">
        <f t="shared" si="41"/>
        <v>7.0250877231236172E-2</v>
      </c>
      <c r="N209" s="10">
        <v>77.793227999999999</v>
      </c>
      <c r="O209" s="12">
        <f t="shared" si="42"/>
        <v>-9.5629294341787359E-3</v>
      </c>
      <c r="P209" s="10">
        <v>924.98999000000003</v>
      </c>
      <c r="Q209" s="12">
        <f t="shared" si="43"/>
        <v>4.3370872102961179E-2</v>
      </c>
      <c r="R209" s="10">
        <v>38.450111</v>
      </c>
      <c r="S209" s="12">
        <f t="shared" si="44"/>
        <v>2.5703686717866554E-2</v>
      </c>
      <c r="T209" s="10">
        <v>34.218575000000001</v>
      </c>
      <c r="U209" s="12">
        <f t="shared" si="45"/>
        <v>-6.966490915696651E-5</v>
      </c>
      <c r="V209" s="13">
        <v>38.83128</v>
      </c>
      <c r="W209" s="12">
        <f t="shared" si="46"/>
        <v>-5.8256359100454222E-2</v>
      </c>
      <c r="X209" s="10">
        <v>117.129082</v>
      </c>
      <c r="Y209" s="11">
        <f t="shared" si="47"/>
        <v>3.6202077390455167E-2</v>
      </c>
      <c r="Z209" s="5" t="s">
        <v>1</v>
      </c>
      <c r="AA209" s="5" t="s">
        <v>2</v>
      </c>
      <c r="AC209" s="9"/>
    </row>
    <row r="210" spans="1:29">
      <c r="A210" s="4">
        <v>42856</v>
      </c>
      <c r="B210" s="10">
        <v>2411.8000489999999</v>
      </c>
      <c r="C210" s="11">
        <f t="shared" si="36"/>
        <v>1.1576251391341417E-2</v>
      </c>
      <c r="D210" s="10">
        <v>68.007378000000003</v>
      </c>
      <c r="E210" s="12">
        <f t="shared" si="37"/>
        <v>-1.4084293055599318E-2</v>
      </c>
      <c r="F210" s="10">
        <v>76.780799999999999</v>
      </c>
      <c r="G210" s="12">
        <f t="shared" si="38"/>
        <v>-1.3375852390435077E-2</v>
      </c>
      <c r="H210" s="10">
        <v>102.189644</v>
      </c>
      <c r="I210" s="12">
        <f t="shared" si="39"/>
        <v>-1.4826512552179764E-2</v>
      </c>
      <c r="J210" s="10">
        <v>73.616516000000004</v>
      </c>
      <c r="K210" s="12">
        <f t="shared" si="40"/>
        <v>3.8545401070313949E-2</v>
      </c>
      <c r="L210" s="10">
        <v>165.941757</v>
      </c>
      <c r="M210" s="12">
        <f t="shared" si="41"/>
        <v>1.7154603093375821E-3</v>
      </c>
      <c r="N210" s="10">
        <v>74.304046999999997</v>
      </c>
      <c r="O210" s="12">
        <f t="shared" si="42"/>
        <v>-4.4851988916053236E-2</v>
      </c>
      <c r="P210" s="10">
        <v>994.61999500000002</v>
      </c>
      <c r="Q210" s="12">
        <f t="shared" si="43"/>
        <v>7.5276495694834467E-2</v>
      </c>
      <c r="R210" s="10">
        <v>40.517409999999998</v>
      </c>
      <c r="S210" s="12">
        <f t="shared" si="44"/>
        <v>5.3765748556616609E-2</v>
      </c>
      <c r="T210" s="10">
        <v>36.388644999999997</v>
      </c>
      <c r="U210" s="12">
        <f t="shared" si="45"/>
        <v>6.3417895105216837E-2</v>
      </c>
      <c r="V210" s="13">
        <v>39.919421999999997</v>
      </c>
      <c r="W210" s="12">
        <f t="shared" si="46"/>
        <v>2.8022305728783541E-2</v>
      </c>
      <c r="X210" s="10">
        <v>122.634377</v>
      </c>
      <c r="Y210" s="11">
        <f t="shared" si="47"/>
        <v>4.700194781685392E-2</v>
      </c>
      <c r="Z210" s="5" t="s">
        <v>1</v>
      </c>
      <c r="AA210" s="5" t="s">
        <v>2</v>
      </c>
      <c r="AC210" s="9"/>
    </row>
    <row r="211" spans="1:29">
      <c r="A211" s="4">
        <v>42887</v>
      </c>
      <c r="B211" s="10">
        <v>2423.4099120000001</v>
      </c>
      <c r="C211" s="11">
        <f t="shared" si="36"/>
        <v>4.8137750908554414E-3</v>
      </c>
      <c r="D211" s="10">
        <v>68.845733999999993</v>
      </c>
      <c r="E211" s="12">
        <f t="shared" si="37"/>
        <v>1.2327427180033176E-2</v>
      </c>
      <c r="F211" s="10">
        <v>78.156318999999996</v>
      </c>
      <c r="G211" s="12">
        <f t="shared" si="38"/>
        <v>1.7914882366424901E-2</v>
      </c>
      <c r="H211" s="10">
        <v>101.461395</v>
      </c>
      <c r="I211" s="12">
        <f t="shared" si="39"/>
        <v>-7.1264461984034827E-3</v>
      </c>
      <c r="J211" s="10">
        <v>72.567222999999998</v>
      </c>
      <c r="K211" s="12">
        <f t="shared" si="40"/>
        <v>-1.4253499853212365E-2</v>
      </c>
      <c r="L211" s="10">
        <v>175.64176900000001</v>
      </c>
      <c r="M211" s="12">
        <f t="shared" si="41"/>
        <v>5.8454316594948527E-2</v>
      </c>
      <c r="N211" s="10">
        <v>82.670608999999999</v>
      </c>
      <c r="O211" s="12">
        <f t="shared" si="42"/>
        <v>0.11259900823436982</v>
      </c>
      <c r="P211" s="10">
        <v>968</v>
      </c>
      <c r="Q211" s="12">
        <f t="shared" si="43"/>
        <v>-2.6763985375138188E-2</v>
      </c>
      <c r="R211" s="10">
        <v>39.964942999999998</v>
      </c>
      <c r="S211" s="12">
        <f t="shared" si="44"/>
        <v>-1.3635298998627999E-2</v>
      </c>
      <c r="T211" s="10">
        <v>34.448315000000001</v>
      </c>
      <c r="U211" s="12">
        <f t="shared" si="45"/>
        <v>-5.3322403183740312E-2</v>
      </c>
      <c r="V211" s="13">
        <v>38.224724000000002</v>
      </c>
      <c r="W211" s="12">
        <f t="shared" si="46"/>
        <v>-4.2452969384175837E-2</v>
      </c>
      <c r="X211" s="10">
        <v>123.690704</v>
      </c>
      <c r="Y211" s="11">
        <f t="shared" si="47"/>
        <v>8.613628786975417E-3</v>
      </c>
      <c r="Z211" s="5" t="s">
        <v>2</v>
      </c>
      <c r="AA211" s="5" t="s">
        <v>1</v>
      </c>
      <c r="AC211" s="9"/>
    </row>
    <row r="212" spans="1:29">
      <c r="A212" s="4">
        <v>42917</v>
      </c>
      <c r="B212" s="10">
        <v>2470.3000489999999</v>
      </c>
      <c r="C212" s="11">
        <f t="shared" si="36"/>
        <v>1.9348826118030613E-2</v>
      </c>
      <c r="D212" s="10">
        <v>68.257300999999998</v>
      </c>
      <c r="E212" s="12">
        <f t="shared" si="37"/>
        <v>-8.5471236315091785E-3</v>
      </c>
      <c r="F212" s="10">
        <v>80.848708999999999</v>
      </c>
      <c r="G212" s="12">
        <f t="shared" si="38"/>
        <v>3.4448782062010921E-2</v>
      </c>
      <c r="H212" s="10">
        <v>95.918327000000005</v>
      </c>
      <c r="I212" s="12">
        <f t="shared" si="39"/>
        <v>-5.4632286496750719E-2</v>
      </c>
      <c r="J212" s="10">
        <v>73.895477</v>
      </c>
      <c r="K212" s="12">
        <f t="shared" si="40"/>
        <v>1.8303773316501324E-2</v>
      </c>
      <c r="L212" s="10">
        <v>182.44512900000001</v>
      </c>
      <c r="M212" s="12">
        <f t="shared" si="41"/>
        <v>3.8734294460448057E-2</v>
      </c>
      <c r="N212" s="10">
        <v>83.032409999999999</v>
      </c>
      <c r="O212" s="12">
        <f t="shared" si="42"/>
        <v>4.3764162908247091E-3</v>
      </c>
      <c r="P212" s="10">
        <v>987.78002900000001</v>
      </c>
      <c r="Q212" s="12">
        <f t="shared" si="43"/>
        <v>2.0433914256198362E-2</v>
      </c>
      <c r="R212" s="10">
        <v>41.183266000000003</v>
      </c>
      <c r="S212" s="12">
        <f t="shared" si="44"/>
        <v>3.0484792634384722E-2</v>
      </c>
      <c r="T212" s="10">
        <v>35.574905000000001</v>
      </c>
      <c r="U212" s="12">
        <f t="shared" si="45"/>
        <v>3.2703776657871372E-2</v>
      </c>
      <c r="V212" s="13">
        <v>41.425808000000004</v>
      </c>
      <c r="W212" s="12">
        <f t="shared" si="46"/>
        <v>8.3743809373221414E-2</v>
      </c>
      <c r="X212" s="10">
        <v>128.06724500000001</v>
      </c>
      <c r="Y212" s="11">
        <f t="shared" si="47"/>
        <v>3.5382941954959023E-2</v>
      </c>
      <c r="Z212" s="5" t="s">
        <v>1</v>
      </c>
      <c r="AA212" s="5" t="s">
        <v>2</v>
      </c>
      <c r="AC212" s="9"/>
    </row>
    <row r="213" spans="1:29">
      <c r="A213" s="4">
        <v>42948</v>
      </c>
      <c r="B213" s="10">
        <v>2471.6499020000001</v>
      </c>
      <c r="C213" s="11">
        <f t="shared" si="36"/>
        <v>5.4643281108568138E-4</v>
      </c>
      <c r="D213" s="10">
        <v>65.093451999999999</v>
      </c>
      <c r="E213" s="12">
        <f t="shared" si="37"/>
        <v>-4.6351803450300488E-2</v>
      </c>
      <c r="F213" s="10">
        <v>85.124442999999999</v>
      </c>
      <c r="G213" s="12">
        <f t="shared" si="38"/>
        <v>5.2885618742533044E-2</v>
      </c>
      <c r="H213" s="10">
        <v>98.098297000000002</v>
      </c>
      <c r="I213" s="12">
        <f t="shared" si="39"/>
        <v>2.2727356368507107E-2</v>
      </c>
      <c r="J213" s="10">
        <v>75.78801</v>
      </c>
      <c r="K213" s="12">
        <f t="shared" si="40"/>
        <v>2.5610945037948672E-2</v>
      </c>
      <c r="L213" s="10">
        <v>189.18899500000001</v>
      </c>
      <c r="M213" s="12">
        <f t="shared" si="41"/>
        <v>3.6963804059685239E-2</v>
      </c>
      <c r="N213" s="10">
        <v>82.661499000000006</v>
      </c>
      <c r="O213" s="12">
        <f t="shared" si="42"/>
        <v>-4.4670629215747496E-3</v>
      </c>
      <c r="P213" s="10">
        <v>980.59997599999997</v>
      </c>
      <c r="Q213" s="12">
        <f t="shared" si="43"/>
        <v>-7.2688784842804745E-3</v>
      </c>
      <c r="R213" s="10">
        <v>40.922728999999997</v>
      </c>
      <c r="S213" s="12">
        <f t="shared" si="44"/>
        <v>-6.326283107318551E-3</v>
      </c>
      <c r="T213" s="10">
        <v>39.227352000000003</v>
      </c>
      <c r="U213" s="12">
        <f t="shared" si="45"/>
        <v>0.10266919897607603</v>
      </c>
      <c r="V213" s="13">
        <v>41.596245000000003</v>
      </c>
      <c r="W213" s="12">
        <f t="shared" si="46"/>
        <v>4.1142709877861573E-3</v>
      </c>
      <c r="X213" s="10">
        <v>139.07690400000001</v>
      </c>
      <c r="Y213" s="11">
        <f t="shared" si="47"/>
        <v>8.5967797620695272E-2</v>
      </c>
      <c r="Z213" s="5" t="s">
        <v>2</v>
      </c>
      <c r="AA213" s="5" t="s">
        <v>2</v>
      </c>
      <c r="AC213" s="9"/>
    </row>
    <row r="214" spans="1:29">
      <c r="A214" s="4">
        <v>42979</v>
      </c>
      <c r="B214" s="10">
        <v>2519.360107</v>
      </c>
      <c r="C214" s="11">
        <f t="shared" si="36"/>
        <v>1.9302978533243684E-2</v>
      </c>
      <c r="D214" s="10">
        <v>70.589363000000006</v>
      </c>
      <c r="E214" s="12">
        <f t="shared" si="37"/>
        <v>8.4431088398876225E-2</v>
      </c>
      <c r="F214" s="10">
        <v>88.419578999999999</v>
      </c>
      <c r="G214" s="12">
        <f t="shared" si="38"/>
        <v>3.8709633612521839E-2</v>
      </c>
      <c r="H214" s="10">
        <v>108.667374</v>
      </c>
      <c r="I214" s="12">
        <f t="shared" si="39"/>
        <v>0.10773965831435374</v>
      </c>
      <c r="J214" s="10">
        <v>73.607665999999995</v>
      </c>
      <c r="K214" s="12">
        <f t="shared" si="40"/>
        <v>-2.8768983378769347E-2</v>
      </c>
      <c r="L214" s="10">
        <v>186.28791799999999</v>
      </c>
      <c r="M214" s="12">
        <f t="shared" si="41"/>
        <v>-1.5334279882400215E-2</v>
      </c>
      <c r="N214" s="10">
        <v>86.863251000000005</v>
      </c>
      <c r="O214" s="12">
        <f t="shared" si="42"/>
        <v>5.0830822702598207E-2</v>
      </c>
      <c r="P214" s="10">
        <v>961.34997599999997</v>
      </c>
      <c r="Q214" s="12">
        <f t="shared" si="43"/>
        <v>-1.9630838742749471E-2</v>
      </c>
      <c r="R214" s="10">
        <v>40.437584000000001</v>
      </c>
      <c r="S214" s="12">
        <f t="shared" si="44"/>
        <v>-1.1855147783521371E-2</v>
      </c>
      <c r="T214" s="10">
        <v>37.008904000000001</v>
      </c>
      <c r="U214" s="12">
        <f t="shared" si="45"/>
        <v>-5.655360066108979E-2</v>
      </c>
      <c r="V214" s="13">
        <v>42.914279999999998</v>
      </c>
      <c r="W214" s="12">
        <f t="shared" si="46"/>
        <v>3.1686393807902481E-2</v>
      </c>
      <c r="X214" s="10">
        <v>128.396027</v>
      </c>
      <c r="Y214" s="11">
        <f t="shared" si="47"/>
        <v>-7.6798351795349204E-2</v>
      </c>
      <c r="Z214" s="5" t="s">
        <v>1</v>
      </c>
      <c r="AA214" s="5" t="s">
        <v>2</v>
      </c>
      <c r="AC214" s="9"/>
    </row>
    <row r="215" spans="1:29">
      <c r="A215" s="4">
        <v>43009</v>
      </c>
      <c r="B215" s="10">
        <v>2575.26001</v>
      </c>
      <c r="C215" s="11">
        <f t="shared" si="36"/>
        <v>2.2188135330349579E-2</v>
      </c>
      <c r="D215" s="10">
        <v>71.769012000000004</v>
      </c>
      <c r="E215" s="12">
        <f t="shared" si="37"/>
        <v>1.6711427187691121E-2</v>
      </c>
      <c r="F215" s="10">
        <v>92.353301999999999</v>
      </c>
      <c r="G215" s="12">
        <f t="shared" si="38"/>
        <v>4.4489275390012892E-2</v>
      </c>
      <c r="H215" s="10">
        <v>108.498718</v>
      </c>
      <c r="I215" s="12">
        <f t="shared" si="39"/>
        <v>-1.552038977218669E-3</v>
      </c>
      <c r="J215" s="10">
        <v>77.458213999999998</v>
      </c>
      <c r="K215" s="12">
        <f t="shared" si="40"/>
        <v>5.23117795910008E-2</v>
      </c>
      <c r="L215" s="10">
        <v>200.71511799999999</v>
      </c>
      <c r="M215" s="12">
        <f t="shared" si="41"/>
        <v>7.7445709603131643E-2</v>
      </c>
      <c r="N215" s="10">
        <v>91.501541000000003</v>
      </c>
      <c r="O215" s="12">
        <f t="shared" si="42"/>
        <v>5.3397609997350867E-2</v>
      </c>
      <c r="P215" s="10">
        <v>1105.280029</v>
      </c>
      <c r="Q215" s="12">
        <f t="shared" si="43"/>
        <v>0.14971660331117545</v>
      </c>
      <c r="R215" s="10">
        <v>41.637740999999998</v>
      </c>
      <c r="S215" s="12">
        <f t="shared" si="44"/>
        <v>2.967924592131907E-2</v>
      </c>
      <c r="T215" s="10">
        <v>40.591652000000003</v>
      </c>
      <c r="U215" s="12">
        <f t="shared" si="45"/>
        <v>9.6807730377532986E-2</v>
      </c>
      <c r="V215" s="13">
        <v>41.509529000000001</v>
      </c>
      <c r="W215" s="12">
        <f t="shared" si="46"/>
        <v>-3.2733882521156069E-2</v>
      </c>
      <c r="X215" s="10">
        <v>135.62674000000001</v>
      </c>
      <c r="Y215" s="11">
        <f t="shared" si="47"/>
        <v>5.6315706715753817E-2</v>
      </c>
      <c r="Z215" s="5" t="s">
        <v>1</v>
      </c>
      <c r="AA215" s="5" t="s">
        <v>2</v>
      </c>
      <c r="AC215" s="9"/>
    </row>
    <row r="216" spans="1:29">
      <c r="A216" s="4">
        <v>43040</v>
      </c>
      <c r="B216" s="10">
        <v>2584.8400879999999</v>
      </c>
      <c r="C216" s="11">
        <f t="shared" si="36"/>
        <v>3.7200430103366371E-3</v>
      </c>
      <c r="D216" s="10">
        <v>71.717346000000006</v>
      </c>
      <c r="E216" s="12">
        <f t="shared" si="37"/>
        <v>-7.1989286964125026E-4</v>
      </c>
      <c r="F216" s="10">
        <v>91.906281000000007</v>
      </c>
      <c r="G216" s="12">
        <f t="shared" si="38"/>
        <v>-4.8403358658469231E-3</v>
      </c>
      <c r="H216" s="10">
        <v>118.53430899999999</v>
      </c>
      <c r="I216" s="12">
        <f t="shared" si="39"/>
        <v>9.2495019157737848E-2</v>
      </c>
      <c r="J216" s="10">
        <v>78.221298000000004</v>
      </c>
      <c r="K216" s="12">
        <f t="shared" si="40"/>
        <v>9.8515568665191056E-3</v>
      </c>
      <c r="L216" s="10">
        <v>201.58395400000001</v>
      </c>
      <c r="M216" s="12">
        <f t="shared" si="41"/>
        <v>4.3287023352173003E-3</v>
      </c>
      <c r="N216" s="10">
        <v>95.613213000000002</v>
      </c>
      <c r="O216" s="12">
        <f t="shared" si="42"/>
        <v>4.4935549227526107E-2</v>
      </c>
      <c r="P216" s="10">
        <v>1176.75</v>
      </c>
      <c r="Q216" s="12">
        <f t="shared" si="43"/>
        <v>6.4662320068030452E-2</v>
      </c>
      <c r="R216" s="10">
        <v>41.447578</v>
      </c>
      <c r="S216" s="12">
        <f t="shared" si="44"/>
        <v>-4.5670825417737796E-3</v>
      </c>
      <c r="T216" s="10">
        <v>41.266426000000003</v>
      </c>
      <c r="U216" s="12">
        <f t="shared" si="45"/>
        <v>1.6623467308007057E-2</v>
      </c>
      <c r="V216" s="13">
        <v>44.657657999999998</v>
      </c>
      <c r="W216" s="12">
        <f t="shared" si="46"/>
        <v>7.5841115903772294E-2</v>
      </c>
      <c r="X216" s="10">
        <v>135.87214700000001</v>
      </c>
      <c r="Y216" s="11">
        <f t="shared" si="47"/>
        <v>1.8094293205012531E-3</v>
      </c>
      <c r="Z216" s="5" t="s">
        <v>2</v>
      </c>
      <c r="AA216" s="5" t="s">
        <v>2</v>
      </c>
      <c r="AC216" s="9"/>
    </row>
    <row r="217" spans="1:29">
      <c r="A217" s="4">
        <v>43070</v>
      </c>
      <c r="B217" s="10">
        <v>2673.610107</v>
      </c>
      <c r="C217" s="11">
        <f t="shared" si="36"/>
        <v>3.4342557364422946E-2</v>
      </c>
      <c r="D217" s="10">
        <v>72.685233999999994</v>
      </c>
      <c r="E217" s="12">
        <f t="shared" si="37"/>
        <v>1.3495870301725719E-2</v>
      </c>
      <c r="F217" s="10">
        <v>92.007080000000002</v>
      </c>
      <c r="G217" s="12">
        <f t="shared" si="38"/>
        <v>1.0967585555985556E-3</v>
      </c>
      <c r="H217" s="10">
        <v>126.36306</v>
      </c>
      <c r="I217" s="12">
        <f t="shared" si="39"/>
        <v>6.6046287071197349E-2</v>
      </c>
      <c r="J217" s="10">
        <v>74.506393000000003</v>
      </c>
      <c r="K217" s="12">
        <f t="shared" si="40"/>
        <v>-4.7492244375694222E-2</v>
      </c>
      <c r="L217" s="10">
        <v>211.20283499999999</v>
      </c>
      <c r="M217" s="12">
        <f t="shared" si="41"/>
        <v>4.7716501284621037E-2</v>
      </c>
      <c r="N217" s="10">
        <v>97.826995999999994</v>
      </c>
      <c r="O217" s="12">
        <f t="shared" si="42"/>
        <v>2.3153525862581275E-2</v>
      </c>
      <c r="P217" s="10">
        <v>1169.469971</v>
      </c>
      <c r="Q217" s="12">
        <f t="shared" si="43"/>
        <v>-6.1865553431060235E-3</v>
      </c>
      <c r="R217" s="10">
        <v>41.887810000000002</v>
      </c>
      <c r="S217" s="12">
        <f t="shared" si="44"/>
        <v>1.0621416768912329E-2</v>
      </c>
      <c r="T217" s="10">
        <v>40.783366999999998</v>
      </c>
      <c r="U217" s="12">
        <f t="shared" si="45"/>
        <v>-1.1705859867777363E-2</v>
      </c>
      <c r="V217" s="13">
        <v>46.447819000000003</v>
      </c>
      <c r="W217" s="12">
        <f t="shared" si="46"/>
        <v>4.0086316214791307E-2</v>
      </c>
      <c r="X217" s="10">
        <v>134.682693</v>
      </c>
      <c r="Y217" s="11">
        <f t="shared" si="47"/>
        <v>-8.7542150931052259E-3</v>
      </c>
      <c r="Z217" s="5" t="s">
        <v>1</v>
      </c>
      <c r="AA217" s="5" t="s">
        <v>2</v>
      </c>
      <c r="AC217" s="9"/>
    </row>
    <row r="218" spans="1:29">
      <c r="A218" s="4">
        <v>43101</v>
      </c>
      <c r="B218" s="10">
        <v>2823.8100589999999</v>
      </c>
      <c r="C218" s="11">
        <f t="shared" si="36"/>
        <v>5.6178704444133053E-2</v>
      </c>
      <c r="D218" s="10">
        <v>75.865868000000006</v>
      </c>
      <c r="E218" s="12">
        <f t="shared" si="37"/>
        <v>4.3759011630890701E-2</v>
      </c>
      <c r="F218" s="10">
        <v>97.639656000000002</v>
      </c>
      <c r="G218" s="12">
        <f t="shared" si="38"/>
        <v>6.1218940977150887E-2</v>
      </c>
      <c r="H218" s="10">
        <v>125.797684</v>
      </c>
      <c r="I218" s="12">
        <f t="shared" si="39"/>
        <v>-4.4742189687397606E-3</v>
      </c>
      <c r="J218" s="10">
        <v>69.536925999999994</v>
      </c>
      <c r="K218" s="12">
        <f t="shared" si="40"/>
        <v>-6.6698531493800922E-2</v>
      </c>
      <c r="L218" s="10">
        <v>226.83755500000001</v>
      </c>
      <c r="M218" s="12">
        <f t="shared" si="41"/>
        <v>7.4027036616246253E-2</v>
      </c>
      <c r="N218" s="10">
        <v>105.81307200000001</v>
      </c>
      <c r="O218" s="12">
        <f t="shared" si="42"/>
        <v>8.1634684969780852E-2</v>
      </c>
      <c r="P218" s="10">
        <v>1450.8900149999999</v>
      </c>
      <c r="Q218" s="12">
        <f t="shared" si="43"/>
        <v>0.24063896549593403</v>
      </c>
      <c r="R218" s="10">
        <v>43.449024000000001</v>
      </c>
      <c r="S218" s="12">
        <f t="shared" si="44"/>
        <v>3.7271320701655196E-2</v>
      </c>
      <c r="T218" s="10">
        <v>40.349578999999999</v>
      </c>
      <c r="U218" s="12">
        <f t="shared" si="45"/>
        <v>-1.0636394979355182E-2</v>
      </c>
      <c r="V218" s="13">
        <v>47.448219000000002</v>
      </c>
      <c r="W218" s="12">
        <f t="shared" si="46"/>
        <v>2.1538148002169896E-2</v>
      </c>
      <c r="X218" s="10">
        <v>140.127197</v>
      </c>
      <c r="Y218" s="11">
        <f t="shared" si="47"/>
        <v>4.0424674312088453E-2</v>
      </c>
      <c r="Z218" s="5" t="s">
        <v>1</v>
      </c>
      <c r="AA218" s="5" t="s">
        <v>1</v>
      </c>
      <c r="AC218" s="9"/>
    </row>
    <row r="219" spans="1:29">
      <c r="A219" s="4">
        <v>43132</v>
      </c>
      <c r="B219" s="10">
        <v>2713.830078</v>
      </c>
      <c r="C219" s="11">
        <f t="shared" si="36"/>
        <v>-3.8947372061896871E-2</v>
      </c>
      <c r="D219" s="10">
        <v>65.819930999999997</v>
      </c>
      <c r="E219" s="12">
        <f t="shared" si="37"/>
        <v>-0.13241708379320208</v>
      </c>
      <c r="F219" s="10">
        <v>90.818573000000001</v>
      </c>
      <c r="G219" s="12">
        <f t="shared" si="38"/>
        <v>-6.9859760669373938E-2</v>
      </c>
      <c r="H219" s="10">
        <v>122.735184</v>
      </c>
      <c r="I219" s="12">
        <f t="shared" si="39"/>
        <v>-2.4344645327492673E-2</v>
      </c>
      <c r="J219" s="10">
        <v>66.737731999999994</v>
      </c>
      <c r="K219" s="12">
        <f t="shared" si="40"/>
        <v>-4.025478491815989E-2</v>
      </c>
      <c r="L219" s="10">
        <v>216.66348300000001</v>
      </c>
      <c r="M219" s="12">
        <f t="shared" si="41"/>
        <v>-4.4851797137383159E-2</v>
      </c>
      <c r="N219" s="10">
        <v>106.207954</v>
      </c>
      <c r="O219" s="12">
        <f t="shared" si="42"/>
        <v>3.7318829567673404E-3</v>
      </c>
      <c r="P219" s="10">
        <v>1512.4499510000001</v>
      </c>
      <c r="Q219" s="12">
        <f t="shared" si="43"/>
        <v>4.2429085157085537E-2</v>
      </c>
      <c r="R219" s="10">
        <v>39.459266999999997</v>
      </c>
      <c r="S219" s="12">
        <f t="shared" si="44"/>
        <v>-9.182615931718062E-2</v>
      </c>
      <c r="T219" s="10">
        <v>42.925803999999999</v>
      </c>
      <c r="U219" s="12">
        <f t="shared" si="45"/>
        <v>6.3847630231780139E-2</v>
      </c>
      <c r="V219" s="13">
        <v>42.37059</v>
      </c>
      <c r="W219" s="12">
        <f t="shared" si="46"/>
        <v>-0.10701411153071945</v>
      </c>
      <c r="X219" s="10">
        <v>132.18635599999999</v>
      </c>
      <c r="Y219" s="11">
        <f t="shared" si="47"/>
        <v>-5.6668806413076304E-2</v>
      </c>
      <c r="Z219" s="5" t="s">
        <v>2</v>
      </c>
      <c r="AA219" s="5" t="s">
        <v>2</v>
      </c>
      <c r="AC219" s="9"/>
    </row>
    <row r="220" spans="1:29">
      <c r="A220" s="4">
        <v>43160</v>
      </c>
      <c r="B220" s="10">
        <v>2640.8701169999999</v>
      </c>
      <c r="C220" s="11">
        <f t="shared" si="36"/>
        <v>-2.6884498624825112E-2</v>
      </c>
      <c r="D220" s="10">
        <v>65.500961000000004</v>
      </c>
      <c r="E220" s="12">
        <f t="shared" si="37"/>
        <v>-4.846100491961821E-3</v>
      </c>
      <c r="F220" s="10">
        <v>29.271522999999998</v>
      </c>
      <c r="G220" s="12">
        <f t="shared" si="38"/>
        <v>-0.6776923262161364</v>
      </c>
      <c r="H220" s="10">
        <v>127.343811</v>
      </c>
      <c r="I220" s="12">
        <f t="shared" si="39"/>
        <v>3.7549355040686606E-2</v>
      </c>
      <c r="J220" s="10">
        <v>69.443366999999995</v>
      </c>
      <c r="K220" s="12">
        <f t="shared" si="40"/>
        <v>4.0541308775671324E-2</v>
      </c>
      <c r="L220" s="10">
        <v>205.01405299999999</v>
      </c>
      <c r="M220" s="12">
        <f t="shared" si="41"/>
        <v>-5.3767390049757592E-2</v>
      </c>
      <c r="N220" s="10">
        <v>101.122856</v>
      </c>
      <c r="O220" s="12">
        <f t="shared" si="42"/>
        <v>-4.7878692776625771E-2</v>
      </c>
      <c r="P220" s="10">
        <v>1447.339966</v>
      </c>
      <c r="Q220" s="12">
        <f t="shared" si="43"/>
        <v>-4.3049348480556797E-2</v>
      </c>
      <c r="R220" s="10">
        <v>39.650996999999997</v>
      </c>
      <c r="S220" s="12">
        <f t="shared" si="44"/>
        <v>4.8589346578586916E-3</v>
      </c>
      <c r="T220" s="10">
        <v>40.598782</v>
      </c>
      <c r="U220" s="12">
        <f t="shared" si="45"/>
        <v>-5.4210329991722449E-2</v>
      </c>
      <c r="V220" s="13">
        <v>42.441592999999997</v>
      </c>
      <c r="W220" s="12">
        <f t="shared" si="46"/>
        <v>1.675761418474406E-3</v>
      </c>
      <c r="X220" s="10">
        <v>137.888229</v>
      </c>
      <c r="Y220" s="11">
        <f t="shared" si="47"/>
        <v>4.3135109950379495E-2</v>
      </c>
      <c r="Z220" s="5" t="s">
        <v>2</v>
      </c>
      <c r="AA220" s="5" t="s">
        <v>2</v>
      </c>
      <c r="AC220" s="9"/>
    </row>
    <row r="221" spans="1:29">
      <c r="A221" s="4">
        <v>43191</v>
      </c>
      <c r="B221" s="10">
        <v>2648.0500489999999</v>
      </c>
      <c r="C221" s="11">
        <f t="shared" si="36"/>
        <v>2.7187751316434801E-3</v>
      </c>
      <c r="D221" s="10">
        <v>68.257591000000005</v>
      </c>
      <c r="E221" s="12">
        <f t="shared" si="37"/>
        <v>4.2085336732693143E-2</v>
      </c>
      <c r="F221" s="10">
        <v>82.591194000000002</v>
      </c>
      <c r="G221" s="12">
        <f t="shared" si="38"/>
        <v>1.8215543823941105</v>
      </c>
      <c r="H221" s="10">
        <v>126.585983</v>
      </c>
      <c r="I221" s="12">
        <f t="shared" si="39"/>
        <v>-5.9510391125329482E-3</v>
      </c>
      <c r="J221" s="10">
        <v>71.854652000000002</v>
      </c>
      <c r="K221" s="12">
        <f t="shared" si="40"/>
        <v>3.472304273495274E-2</v>
      </c>
      <c r="L221" s="10">
        <v>227.223343</v>
      </c>
      <c r="M221" s="12">
        <f t="shared" si="41"/>
        <v>0.10833057380705513</v>
      </c>
      <c r="N221" s="10">
        <v>100.02858000000001</v>
      </c>
      <c r="O221" s="12">
        <f t="shared" si="42"/>
        <v>-1.0821252912397902E-2</v>
      </c>
      <c r="P221" s="10">
        <v>1566.130005</v>
      </c>
      <c r="Q221" s="12">
        <f t="shared" si="43"/>
        <v>8.2074731431827253E-2</v>
      </c>
      <c r="R221" s="10">
        <v>39.798389</v>
      </c>
      <c r="S221" s="12">
        <f t="shared" si="44"/>
        <v>3.7172331379209337E-3</v>
      </c>
      <c r="T221" s="10">
        <v>39.988998000000002</v>
      </c>
      <c r="U221" s="12">
        <f t="shared" si="45"/>
        <v>-1.5019760937655658E-2</v>
      </c>
      <c r="V221" s="13">
        <v>43.799511000000003</v>
      </c>
      <c r="W221" s="12">
        <f t="shared" si="46"/>
        <v>3.199498190371896E-2</v>
      </c>
      <c r="X221" s="10">
        <v>129.36862199999999</v>
      </c>
      <c r="Y221" s="11">
        <f t="shared" si="47"/>
        <v>-6.1786325502810019E-2</v>
      </c>
      <c r="Z221" s="5" t="s">
        <v>1</v>
      </c>
      <c r="AA221" s="5" t="s">
        <v>1</v>
      </c>
      <c r="AC221" s="9"/>
    </row>
    <row r="222" spans="1:29">
      <c r="A222" s="4">
        <v>43221</v>
      </c>
      <c r="B222" s="10">
        <v>2705.2700199999999</v>
      </c>
      <c r="C222" s="11">
        <f t="shared" si="36"/>
        <v>2.1608341965291905E-2</v>
      </c>
      <c r="D222" s="10">
        <v>71.321487000000005</v>
      </c>
      <c r="E222" s="12">
        <f t="shared" si="37"/>
        <v>4.4887256569016619E-2</v>
      </c>
      <c r="F222" s="10">
        <v>83.727408999999994</v>
      </c>
      <c r="G222" s="12">
        <f t="shared" si="38"/>
        <v>1.375709618630762E-2</v>
      </c>
      <c r="H222" s="10">
        <v>135.23472599999999</v>
      </c>
      <c r="I222" s="12">
        <f t="shared" si="39"/>
        <v>6.8323070177525078E-2</v>
      </c>
      <c r="J222" s="10">
        <v>69.165488999999994</v>
      </c>
      <c r="K222" s="12">
        <f t="shared" si="40"/>
        <v>-3.7425036864697468E-2</v>
      </c>
      <c r="L222" s="10">
        <v>232.134964</v>
      </c>
      <c r="M222" s="12">
        <f t="shared" si="41"/>
        <v>2.1615829320845777E-2</v>
      </c>
      <c r="N222" s="10">
        <v>98.899979000000002</v>
      </c>
      <c r="O222" s="12">
        <f t="shared" si="42"/>
        <v>-1.1282785379938445E-2</v>
      </c>
      <c r="P222" s="10">
        <v>1629.619995</v>
      </c>
      <c r="Q222" s="12">
        <f t="shared" si="43"/>
        <v>4.0539412307600886E-2</v>
      </c>
      <c r="R222" s="10">
        <v>39.604968999999997</v>
      </c>
      <c r="S222" s="12">
        <f t="shared" si="44"/>
        <v>-4.8599957149020089E-3</v>
      </c>
      <c r="T222" s="10">
        <v>45.218108999999998</v>
      </c>
      <c r="U222" s="12">
        <f t="shared" si="45"/>
        <v>0.13076374156711792</v>
      </c>
      <c r="V222" s="13">
        <v>42.840815999999997</v>
      </c>
      <c r="W222" s="12">
        <f t="shared" si="46"/>
        <v>-2.1888258067538833E-2</v>
      </c>
      <c r="X222" s="10">
        <v>131.96675099999999</v>
      </c>
      <c r="Y222" s="11">
        <f t="shared" si="47"/>
        <v>2.0083146591760099E-2</v>
      </c>
      <c r="Z222" s="5" t="s">
        <v>2</v>
      </c>
      <c r="AA222" s="5" t="s">
        <v>2</v>
      </c>
      <c r="AC222" s="9"/>
    </row>
    <row r="223" spans="1:29">
      <c r="A223" s="4">
        <v>43252</v>
      </c>
      <c r="B223" s="10">
        <v>2718.3701169999999</v>
      </c>
      <c r="C223" s="11">
        <f t="shared" si="36"/>
        <v>4.8424360241866009E-3</v>
      </c>
      <c r="D223" s="10">
        <v>73.365768000000003</v>
      </c>
      <c r="E223" s="12">
        <f t="shared" si="37"/>
        <v>2.8662904911110419E-2</v>
      </c>
      <c r="F223" s="10">
        <v>87.183402999999998</v>
      </c>
      <c r="G223" s="12">
        <f t="shared" si="38"/>
        <v>4.1276734121797609E-2</v>
      </c>
      <c r="H223" s="10">
        <v>134.89527899999999</v>
      </c>
      <c r="I223" s="12">
        <f t="shared" si="39"/>
        <v>-2.5100579565636638E-3</v>
      </c>
      <c r="J223" s="10">
        <v>71.726166000000006</v>
      </c>
      <c r="K223" s="12">
        <f t="shared" si="40"/>
        <v>3.702246650782752E-2</v>
      </c>
      <c r="L223" s="10">
        <v>235.81629899999999</v>
      </c>
      <c r="M223" s="12">
        <f t="shared" si="41"/>
        <v>1.5858597673377588E-2</v>
      </c>
      <c r="N223" s="10">
        <v>96.302925000000002</v>
      </c>
      <c r="O223" s="12">
        <f t="shared" si="42"/>
        <v>-2.6259398902400172E-2</v>
      </c>
      <c r="P223" s="10">
        <v>1699.8000489999999</v>
      </c>
      <c r="Q223" s="12">
        <f t="shared" si="43"/>
        <v>4.3065287745196038E-2</v>
      </c>
      <c r="R223" s="10">
        <v>40.397067999999997</v>
      </c>
      <c r="S223" s="12">
        <f t="shared" si="44"/>
        <v>1.9999990405244361E-2</v>
      </c>
      <c r="T223" s="10">
        <v>44.964947000000002</v>
      </c>
      <c r="U223" s="12">
        <f t="shared" si="45"/>
        <v>-5.5986861370075454E-3</v>
      </c>
      <c r="V223" s="13">
        <v>45.213374999999999</v>
      </c>
      <c r="W223" s="12">
        <f t="shared" si="46"/>
        <v>5.5380807872567196E-2</v>
      </c>
      <c r="X223" s="10">
        <v>137.498413</v>
      </c>
      <c r="Y223" s="11">
        <f t="shared" si="47"/>
        <v>4.1917088646063673E-2</v>
      </c>
      <c r="Z223" s="5" t="s">
        <v>1</v>
      </c>
      <c r="AA223" s="5" t="s">
        <v>2</v>
      </c>
      <c r="AC223" s="9"/>
    </row>
    <row r="224" spans="1:29">
      <c r="A224" s="4">
        <v>43282</v>
      </c>
      <c r="B224" s="10">
        <v>2816.290039</v>
      </c>
      <c r="C224" s="11">
        <f t="shared" si="36"/>
        <v>3.6021556221367206E-2</v>
      </c>
      <c r="D224" s="10">
        <v>72.283867000000001</v>
      </c>
      <c r="E224" s="12">
        <f t="shared" si="37"/>
        <v>-1.4746673135078501E-2</v>
      </c>
      <c r="F224" s="10">
        <v>90.952704999999995</v>
      </c>
      <c r="G224" s="12">
        <f t="shared" si="38"/>
        <v>4.3234169237463649E-2</v>
      </c>
      <c r="H224" s="10">
        <v>142.712097</v>
      </c>
      <c r="I224" s="12">
        <f t="shared" si="39"/>
        <v>5.7947305924620329E-2</v>
      </c>
      <c r="J224" s="10">
        <v>74.029976000000005</v>
      </c>
      <c r="K224" s="12">
        <f t="shared" si="40"/>
        <v>3.2119519674312418E-2</v>
      </c>
      <c r="L224" s="10">
        <v>244.25135800000001</v>
      </c>
      <c r="M224" s="12">
        <f t="shared" si="41"/>
        <v>3.5769618282407295E-2</v>
      </c>
      <c r="N224" s="10">
        <v>106.238213</v>
      </c>
      <c r="O224" s="12">
        <f t="shared" si="42"/>
        <v>0.1031670429532644</v>
      </c>
      <c r="P224" s="10">
        <v>1777.4399410000001</v>
      </c>
      <c r="Q224" s="12">
        <f t="shared" si="43"/>
        <v>4.5675897024285914E-2</v>
      </c>
      <c r="R224" s="10">
        <v>43.330868000000002</v>
      </c>
      <c r="S224" s="12">
        <f t="shared" si="44"/>
        <v>7.2624082520048372E-2</v>
      </c>
      <c r="T224" s="10">
        <v>46.223221000000002</v>
      </c>
      <c r="U224" s="12">
        <f t="shared" si="45"/>
        <v>2.7983442302289382E-2</v>
      </c>
      <c r="V224" s="13">
        <v>46.408645999999997</v>
      </c>
      <c r="W224" s="12">
        <f t="shared" si="46"/>
        <v>2.6436226006131994E-2</v>
      </c>
      <c r="X224" s="10">
        <v>142.17010500000001</v>
      </c>
      <c r="Y224" s="11">
        <f t="shared" si="47"/>
        <v>3.3976333966850999E-2</v>
      </c>
      <c r="Z224" s="5" t="s">
        <v>1</v>
      </c>
      <c r="AA224" s="5" t="s">
        <v>2</v>
      </c>
      <c r="AC224" s="9"/>
    </row>
    <row r="225" spans="1:29">
      <c r="A225" s="4">
        <v>43313</v>
      </c>
      <c r="B225" s="10">
        <v>2901.5200199999999</v>
      </c>
      <c r="C225" s="11">
        <f t="shared" si="36"/>
        <v>3.0263211466054526E-2</v>
      </c>
      <c r="D225" s="10">
        <v>71.095534999999998</v>
      </c>
      <c r="E225" s="12">
        <f t="shared" si="37"/>
        <v>-1.6439795618571465E-2</v>
      </c>
      <c r="F225" s="10">
        <v>92.751396</v>
      </c>
      <c r="G225" s="12">
        <f t="shared" si="38"/>
        <v>1.9776113310758656E-2</v>
      </c>
      <c r="H225" s="10">
        <v>143.40711999999999</v>
      </c>
      <c r="I225" s="12">
        <f t="shared" si="39"/>
        <v>4.8701057206102993E-3</v>
      </c>
      <c r="J225" s="10">
        <v>73.685310000000001</v>
      </c>
      <c r="K225" s="12">
        <f t="shared" si="40"/>
        <v>-4.6557626872660834E-3</v>
      </c>
      <c r="L225" s="10">
        <v>258.95159899999999</v>
      </c>
      <c r="M225" s="12">
        <f t="shared" si="41"/>
        <v>6.0184889534984597E-2</v>
      </c>
      <c r="N225" s="10">
        <v>106.471733</v>
      </c>
      <c r="O225" s="12">
        <f t="shared" si="42"/>
        <v>2.1980791412596389E-3</v>
      </c>
      <c r="P225" s="10">
        <v>2012.709961</v>
      </c>
      <c r="Q225" s="12">
        <f t="shared" si="43"/>
        <v>0.13236453990543015</v>
      </c>
      <c r="R225" s="10">
        <v>41.416606999999999</v>
      </c>
      <c r="S225" s="12">
        <f t="shared" si="44"/>
        <v>-4.4177767221279834E-2</v>
      </c>
      <c r="T225" s="10">
        <v>55.293456999999997</v>
      </c>
      <c r="U225" s="12">
        <f t="shared" si="45"/>
        <v>0.19622682720444759</v>
      </c>
      <c r="V225" s="13">
        <v>49.428561999999999</v>
      </c>
      <c r="W225" s="12">
        <f t="shared" si="46"/>
        <v>6.5072271231528755E-2</v>
      </c>
      <c r="X225" s="10">
        <v>143.01405299999999</v>
      </c>
      <c r="Y225" s="11">
        <f t="shared" si="47"/>
        <v>5.9361846852401439E-3</v>
      </c>
      <c r="Z225" s="5" t="s">
        <v>2</v>
      </c>
      <c r="AA225" s="5" t="s">
        <v>2</v>
      </c>
      <c r="AC225" s="9"/>
    </row>
    <row r="226" spans="1:29">
      <c r="A226" s="4">
        <v>43344</v>
      </c>
      <c r="B226" s="10">
        <v>2913.9799800000001</v>
      </c>
      <c r="C226" s="11">
        <f t="shared" si="36"/>
        <v>4.2942871026614999E-3</v>
      </c>
      <c r="D226" s="10">
        <v>76.174232000000003</v>
      </c>
      <c r="E226" s="12">
        <f t="shared" si="37"/>
        <v>7.1434823579286738E-2</v>
      </c>
      <c r="F226" s="10">
        <v>86.018501000000001</v>
      </c>
      <c r="G226" s="12">
        <f t="shared" si="38"/>
        <v>-7.2590767259179567E-2</v>
      </c>
      <c r="H226" s="10">
        <v>155.859161</v>
      </c>
      <c r="I226" s="12">
        <f t="shared" si="39"/>
        <v>8.6830005372118269E-2</v>
      </c>
      <c r="J226" s="10">
        <v>73.410972999999998</v>
      </c>
      <c r="K226" s="12">
        <f t="shared" si="40"/>
        <v>-3.7230894461868004E-3</v>
      </c>
      <c r="L226" s="10">
        <v>256.617279</v>
      </c>
      <c r="M226" s="12">
        <f t="shared" si="41"/>
        <v>-9.0145031311430184E-3</v>
      </c>
      <c r="N226" s="10">
        <v>104.854851</v>
      </c>
      <c r="O226" s="12">
        <f t="shared" si="42"/>
        <v>-1.5186021251293091E-2</v>
      </c>
      <c r="P226" s="10">
        <v>2003</v>
      </c>
      <c r="Q226" s="12">
        <f t="shared" si="43"/>
        <v>-4.8243220275889622E-3</v>
      </c>
      <c r="R226" s="10">
        <v>42.921996999999998</v>
      </c>
      <c r="S226" s="12">
        <f t="shared" si="44"/>
        <v>3.634749703180655E-2</v>
      </c>
      <c r="T226" s="10">
        <v>55.026671999999998</v>
      </c>
      <c r="U226" s="12">
        <f t="shared" si="45"/>
        <v>-4.8248927535856322E-3</v>
      </c>
      <c r="V226" s="13">
        <v>48.537640000000003</v>
      </c>
      <c r="W226" s="12">
        <f t="shared" si="46"/>
        <v>-1.8024436964198882E-2</v>
      </c>
      <c r="X226" s="10">
        <v>139.35047900000001</v>
      </c>
      <c r="Y226" s="11">
        <f t="shared" si="47"/>
        <v>-2.5616881160622607E-2</v>
      </c>
      <c r="Z226" s="5" t="s">
        <v>1</v>
      </c>
      <c r="AA226" s="5" t="s">
        <v>1</v>
      </c>
      <c r="AC226" s="9"/>
    </row>
    <row r="227" spans="1:29">
      <c r="A227" s="4">
        <v>43374</v>
      </c>
      <c r="B227" s="10">
        <v>2711.73999</v>
      </c>
      <c r="C227" s="11">
        <f t="shared" si="36"/>
        <v>-6.9403356024429527E-2</v>
      </c>
      <c r="D227" s="10">
        <v>71.389815999999996</v>
      </c>
      <c r="E227" s="12">
        <f t="shared" si="37"/>
        <v>-6.28088511611119E-2</v>
      </c>
      <c r="F227" s="10">
        <v>72.121262000000002</v>
      </c>
      <c r="G227" s="12">
        <f t="shared" si="38"/>
        <v>-0.16156104603589871</v>
      </c>
      <c r="H227" s="10">
        <v>139.960251</v>
      </c>
      <c r="I227" s="12">
        <f t="shared" si="39"/>
        <v>-0.10200818417083614</v>
      </c>
      <c r="J227" s="10">
        <v>75.805404999999993</v>
      </c>
      <c r="K227" s="12">
        <f t="shared" si="40"/>
        <v>3.2616813293020852E-2</v>
      </c>
      <c r="L227" s="10">
        <v>252.94397000000001</v>
      </c>
      <c r="M227" s="12">
        <f t="shared" si="41"/>
        <v>-1.4314347865873791E-2</v>
      </c>
      <c r="N227" s="10">
        <v>101.305183</v>
      </c>
      <c r="O227" s="12">
        <f t="shared" si="42"/>
        <v>-3.3853159545284145E-2</v>
      </c>
      <c r="P227" s="10">
        <v>1598.01001</v>
      </c>
      <c r="Q227" s="12">
        <f t="shared" si="43"/>
        <v>-0.20219170743884177</v>
      </c>
      <c r="R227" s="10">
        <v>44.870876000000003</v>
      </c>
      <c r="S227" s="12">
        <f t="shared" si="44"/>
        <v>4.5405133409799299E-2</v>
      </c>
      <c r="T227" s="10">
        <v>53.349594000000003</v>
      </c>
      <c r="U227" s="12">
        <f t="shared" si="45"/>
        <v>-3.0477547324686372E-2</v>
      </c>
      <c r="V227" s="13">
        <v>51.901356</v>
      </c>
      <c r="W227" s="12">
        <f t="shared" si="46"/>
        <v>6.9301185636549203E-2</v>
      </c>
      <c r="X227" s="10">
        <v>150.25473</v>
      </c>
      <c r="Y227" s="11">
        <f t="shared" si="47"/>
        <v>7.8250545518397441E-2</v>
      </c>
      <c r="Z227" s="5" t="s">
        <v>2</v>
      </c>
      <c r="AA227" s="5" t="s">
        <v>2</v>
      </c>
      <c r="AC227" s="9"/>
    </row>
    <row r="228" spans="1:29">
      <c r="A228" s="4">
        <v>43405</v>
      </c>
      <c r="B228" s="10">
        <v>2760.169922</v>
      </c>
      <c r="C228" s="11">
        <f t="shared" si="36"/>
        <v>1.7859356788849069E-2</v>
      </c>
      <c r="D228" s="10">
        <v>71.228545999999994</v>
      </c>
      <c r="E228" s="12">
        <f t="shared" si="37"/>
        <v>-2.2590056822670871E-3</v>
      </c>
      <c r="F228" s="10">
        <v>77.377869000000004</v>
      </c>
      <c r="G228" s="12">
        <f t="shared" si="38"/>
        <v>7.2885676903435254E-2</v>
      </c>
      <c r="H228" s="10">
        <v>147.196609</v>
      </c>
      <c r="I228" s="12">
        <f t="shared" si="39"/>
        <v>5.1702951004281891E-2</v>
      </c>
      <c r="J228" s="10">
        <v>81.254807</v>
      </c>
      <c r="K228" s="12">
        <f t="shared" si="40"/>
        <v>7.188672100623969E-2</v>
      </c>
      <c r="L228" s="10">
        <v>272.31033300000001</v>
      </c>
      <c r="M228" s="12">
        <f t="shared" si="41"/>
        <v>7.6563845344880158E-2</v>
      </c>
      <c r="N228" s="10">
        <v>104.04516599999999</v>
      </c>
      <c r="O228" s="12">
        <f t="shared" si="42"/>
        <v>2.7046819509718423E-2</v>
      </c>
      <c r="P228" s="10">
        <v>1690.170044</v>
      </c>
      <c r="Q228" s="12">
        <f t="shared" si="43"/>
        <v>5.7671750128774221E-2</v>
      </c>
      <c r="R228" s="10">
        <v>47.232501999999997</v>
      </c>
      <c r="S228" s="12">
        <f t="shared" si="44"/>
        <v>5.2631600060582588E-2</v>
      </c>
      <c r="T228" s="10">
        <v>43.530890999999997</v>
      </c>
      <c r="U228" s="12">
        <f t="shared" si="45"/>
        <v>-0.18404456836166375</v>
      </c>
      <c r="V228" s="13">
        <v>55.427070999999998</v>
      </c>
      <c r="W228" s="12">
        <f t="shared" si="46"/>
        <v>6.793107679113429E-2</v>
      </c>
      <c r="X228" s="10">
        <v>158.62529000000001</v>
      </c>
      <c r="Y228" s="11">
        <f t="shared" si="47"/>
        <v>5.5709128092007565E-2</v>
      </c>
      <c r="Z228" s="5" t="s">
        <v>2</v>
      </c>
      <c r="AA228" s="5" t="s">
        <v>2</v>
      </c>
      <c r="AC228" s="9"/>
    </row>
    <row r="229" spans="1:29">
      <c r="A229" s="4">
        <v>43435</v>
      </c>
      <c r="B229" s="10">
        <v>2506.8500979999999</v>
      </c>
      <c r="C229" s="11">
        <f t="shared" si="36"/>
        <v>-9.1776894596563949E-2</v>
      </c>
      <c r="D229" s="10">
        <v>61.714618999999999</v>
      </c>
      <c r="E229" s="12">
        <f t="shared" si="37"/>
        <v>-0.13356901880321964</v>
      </c>
      <c r="F229" s="10">
        <v>72.548264000000003</v>
      </c>
      <c r="G229" s="12">
        <f t="shared" si="38"/>
        <v>-6.2415843992808855E-2</v>
      </c>
      <c r="H229" s="10">
        <v>133.01246599999999</v>
      </c>
      <c r="I229" s="12">
        <f t="shared" si="39"/>
        <v>-9.6361886977980635E-2</v>
      </c>
      <c r="J229" s="10">
        <v>80.031700000000001</v>
      </c>
      <c r="K229" s="12">
        <f t="shared" si="40"/>
        <v>-1.5052734049322138E-2</v>
      </c>
      <c r="L229" s="10">
        <v>241.87780799999999</v>
      </c>
      <c r="M229" s="12">
        <f t="shared" si="41"/>
        <v>-0.11175677641288781</v>
      </c>
      <c r="N229" s="10">
        <v>91.347137000000004</v>
      </c>
      <c r="O229" s="12">
        <f t="shared" si="42"/>
        <v>-0.12204343063857472</v>
      </c>
      <c r="P229" s="10">
        <v>1501.969971</v>
      </c>
      <c r="Q229" s="12">
        <f t="shared" si="43"/>
        <v>-0.11134978617571568</v>
      </c>
      <c r="R229" s="10">
        <v>44.725079000000001</v>
      </c>
      <c r="S229" s="12">
        <f t="shared" si="44"/>
        <v>-5.3086812974675698E-2</v>
      </c>
      <c r="T229" s="10">
        <v>38.585068</v>
      </c>
      <c r="U229" s="12">
        <f t="shared" si="45"/>
        <v>-0.11361639714656881</v>
      </c>
      <c r="V229" s="13">
        <v>51.676788000000002</v>
      </c>
      <c r="W229" s="12">
        <f t="shared" si="46"/>
        <v>-6.7661576416332664E-2</v>
      </c>
      <c r="X229" s="10">
        <v>152.54989599999999</v>
      </c>
      <c r="Y229" s="11">
        <f t="shared" si="47"/>
        <v>-3.8300286164961568E-2</v>
      </c>
      <c r="Z229" s="5" t="s">
        <v>1</v>
      </c>
      <c r="AA229" s="5" t="s">
        <v>2</v>
      </c>
      <c r="AC229" s="9"/>
    </row>
    <row r="230" spans="1:29">
      <c r="A230" s="4">
        <v>43466</v>
      </c>
      <c r="B230" s="10">
        <v>2704.1000979999999</v>
      </c>
      <c r="C230" s="11">
        <f t="shared" si="36"/>
        <v>7.8684401655036665E-2</v>
      </c>
      <c r="D230" s="10">
        <v>66.321265999999994</v>
      </c>
      <c r="E230" s="12">
        <f t="shared" si="37"/>
        <v>7.4644339941562235E-2</v>
      </c>
      <c r="F230" s="10">
        <v>72.995925999999997</v>
      </c>
      <c r="G230" s="12">
        <f t="shared" si="38"/>
        <v>6.1705404832291229E-3</v>
      </c>
      <c r="H230" s="10">
        <v>153.06585699999999</v>
      </c>
      <c r="I230" s="12">
        <f t="shared" si="39"/>
        <v>0.1507632450029158</v>
      </c>
      <c r="J230" s="10">
        <v>81.404197999999994</v>
      </c>
      <c r="K230" s="12">
        <f t="shared" si="40"/>
        <v>1.7149429538545265E-2</v>
      </c>
      <c r="L230" s="10">
        <v>262.34500100000002</v>
      </c>
      <c r="M230" s="12">
        <f t="shared" si="41"/>
        <v>8.4617903433290745E-2</v>
      </c>
      <c r="N230" s="10">
        <v>96.849304000000004</v>
      </c>
      <c r="O230" s="12">
        <f t="shared" si="42"/>
        <v>6.0233600972080817E-2</v>
      </c>
      <c r="P230" s="10">
        <v>1718.7299800000001</v>
      </c>
      <c r="Q230" s="12">
        <f t="shared" si="43"/>
        <v>0.14431713894764683</v>
      </c>
      <c r="R230" s="10">
        <v>45.461829999999999</v>
      </c>
      <c r="S230" s="12">
        <f t="shared" si="44"/>
        <v>1.6472883144599881E-2</v>
      </c>
      <c r="T230" s="10">
        <v>40.713183999999998</v>
      </c>
      <c r="U230" s="12">
        <f t="shared" si="45"/>
        <v>5.5153874550642197E-2</v>
      </c>
      <c r="V230" s="13">
        <v>50.610531000000002</v>
      </c>
      <c r="W230" s="12">
        <f t="shared" si="46"/>
        <v>-2.0633190282646829E-2</v>
      </c>
      <c r="X230" s="10">
        <v>167.594223</v>
      </c>
      <c r="Y230" s="11">
        <f t="shared" si="47"/>
        <v>9.8619057727840145E-2</v>
      </c>
      <c r="Z230" s="5" t="s">
        <v>2</v>
      </c>
      <c r="AA230" s="5" t="s">
        <v>1</v>
      </c>
      <c r="AC230" s="9"/>
    </row>
    <row r="231" spans="1:29">
      <c r="A231" s="4">
        <v>43497</v>
      </c>
      <c r="B231" s="10">
        <v>2784.48999</v>
      </c>
      <c r="C231" s="11">
        <f t="shared" si="36"/>
        <v>2.9728889126352211E-2</v>
      </c>
      <c r="D231" s="10">
        <v>71.525238000000002</v>
      </c>
      <c r="E231" s="12">
        <f t="shared" si="37"/>
        <v>7.8466113719843772E-2</v>
      </c>
      <c r="F231" s="10">
        <v>72.209129000000004</v>
      </c>
      <c r="G231" s="12">
        <f t="shared" si="38"/>
        <v>-1.0778642632740804E-2</v>
      </c>
      <c r="H231" s="10">
        <v>161.37011699999999</v>
      </c>
      <c r="I231" s="12">
        <f t="shared" si="39"/>
        <v>5.4252856664174294E-2</v>
      </c>
      <c r="J231" s="10">
        <v>83.147651999999994</v>
      </c>
      <c r="K231" s="12">
        <f t="shared" si="40"/>
        <v>2.1417249267660619E-2</v>
      </c>
      <c r="L231" s="10">
        <v>235.178406</v>
      </c>
      <c r="M231" s="12">
        <f t="shared" si="41"/>
        <v>-0.10355293562464347</v>
      </c>
      <c r="N231" s="10">
        <v>98.447090000000003</v>
      </c>
      <c r="O231" s="12">
        <f t="shared" si="42"/>
        <v>1.6497650824625433E-2</v>
      </c>
      <c r="P231" s="10">
        <v>1639.829956</v>
      </c>
      <c r="Q231" s="12">
        <f t="shared" si="43"/>
        <v>-4.5906003222216454E-2</v>
      </c>
      <c r="R231" s="10">
        <v>42.826504</v>
      </c>
      <c r="S231" s="12">
        <f t="shared" si="44"/>
        <v>-5.7967882067219888E-2</v>
      </c>
      <c r="T231" s="10">
        <v>42.354534000000001</v>
      </c>
      <c r="U231" s="12">
        <f t="shared" si="45"/>
        <v>4.0314950557539364E-2</v>
      </c>
      <c r="V231" s="13">
        <v>52.866264000000001</v>
      </c>
      <c r="W231" s="12">
        <f t="shared" si="46"/>
        <v>4.4570427447204602E-2</v>
      </c>
      <c r="X231" s="10">
        <v>170.80375699999999</v>
      </c>
      <c r="Y231" s="11">
        <f t="shared" si="47"/>
        <v>1.9150624302843606E-2</v>
      </c>
      <c r="Z231" s="5" t="s">
        <v>1</v>
      </c>
      <c r="AA231" s="5" t="s">
        <v>2</v>
      </c>
      <c r="AC231" s="9"/>
    </row>
    <row r="232" spans="1:29">
      <c r="A232" s="4">
        <v>43525</v>
      </c>
      <c r="B232" s="10">
        <v>2834.3999020000001</v>
      </c>
      <c r="C232" s="11">
        <f t="shared" si="36"/>
        <v>1.7924256211817115E-2</v>
      </c>
      <c r="D232" s="10">
        <v>73.939034000000007</v>
      </c>
      <c r="E232" s="12">
        <f t="shared" si="37"/>
        <v>3.3747472465593259E-2</v>
      </c>
      <c r="F232" s="10">
        <v>73.369254999999995</v>
      </c>
      <c r="G232" s="12">
        <f t="shared" si="38"/>
        <v>1.606619572990544E-2</v>
      </c>
      <c r="H232" s="10">
        <v>161.725403</v>
      </c>
      <c r="I232" s="12">
        <f t="shared" si="39"/>
        <v>2.2016839710168063E-3</v>
      </c>
      <c r="J232" s="10">
        <v>84.336539999999999</v>
      </c>
      <c r="K232" s="12">
        <f t="shared" si="40"/>
        <v>1.4298515609316375E-2</v>
      </c>
      <c r="L232" s="10">
        <v>240.07186899999999</v>
      </c>
      <c r="M232" s="12">
        <f t="shared" si="41"/>
        <v>2.0807450323479092E-2</v>
      </c>
      <c r="N232" s="10">
        <v>95.494431000000006</v>
      </c>
      <c r="O232" s="12">
        <f t="shared" si="42"/>
        <v>-2.9992344110933059E-2</v>
      </c>
      <c r="P232" s="10">
        <v>1780.75</v>
      </c>
      <c r="Q232" s="12">
        <f t="shared" si="43"/>
        <v>8.5935766378937864E-2</v>
      </c>
      <c r="R232" s="10">
        <v>44.262245</v>
      </c>
      <c r="S232" s="12">
        <f t="shared" si="44"/>
        <v>3.3524590286426369E-2</v>
      </c>
      <c r="T232" s="10">
        <v>46.663288000000001</v>
      </c>
      <c r="U232" s="12">
        <f t="shared" si="45"/>
        <v>0.10173064352449257</v>
      </c>
      <c r="V232" s="13">
        <v>54.918880000000001</v>
      </c>
      <c r="W232" s="12">
        <f t="shared" si="46"/>
        <v>3.8826575677827366E-2</v>
      </c>
      <c r="X232" s="10">
        <v>191.079117</v>
      </c>
      <c r="Y232" s="11">
        <f t="shared" si="47"/>
        <v>0.11870558561542652</v>
      </c>
      <c r="Z232" s="5" t="s">
        <v>1</v>
      </c>
      <c r="AA232" s="5" t="s">
        <v>2</v>
      </c>
      <c r="AC232" s="9"/>
    </row>
    <row r="233" spans="1:29">
      <c r="A233" s="4">
        <v>43556</v>
      </c>
      <c r="B233" s="10">
        <v>2945.830078</v>
      </c>
      <c r="C233" s="11">
        <f t="shared" si="36"/>
        <v>3.9313498395682572E-2</v>
      </c>
      <c r="D233" s="10">
        <v>73.463181000000006</v>
      </c>
      <c r="E233" s="12">
        <f t="shared" si="37"/>
        <v>-6.4357481327116158E-3</v>
      </c>
      <c r="F233" s="10">
        <v>78.688843000000006</v>
      </c>
      <c r="G233" s="12">
        <f t="shared" si="38"/>
        <v>7.2504320781232007E-2</v>
      </c>
      <c r="H233" s="10">
        <v>171.24321</v>
      </c>
      <c r="I233" s="12">
        <f t="shared" si="39"/>
        <v>5.8851651153406029E-2</v>
      </c>
      <c r="J233" s="10">
        <v>85.386054999999999</v>
      </c>
      <c r="K233" s="12">
        <f t="shared" si="40"/>
        <v>1.2444368716098615E-2</v>
      </c>
      <c r="L233" s="10">
        <v>227.15811199999999</v>
      </c>
      <c r="M233" s="12">
        <f t="shared" si="41"/>
        <v>-5.3791212830521198E-2</v>
      </c>
      <c r="N233" s="10">
        <v>109.47474699999999</v>
      </c>
      <c r="O233" s="12">
        <f t="shared" si="42"/>
        <v>0.14639928060307503</v>
      </c>
      <c r="P233" s="10">
        <v>1926.5200199999999</v>
      </c>
      <c r="Q233" s="12">
        <f t="shared" si="43"/>
        <v>8.1858778604520524E-2</v>
      </c>
      <c r="R233" s="10">
        <v>46.744827000000001</v>
      </c>
      <c r="S233" s="12">
        <f t="shared" si="44"/>
        <v>5.608802716626779E-2</v>
      </c>
      <c r="T233" s="10">
        <v>49.296771999999997</v>
      </c>
      <c r="U233" s="12">
        <f t="shared" si="45"/>
        <v>5.6435885958143278E-2</v>
      </c>
      <c r="V233" s="13">
        <v>53.117035000000001</v>
      </c>
      <c r="W233" s="12">
        <f t="shared" si="46"/>
        <v>-3.2809208782116461E-2</v>
      </c>
      <c r="X233" s="10">
        <v>189.37254300000001</v>
      </c>
      <c r="Y233" s="11">
        <f t="shared" si="47"/>
        <v>-8.9312428631329148E-3</v>
      </c>
      <c r="Z233" s="5" t="s">
        <v>1</v>
      </c>
      <c r="AA233" s="5" t="s">
        <v>2</v>
      </c>
      <c r="AC233" s="9"/>
    </row>
    <row r="234" spans="1:29">
      <c r="A234" s="4">
        <v>43586</v>
      </c>
      <c r="B234" s="10">
        <v>2752.0600589999999</v>
      </c>
      <c r="C234" s="11">
        <f t="shared" si="36"/>
        <v>-6.5777731189286898E-2</v>
      </c>
      <c r="D234" s="10">
        <v>64.760695999999996</v>
      </c>
      <c r="E234" s="12">
        <f t="shared" si="37"/>
        <v>-0.11846049791935921</v>
      </c>
      <c r="F234" s="10">
        <v>62.785300999999997</v>
      </c>
      <c r="G234" s="12">
        <f t="shared" si="38"/>
        <v>-0.20210669510034615</v>
      </c>
      <c r="H234" s="10">
        <v>161.31916799999999</v>
      </c>
      <c r="I234" s="12">
        <f t="shared" si="39"/>
        <v>-5.7952908030630905E-2</v>
      </c>
      <c r="J234" s="10">
        <v>80.222785999999999</v>
      </c>
      <c r="K234" s="12">
        <f t="shared" si="40"/>
        <v>-6.0469698477110811E-2</v>
      </c>
      <c r="L234" s="10">
        <v>235.666687</v>
      </c>
      <c r="M234" s="12">
        <f t="shared" si="41"/>
        <v>3.745661964297365E-2</v>
      </c>
      <c r="N234" s="10">
        <v>100.721298</v>
      </c>
      <c r="O234" s="12">
        <f t="shared" si="42"/>
        <v>-7.9958613651785734E-2</v>
      </c>
      <c r="P234" s="10">
        <v>1775.0699460000001</v>
      </c>
      <c r="Q234" s="12">
        <f t="shared" si="43"/>
        <v>-7.8613288430815192E-2</v>
      </c>
      <c r="R234" s="10">
        <v>46.811520000000002</v>
      </c>
      <c r="S234" s="12">
        <f t="shared" si="44"/>
        <v>1.4267461081843512E-3</v>
      </c>
      <c r="T234" s="10">
        <v>43.007851000000002</v>
      </c>
      <c r="U234" s="12">
        <f t="shared" si="45"/>
        <v>-0.1275726735210978</v>
      </c>
      <c r="V234" s="13">
        <v>50.999381999999997</v>
      </c>
      <c r="W234" s="12">
        <f t="shared" si="46"/>
        <v>-3.9867680867352706E-2</v>
      </c>
      <c r="X234" s="10">
        <v>203.36412000000001</v>
      </c>
      <c r="Y234" s="11">
        <f t="shared" si="47"/>
        <v>7.3883873439878803E-2</v>
      </c>
      <c r="Z234" s="5" t="s">
        <v>2</v>
      </c>
      <c r="AA234" s="5" t="s">
        <v>2</v>
      </c>
      <c r="AC234" s="9"/>
    </row>
    <row r="235" spans="1:29">
      <c r="A235" s="4">
        <v>43617</v>
      </c>
      <c r="B235" s="10">
        <v>2941.76001</v>
      </c>
      <c r="C235" s="11">
        <f t="shared" si="36"/>
        <v>6.8930163925612228E-2</v>
      </c>
      <c r="D235" s="10">
        <v>70.926888000000005</v>
      </c>
      <c r="E235" s="12">
        <f t="shared" si="37"/>
        <v>9.5215035984171789E-2</v>
      </c>
      <c r="F235" s="10">
        <v>73.099159</v>
      </c>
      <c r="G235" s="12">
        <f t="shared" si="38"/>
        <v>0.16427185719791332</v>
      </c>
      <c r="H235" s="10">
        <v>164.42907700000001</v>
      </c>
      <c r="I235" s="12">
        <f t="shared" si="39"/>
        <v>1.9277988093764631E-2</v>
      </c>
      <c r="J235" s="10">
        <v>83.580971000000005</v>
      </c>
      <c r="K235" s="12">
        <f t="shared" si="40"/>
        <v>4.1860737671214836E-2</v>
      </c>
      <c r="L235" s="10">
        <v>237.820618</v>
      </c>
      <c r="M235" s="12">
        <f t="shared" si="41"/>
        <v>9.1397347135448136E-3</v>
      </c>
      <c r="N235" s="10">
        <v>106.272552</v>
      </c>
      <c r="O235" s="12">
        <f t="shared" si="42"/>
        <v>5.5114996631596226E-2</v>
      </c>
      <c r="P235" s="10">
        <v>1893.630005</v>
      </c>
      <c r="Q235" s="12">
        <f t="shared" si="43"/>
        <v>6.6791767427062221E-2</v>
      </c>
      <c r="R235" s="10">
        <v>48.517043999999999</v>
      </c>
      <c r="S235" s="12">
        <f t="shared" si="44"/>
        <v>3.6433852179976141E-2</v>
      </c>
      <c r="T235" s="10">
        <v>48.808441000000002</v>
      </c>
      <c r="U235" s="12">
        <f t="shared" si="45"/>
        <v>0.13487281659341685</v>
      </c>
      <c r="V235" s="13">
        <v>53.608001999999999</v>
      </c>
      <c r="W235" s="12">
        <f t="shared" si="46"/>
        <v>5.1150031582735692E-2</v>
      </c>
      <c r="X235" s="10">
        <v>199.15597500000001</v>
      </c>
      <c r="Y235" s="11">
        <f t="shared" si="47"/>
        <v>-2.0692662009404617E-2</v>
      </c>
      <c r="Z235" s="5" t="s">
        <v>1</v>
      </c>
      <c r="AA235" s="5" t="s">
        <v>2</v>
      </c>
      <c r="AC235" s="9"/>
    </row>
    <row r="236" spans="1:29">
      <c r="A236" s="4">
        <v>43647</v>
      </c>
      <c r="B236" s="10">
        <v>2980.3798830000001</v>
      </c>
      <c r="C236" s="11">
        <f t="shared" si="36"/>
        <v>1.312815214997776E-2</v>
      </c>
      <c r="D236" s="10">
        <v>68.825835999999995</v>
      </c>
      <c r="E236" s="12">
        <f t="shared" si="37"/>
        <v>-2.9622785649357827E-2</v>
      </c>
      <c r="F236" s="10">
        <v>70.265556000000004</v>
      </c>
      <c r="G236" s="12">
        <f t="shared" si="38"/>
        <v>-3.8763824902554575E-2</v>
      </c>
      <c r="H236" s="10">
        <v>174.96902499999999</v>
      </c>
      <c r="I236" s="12">
        <f t="shared" si="39"/>
        <v>6.4100268591789161E-2</v>
      </c>
      <c r="J236" s="10">
        <v>82.141220000000004</v>
      </c>
      <c r="K236" s="12">
        <f t="shared" si="40"/>
        <v>-1.7225822849078903E-2</v>
      </c>
      <c r="L236" s="10">
        <v>243.768539</v>
      </c>
      <c r="M236" s="12">
        <f t="shared" si="41"/>
        <v>2.5010114976658619E-2</v>
      </c>
      <c r="N236" s="10">
        <v>110.2649</v>
      </c>
      <c r="O236" s="12">
        <f t="shared" si="42"/>
        <v>3.7567066235503523E-2</v>
      </c>
      <c r="P236" s="10">
        <v>1866.780029</v>
      </c>
      <c r="Q236" s="12">
        <f t="shared" si="43"/>
        <v>-1.4179103588929438E-2</v>
      </c>
      <c r="R236" s="10">
        <v>50.537810999999998</v>
      </c>
      <c r="S236" s="12">
        <f t="shared" si="44"/>
        <v>4.1650661981797558E-2</v>
      </c>
      <c r="T236" s="10">
        <v>52.537140000000001</v>
      </c>
      <c r="U236" s="12">
        <f t="shared" si="45"/>
        <v>7.6394552327536933E-2</v>
      </c>
      <c r="V236" s="13">
        <v>51.862670999999999</v>
      </c>
      <c r="W236" s="12">
        <f t="shared" si="46"/>
        <v>-3.2557285011293652E-2</v>
      </c>
      <c r="X236" s="10">
        <v>207.02995300000001</v>
      </c>
      <c r="Y236" s="11">
        <f t="shared" si="47"/>
        <v>3.9536739984828442E-2</v>
      </c>
      <c r="Z236" s="5" t="s">
        <v>1</v>
      </c>
      <c r="AA236" s="5" t="s">
        <v>2</v>
      </c>
      <c r="AC236" s="9"/>
    </row>
    <row r="237" spans="1:29">
      <c r="A237" s="4">
        <v>43678</v>
      </c>
      <c r="B237" s="10">
        <v>2926.459961</v>
      </c>
      <c r="C237" s="11">
        <f t="shared" si="36"/>
        <v>-1.8091627281326687E-2</v>
      </c>
      <c r="D237" s="10">
        <v>63.383445999999999</v>
      </c>
      <c r="E237" s="12">
        <f t="shared" si="37"/>
        <v>-7.907481138332989E-2</v>
      </c>
      <c r="F237" s="10">
        <v>66.419228000000004</v>
      </c>
      <c r="G237" s="12">
        <f t="shared" si="38"/>
        <v>-5.4739878525973659E-2</v>
      </c>
      <c r="H237" s="10">
        <v>157.47700499999999</v>
      </c>
      <c r="I237" s="12">
        <f t="shared" si="39"/>
        <v>-9.9972095060825758E-2</v>
      </c>
      <c r="J237" s="10">
        <v>87.843368999999996</v>
      </c>
      <c r="K237" s="12">
        <f t="shared" si="40"/>
        <v>6.941884963481175E-2</v>
      </c>
      <c r="L237" s="10">
        <v>229.07449299999999</v>
      </c>
      <c r="M237" s="12">
        <f t="shared" si="41"/>
        <v>-6.027868099910963E-2</v>
      </c>
      <c r="N237" s="10">
        <v>105.167793</v>
      </c>
      <c r="O237" s="12">
        <f t="shared" si="42"/>
        <v>-4.6226015713069113E-2</v>
      </c>
      <c r="P237" s="10">
        <v>1776.290039</v>
      </c>
      <c r="Q237" s="12">
        <f t="shared" si="43"/>
        <v>-4.8473836549705253E-2</v>
      </c>
      <c r="R237" s="10">
        <v>52.852009000000002</v>
      </c>
      <c r="S237" s="12">
        <f t="shared" si="44"/>
        <v>4.5791417439904641E-2</v>
      </c>
      <c r="T237" s="10">
        <v>51.476730000000003</v>
      </c>
      <c r="U237" s="12">
        <f t="shared" si="45"/>
        <v>-2.0184006971068418E-2</v>
      </c>
      <c r="V237" s="13">
        <v>55.148952000000001</v>
      </c>
      <c r="W237" s="12">
        <f t="shared" si="46"/>
        <v>6.3365054993021905E-2</v>
      </c>
      <c r="X237" s="10">
        <v>225.197205</v>
      </c>
      <c r="Y237" s="11">
        <f t="shared" si="47"/>
        <v>8.7751804686928517E-2</v>
      </c>
      <c r="Z237" s="5" t="s">
        <v>2</v>
      </c>
      <c r="AA237" s="5" t="s">
        <v>2</v>
      </c>
      <c r="AC237" s="9"/>
    </row>
    <row r="238" spans="1:29">
      <c r="A238" s="4">
        <v>43709</v>
      </c>
      <c r="B238" s="10">
        <v>2976.73999</v>
      </c>
      <c r="C238" s="11">
        <f t="shared" si="36"/>
        <v>1.7181177829208652E-2</v>
      </c>
      <c r="D238" s="10">
        <v>66.167548999999994</v>
      </c>
      <c r="E238" s="12">
        <f t="shared" si="37"/>
        <v>4.3924765466364743E-2</v>
      </c>
      <c r="F238" s="10">
        <v>69.724052</v>
      </c>
      <c r="G238" s="12">
        <f t="shared" si="38"/>
        <v>4.9757037224220618E-2</v>
      </c>
      <c r="H238" s="10">
        <v>158.46682699999999</v>
      </c>
      <c r="I238" s="12">
        <f t="shared" si="39"/>
        <v>6.2855018102484471E-3</v>
      </c>
      <c r="J238" s="10">
        <v>91.775192000000004</v>
      </c>
      <c r="K238" s="12">
        <f t="shared" si="40"/>
        <v>4.4759474104414283E-2</v>
      </c>
      <c r="L238" s="10">
        <v>212.74558999999999</v>
      </c>
      <c r="M238" s="12">
        <f t="shared" si="41"/>
        <v>-7.1282065437115238E-2</v>
      </c>
      <c r="N238" s="10">
        <v>112.66336800000001</v>
      </c>
      <c r="O238" s="12">
        <f t="shared" si="42"/>
        <v>7.1272533027292889E-2</v>
      </c>
      <c r="P238" s="10">
        <v>1735.910034</v>
      </c>
      <c r="Q238" s="12">
        <f t="shared" si="43"/>
        <v>-2.2732776806389545E-2</v>
      </c>
      <c r="R238" s="10">
        <v>52.275860000000002</v>
      </c>
      <c r="S238" s="12">
        <f t="shared" si="44"/>
        <v>-1.0901175014936535E-2</v>
      </c>
      <c r="T238" s="10">
        <v>55.442405999999998</v>
      </c>
      <c r="U238" s="12">
        <f t="shared" si="45"/>
        <v>7.7038226787132638E-2</v>
      </c>
      <c r="V238" s="13">
        <v>57.235061999999999</v>
      </c>
      <c r="W238" s="12">
        <f t="shared" si="46"/>
        <v>3.7826829420076702E-2</v>
      </c>
      <c r="X238" s="10">
        <v>216.33371</v>
      </c>
      <c r="Y238" s="11">
        <f t="shared" si="47"/>
        <v>-3.9358814422230506E-2</v>
      </c>
      <c r="Z238" s="5" t="s">
        <v>1</v>
      </c>
      <c r="AA238" s="5" t="s">
        <v>1</v>
      </c>
      <c r="AC238" s="9"/>
    </row>
    <row r="239" spans="1:29">
      <c r="A239" s="4">
        <v>43739</v>
      </c>
      <c r="B239" s="10">
        <v>3037.5600589999999</v>
      </c>
      <c r="C239" s="11">
        <f t="shared" si="36"/>
        <v>2.0431770730503028E-2</v>
      </c>
      <c r="D239" s="10">
        <v>63.318806000000002</v>
      </c>
      <c r="E239" s="12">
        <f t="shared" si="37"/>
        <v>-4.3053476259185479E-2</v>
      </c>
      <c r="F239" s="10">
        <v>64.444153</v>
      </c>
      <c r="G239" s="12">
        <f t="shared" si="38"/>
        <v>-7.5725647729136578E-2</v>
      </c>
      <c r="H239" s="10">
        <v>161.87138400000001</v>
      </c>
      <c r="I239" s="12">
        <f t="shared" si="39"/>
        <v>2.148435142201725E-2</v>
      </c>
      <c r="J239" s="10">
        <v>90.243369999999999</v>
      </c>
      <c r="K239" s="12">
        <f t="shared" si="40"/>
        <v>-1.6691024737927055E-2</v>
      </c>
      <c r="L239" s="10">
        <v>248.54745500000001</v>
      </c>
      <c r="M239" s="12">
        <f t="shared" si="41"/>
        <v>0.16828487490622024</v>
      </c>
      <c r="N239" s="10">
        <v>119.584564</v>
      </c>
      <c r="O239" s="12">
        <f t="shared" si="42"/>
        <v>6.1432532356036032E-2</v>
      </c>
      <c r="P239" s="10">
        <v>1776.660034</v>
      </c>
      <c r="Q239" s="12">
        <f t="shared" si="43"/>
        <v>2.3474718851702887E-2</v>
      </c>
      <c r="R239" s="10">
        <v>52.648392000000001</v>
      </c>
      <c r="S239" s="12">
        <f t="shared" si="44"/>
        <v>7.1262720498524489E-3</v>
      </c>
      <c r="T239" s="10">
        <v>61.579020999999997</v>
      </c>
      <c r="U239" s="12">
        <f t="shared" si="45"/>
        <v>0.11068450023615496</v>
      </c>
      <c r="V239" s="13">
        <v>57.339359000000002</v>
      </c>
      <c r="W239" s="12">
        <f t="shared" si="46"/>
        <v>1.8222571332237314E-3</v>
      </c>
      <c r="X239" s="10">
        <v>214.26660200000001</v>
      </c>
      <c r="Y239" s="11">
        <f t="shared" si="47"/>
        <v>-9.5551821304224408E-3</v>
      </c>
      <c r="Z239" s="5" t="s">
        <v>5</v>
      </c>
      <c r="AA239" s="5" t="s">
        <v>2</v>
      </c>
      <c r="AC239" s="9"/>
    </row>
    <row r="240" spans="1:29">
      <c r="A240" s="4">
        <v>43770</v>
      </c>
      <c r="B240" s="10">
        <v>3140.9799800000001</v>
      </c>
      <c r="C240" s="11">
        <f t="shared" si="36"/>
        <v>3.4047037421886299E-2</v>
      </c>
      <c r="D240" s="10">
        <v>63.843567</v>
      </c>
      <c r="E240" s="12">
        <f t="shared" si="37"/>
        <v>8.2876010011938318E-3</v>
      </c>
      <c r="F240" s="10">
        <v>63.368614000000001</v>
      </c>
      <c r="G240" s="12">
        <f t="shared" si="38"/>
        <v>-1.6689473752568355E-2</v>
      </c>
      <c r="H240" s="10">
        <v>172.172989</v>
      </c>
      <c r="I240" s="12">
        <f t="shared" si="39"/>
        <v>6.3640680307026937E-2</v>
      </c>
      <c r="J240" s="10">
        <v>84.412871999999993</v>
      </c>
      <c r="K240" s="12">
        <f t="shared" si="40"/>
        <v>-6.4608602271834556E-2</v>
      </c>
      <c r="L240" s="10">
        <v>275.27099600000003</v>
      </c>
      <c r="M240" s="12">
        <f t="shared" si="41"/>
        <v>0.10751886797633881</v>
      </c>
      <c r="N240" s="10">
        <v>127.142815</v>
      </c>
      <c r="O240" s="12">
        <f t="shared" si="42"/>
        <v>6.3204235958078989E-2</v>
      </c>
      <c r="P240" s="10">
        <v>1800.8000489999999</v>
      </c>
      <c r="Q240" s="12">
        <f t="shared" si="43"/>
        <v>1.3587301193268102E-2</v>
      </c>
      <c r="R240" s="10">
        <v>51.652110999999998</v>
      </c>
      <c r="S240" s="12">
        <f t="shared" si="44"/>
        <v>-1.892329399158104E-2</v>
      </c>
      <c r="T240" s="10">
        <v>66.156113000000005</v>
      </c>
      <c r="U240" s="12">
        <f t="shared" si="45"/>
        <v>7.4328755567582144E-2</v>
      </c>
      <c r="V240" s="13">
        <v>57.715629999999997</v>
      </c>
      <c r="W240" s="12">
        <f t="shared" si="46"/>
        <v>6.5621766019392644E-3</v>
      </c>
      <c r="X240" s="10">
        <v>210.28743</v>
      </c>
      <c r="Y240" s="11">
        <f t="shared" si="47"/>
        <v>-1.8571125704415686E-2</v>
      </c>
      <c r="Z240" s="5" t="s">
        <v>4</v>
      </c>
      <c r="AA240" s="5" t="s">
        <v>2</v>
      </c>
      <c r="AC240" s="9"/>
    </row>
    <row r="241" spans="1:29">
      <c r="A241" s="4">
        <v>43800</v>
      </c>
      <c r="B241" s="10">
        <v>3230.780029</v>
      </c>
      <c r="C241" s="11">
        <f t="shared" si="36"/>
        <v>2.8589818964716848E-2</v>
      </c>
      <c r="D241" s="10">
        <v>66.178359999999998</v>
      </c>
      <c r="E241" s="12">
        <f t="shared" si="37"/>
        <v>3.6570528711216868E-2</v>
      </c>
      <c r="F241" s="10">
        <v>63.062922999999998</v>
      </c>
      <c r="G241" s="12">
        <f t="shared" si="38"/>
        <v>-4.8240127202403863E-3</v>
      </c>
      <c r="H241" s="10">
        <v>177.83749399999999</v>
      </c>
      <c r="I241" s="12">
        <f t="shared" si="39"/>
        <v>3.2900079349845006E-2</v>
      </c>
      <c r="J241" s="10">
        <v>88.265518</v>
      </c>
      <c r="K241" s="12">
        <f t="shared" si="40"/>
        <v>4.5640503737392174E-2</v>
      </c>
      <c r="L241" s="10">
        <v>289.14913899999999</v>
      </c>
      <c r="M241" s="12">
        <f t="shared" si="41"/>
        <v>5.0416292314356161E-2</v>
      </c>
      <c r="N241" s="10">
        <v>134.51509100000001</v>
      </c>
      <c r="O241" s="12">
        <f t="shared" si="42"/>
        <v>5.798421247791323E-2</v>
      </c>
      <c r="P241" s="10">
        <v>1847.839966</v>
      </c>
      <c r="Q241" s="12">
        <f t="shared" si="43"/>
        <v>2.6121676876964622E-2</v>
      </c>
      <c r="R241" s="10">
        <v>53.938194000000003</v>
      </c>
      <c r="S241" s="12">
        <f t="shared" si="44"/>
        <v>4.425923656827898E-2</v>
      </c>
      <c r="T241" s="10">
        <v>72.909499999999994</v>
      </c>
      <c r="U241" s="12">
        <f t="shared" si="45"/>
        <v>0.1020825845678084</v>
      </c>
      <c r="V241" s="13">
        <v>58.827019</v>
      </c>
      <c r="W241" s="12">
        <f t="shared" si="46"/>
        <v>1.9256291579941215E-2</v>
      </c>
      <c r="X241" s="10">
        <v>225.8013</v>
      </c>
      <c r="Y241" s="11">
        <f t="shared" si="47"/>
        <v>7.3774595086353936E-2</v>
      </c>
      <c r="Z241" s="5" t="s">
        <v>1</v>
      </c>
      <c r="AA241" s="5" t="s">
        <v>1</v>
      </c>
      <c r="AC241" s="9"/>
    </row>
    <row r="242" spans="1:29">
      <c r="A242" s="4">
        <v>43831</v>
      </c>
      <c r="B242" s="10">
        <v>3225.5200199999999</v>
      </c>
      <c r="C242" s="11">
        <f t="shared" si="36"/>
        <v>-1.6280925822202059E-3</v>
      </c>
      <c r="D242" s="10">
        <v>58.913719</v>
      </c>
      <c r="E242" s="12">
        <f t="shared" si="37"/>
        <v>-0.10977366317327897</v>
      </c>
      <c r="F242" s="10">
        <v>50.273529000000003</v>
      </c>
      <c r="G242" s="12">
        <f t="shared" si="38"/>
        <v>-0.2028036981412992</v>
      </c>
      <c r="H242" s="10">
        <v>176.489868</v>
      </c>
      <c r="I242" s="12">
        <f t="shared" si="39"/>
        <v>-7.5778508214920702E-3</v>
      </c>
      <c r="J242" s="10">
        <v>94.478256000000002</v>
      </c>
      <c r="K242" s="12">
        <f t="shared" si="40"/>
        <v>7.0386920518610702E-2</v>
      </c>
      <c r="L242" s="10">
        <v>269.00314300000002</v>
      </c>
      <c r="M242" s="12">
        <f t="shared" si="41"/>
        <v>-6.9673373642658395E-2</v>
      </c>
      <c r="N242" s="10">
        <v>127.721802</v>
      </c>
      <c r="O242" s="12">
        <f t="shared" si="42"/>
        <v>-5.0502058538547286E-2</v>
      </c>
      <c r="P242" s="10">
        <v>2008.719971</v>
      </c>
      <c r="Q242" s="12">
        <f t="shared" si="43"/>
        <v>8.7063819356746175E-2</v>
      </c>
      <c r="R242" s="10">
        <v>56.910400000000003</v>
      </c>
      <c r="S242" s="12">
        <f t="shared" si="44"/>
        <v>5.510392135116722E-2</v>
      </c>
      <c r="T242" s="10">
        <v>76.847342999999995</v>
      </c>
      <c r="U242" s="12">
        <f t="shared" si="45"/>
        <v>5.4010012412648571E-2</v>
      </c>
      <c r="V242" s="13">
        <v>56.949150000000003</v>
      </c>
      <c r="W242" s="12">
        <f t="shared" si="46"/>
        <v>-3.1921879298354335E-2</v>
      </c>
      <c r="X242" s="10">
        <v>228.70495600000001</v>
      </c>
      <c r="Y242" s="11">
        <f t="shared" si="47"/>
        <v>1.2859341376688319E-2</v>
      </c>
      <c r="Z242" s="5" t="s">
        <v>2</v>
      </c>
      <c r="AA242" s="5" t="s">
        <v>1</v>
      </c>
      <c r="AC242" s="9"/>
    </row>
    <row r="243" spans="1:29">
      <c r="A243" s="4">
        <v>43862</v>
      </c>
      <c r="B243" s="10">
        <v>2954.219971</v>
      </c>
      <c r="C243" s="11">
        <f t="shared" si="36"/>
        <v>-8.411048367946572E-2</v>
      </c>
      <c r="D243" s="10">
        <v>48.784962</v>
      </c>
      <c r="E243" s="12">
        <f t="shared" si="37"/>
        <v>-0.17192526922294618</v>
      </c>
      <c r="F243" s="10">
        <v>42.140182000000003</v>
      </c>
      <c r="G243" s="12">
        <f t="shared" si="38"/>
        <v>-0.16178189917799485</v>
      </c>
      <c r="H243" s="10">
        <v>157.200119</v>
      </c>
      <c r="I243" s="12">
        <f t="shared" si="39"/>
        <v>-0.10929663679050403</v>
      </c>
      <c r="J243" s="10">
        <v>88.739693000000003</v>
      </c>
      <c r="K243" s="12">
        <f t="shared" si="40"/>
        <v>-6.0739510263610276E-2</v>
      </c>
      <c r="L243" s="10">
        <v>251.73440600000001</v>
      </c>
      <c r="M243" s="12">
        <f t="shared" si="41"/>
        <v>-6.419529826831806E-2</v>
      </c>
      <c r="N243" s="10">
        <v>112.76052900000001</v>
      </c>
      <c r="O243" s="12">
        <f t="shared" si="42"/>
        <v>-0.11713953894887884</v>
      </c>
      <c r="P243" s="10">
        <v>1883.75</v>
      </c>
      <c r="Q243" s="12">
        <f t="shared" si="43"/>
        <v>-6.2213734519593715E-2</v>
      </c>
      <c r="R243" s="10">
        <v>52.125636999999998</v>
      </c>
      <c r="S243" s="12">
        <f t="shared" si="44"/>
        <v>-8.4075371109674238E-2</v>
      </c>
      <c r="T243" s="10">
        <v>67.871758</v>
      </c>
      <c r="U243" s="12">
        <f t="shared" si="45"/>
        <v>-0.11679759702297055</v>
      </c>
      <c r="V243" s="13">
        <v>52.430435000000003</v>
      </c>
      <c r="W243" s="12">
        <f t="shared" si="46"/>
        <v>-7.9346487173206276E-2</v>
      </c>
      <c r="X243" s="10">
        <v>223.82965100000001</v>
      </c>
      <c r="Y243" s="11">
        <f t="shared" si="47"/>
        <v>-2.1317006352936214E-2</v>
      </c>
      <c r="Z243" s="5" t="s">
        <v>1</v>
      </c>
      <c r="AA243" s="5" t="s">
        <v>2</v>
      </c>
      <c r="AC243" s="9"/>
    </row>
    <row r="244" spans="1:29">
      <c r="A244" s="4">
        <v>43891</v>
      </c>
      <c r="B244" s="10">
        <v>2584.5900879999999</v>
      </c>
      <c r="C244" s="11">
        <f t="shared" si="36"/>
        <v>-0.12511928245982332</v>
      </c>
      <c r="D244" s="10">
        <v>36.527186999999998</v>
      </c>
      <c r="E244" s="12">
        <f t="shared" si="37"/>
        <v>-0.25126134155849095</v>
      </c>
      <c r="F244" s="10">
        <v>33.710025999999999</v>
      </c>
      <c r="G244" s="12">
        <f t="shared" si="38"/>
        <v>-0.20005029878608505</v>
      </c>
      <c r="H244" s="10">
        <v>139.55334500000001</v>
      </c>
      <c r="I244" s="12">
        <f t="shared" si="39"/>
        <v>-0.11225674708299675</v>
      </c>
      <c r="J244" s="10">
        <v>79.031707999999995</v>
      </c>
      <c r="K244" s="12">
        <f t="shared" si="40"/>
        <v>-0.1093984514911496</v>
      </c>
      <c r="L244" s="10">
        <v>246.22500600000001</v>
      </c>
      <c r="M244" s="12">
        <f t="shared" si="41"/>
        <v>-2.188576479291432E-2</v>
      </c>
      <c r="N244" s="10">
        <v>87.432868999999997</v>
      </c>
      <c r="O244" s="12">
        <f t="shared" si="42"/>
        <v>-0.22461459009295714</v>
      </c>
      <c r="P244" s="10">
        <v>1949.719971</v>
      </c>
      <c r="Q244" s="12">
        <f t="shared" si="43"/>
        <v>3.5020555275381546E-2</v>
      </c>
      <c r="R244" s="10">
        <v>43.121319</v>
      </c>
      <c r="S244" s="12">
        <f t="shared" si="44"/>
        <v>-0.17274259880987158</v>
      </c>
      <c r="T244" s="10">
        <v>63.286769999999997</v>
      </c>
      <c r="U244" s="12">
        <f t="shared" si="45"/>
        <v>-6.7553694424712013E-2</v>
      </c>
      <c r="V244" s="13">
        <v>52.014164000000001</v>
      </c>
      <c r="W244" s="12">
        <f t="shared" si="46"/>
        <v>-7.9394916330562931E-3</v>
      </c>
      <c r="X244" s="10">
        <v>214.898178</v>
      </c>
      <c r="Y244" s="11">
        <f t="shared" si="47"/>
        <v>-3.9902993013200071E-2</v>
      </c>
      <c r="Z244" s="5" t="s">
        <v>1</v>
      </c>
      <c r="AA244" s="5" t="s">
        <v>2</v>
      </c>
      <c r="AC244" s="9"/>
    </row>
    <row r="245" spans="1:29">
      <c r="A245" s="4">
        <v>43922</v>
      </c>
      <c r="B245" s="10">
        <v>2912.429932</v>
      </c>
      <c r="C245" s="11">
        <f t="shared" si="36"/>
        <v>0.12684403825663829</v>
      </c>
      <c r="D245" s="10">
        <v>44.704192999999997</v>
      </c>
      <c r="E245" s="12">
        <f t="shared" si="37"/>
        <v>0.22386081906608354</v>
      </c>
      <c r="F245" s="10">
        <v>46.482272999999999</v>
      </c>
      <c r="G245" s="12">
        <f t="shared" si="38"/>
        <v>0.378885705991446</v>
      </c>
      <c r="H245" s="10">
        <v>158.10569799999999</v>
      </c>
      <c r="I245" s="12">
        <f t="shared" si="39"/>
        <v>0.13294094097135387</v>
      </c>
      <c r="J245" s="10">
        <v>82.725326999999993</v>
      </c>
      <c r="K245" s="12">
        <f t="shared" si="40"/>
        <v>4.6735912628890652E-2</v>
      </c>
      <c r="L245" s="10">
        <v>290.020691</v>
      </c>
      <c r="M245" s="12">
        <f t="shared" si="41"/>
        <v>0.17786855084897427</v>
      </c>
      <c r="N245" s="10">
        <v>92.997580999999997</v>
      </c>
      <c r="O245" s="12">
        <f t="shared" si="42"/>
        <v>6.3645538155679193E-2</v>
      </c>
      <c r="P245" s="10">
        <v>2474</v>
      </c>
      <c r="Q245" s="12">
        <f t="shared" si="43"/>
        <v>0.26890016863862753</v>
      </c>
      <c r="R245" s="10">
        <v>45.111679000000002</v>
      </c>
      <c r="S245" s="12">
        <f t="shared" si="44"/>
        <v>4.6157215181659973E-2</v>
      </c>
      <c r="T245" s="10">
        <v>73.119872999999998</v>
      </c>
      <c r="U245" s="12">
        <f t="shared" si="45"/>
        <v>0.15537375347169718</v>
      </c>
      <c r="V245" s="13">
        <v>55.615372000000001</v>
      </c>
      <c r="W245" s="12">
        <f t="shared" si="46"/>
        <v>6.9235141412635218E-2</v>
      </c>
      <c r="X245" s="10">
        <v>234.88298</v>
      </c>
      <c r="Y245" s="11">
        <f t="shared" si="47"/>
        <v>9.2996609771163349E-2</v>
      </c>
      <c r="Z245" s="5" t="s">
        <v>2</v>
      </c>
      <c r="AA245" s="5" t="s">
        <v>2</v>
      </c>
      <c r="AC245" s="9"/>
    </row>
    <row r="246" spans="1:29">
      <c r="A246" s="4">
        <v>43952</v>
      </c>
      <c r="B246" s="10">
        <v>3044.3100589999999</v>
      </c>
      <c r="C246" s="11">
        <f t="shared" si="36"/>
        <v>4.5281819676065566E-2</v>
      </c>
      <c r="D246" s="10">
        <v>43.742195000000002</v>
      </c>
      <c r="E246" s="12">
        <f t="shared" si="37"/>
        <v>-2.151918948631942E-2</v>
      </c>
      <c r="F246" s="10">
        <v>50.149844999999999</v>
      </c>
      <c r="G246" s="12">
        <f t="shared" si="38"/>
        <v>7.8902595834760489E-2</v>
      </c>
      <c r="H246" s="10">
        <v>168.06956500000001</v>
      </c>
      <c r="I246" s="12">
        <f t="shared" si="39"/>
        <v>6.3020290388269382E-2</v>
      </c>
      <c r="J246" s="10">
        <v>83.673148999999995</v>
      </c>
      <c r="K246" s="12">
        <f t="shared" si="40"/>
        <v>1.1457458487894551E-2</v>
      </c>
      <c r="L246" s="10">
        <v>302.29699699999998</v>
      </c>
      <c r="M246" s="12">
        <f t="shared" si="41"/>
        <v>4.2329069549041164E-2</v>
      </c>
      <c r="N246" s="10">
        <v>95.484879000000006</v>
      </c>
      <c r="O246" s="12">
        <f t="shared" si="42"/>
        <v>2.6745835464258041E-2</v>
      </c>
      <c r="P246" s="10">
        <v>2442.3701169999999</v>
      </c>
      <c r="Q246" s="12">
        <f t="shared" si="43"/>
        <v>-1.2784916329830261E-2</v>
      </c>
      <c r="R246" s="10">
        <v>45.888278999999997</v>
      </c>
      <c r="S246" s="12">
        <f t="shared" si="44"/>
        <v>1.7215054221324699E-2</v>
      </c>
      <c r="T246" s="10">
        <v>79.127746999999999</v>
      </c>
      <c r="U246" s="12">
        <f t="shared" si="45"/>
        <v>8.2164721484130607E-2</v>
      </c>
      <c r="V246" s="13">
        <v>56.144996999999996</v>
      </c>
      <c r="W246" s="12">
        <f t="shared" si="46"/>
        <v>9.522996627622949E-3</v>
      </c>
      <c r="X246" s="10">
        <v>255.85322600000001</v>
      </c>
      <c r="Y246" s="11">
        <f t="shared" si="47"/>
        <v>8.9279546776867363E-2</v>
      </c>
      <c r="Z246" s="5" t="s">
        <v>1</v>
      </c>
      <c r="AA246" s="5" t="s">
        <v>2</v>
      </c>
      <c r="AC246" s="9"/>
    </row>
    <row r="247" spans="1:29">
      <c r="A247" s="4">
        <v>43983</v>
      </c>
      <c r="B247" s="10">
        <v>3100.290039</v>
      </c>
      <c r="C247" s="11">
        <f t="shared" si="36"/>
        <v>1.8388396357494698E-2</v>
      </c>
      <c r="D247" s="10">
        <v>43.854838999999998</v>
      </c>
      <c r="E247" s="12">
        <f t="shared" si="37"/>
        <v>2.5751794120070096E-3</v>
      </c>
      <c r="F247" s="10">
        <v>52.842914999999998</v>
      </c>
      <c r="G247" s="12">
        <f t="shared" si="38"/>
        <v>5.3700465076213073E-2</v>
      </c>
      <c r="H247" s="10">
        <v>168.22657799999999</v>
      </c>
      <c r="I247" s="12">
        <f t="shared" si="39"/>
        <v>9.3421435344333672E-4</v>
      </c>
      <c r="J247" s="10">
        <v>78.975700000000003</v>
      </c>
      <c r="K247" s="12">
        <f t="shared" si="40"/>
        <v>-5.6140459109528577E-2</v>
      </c>
      <c r="L247" s="10">
        <v>292.47994999999997</v>
      </c>
      <c r="M247" s="12">
        <f t="shared" si="41"/>
        <v>-3.2474841289938459E-2</v>
      </c>
      <c r="N247" s="10">
        <v>92.295829999999995</v>
      </c>
      <c r="O247" s="12">
        <f t="shared" si="42"/>
        <v>-3.3398471395664764E-2</v>
      </c>
      <c r="P247" s="10">
        <v>2758.820068</v>
      </c>
      <c r="Q247" s="12">
        <f t="shared" si="43"/>
        <v>0.12956674698783996</v>
      </c>
      <c r="R247" s="10">
        <v>43.922198999999999</v>
      </c>
      <c r="S247" s="12">
        <f t="shared" si="44"/>
        <v>-4.2844927786461512E-2</v>
      </c>
      <c r="T247" s="10">
        <v>91.035858000000005</v>
      </c>
      <c r="U247" s="12">
        <f t="shared" si="45"/>
        <v>0.15049222872477344</v>
      </c>
      <c r="V247" s="13">
        <v>53.943424</v>
      </c>
      <c r="W247" s="12">
        <f t="shared" si="46"/>
        <v>-3.9212273891474185E-2</v>
      </c>
      <c r="X247" s="10">
        <v>256.21991000000003</v>
      </c>
      <c r="Y247" s="11">
        <f t="shared" si="47"/>
        <v>1.4331810692120046E-3</v>
      </c>
      <c r="Z247" s="5" t="s">
        <v>1</v>
      </c>
      <c r="AA247" s="5" t="s">
        <v>2</v>
      </c>
      <c r="AC247" s="9"/>
    </row>
    <row r="248" spans="1:29">
      <c r="A248" s="4">
        <v>44013</v>
      </c>
      <c r="B248" s="10">
        <v>3271.1201169999999</v>
      </c>
      <c r="C248" s="11">
        <f t="shared" si="36"/>
        <v>5.5101321441235633E-2</v>
      </c>
      <c r="D248" s="10">
        <v>41.265911000000003</v>
      </c>
      <c r="E248" s="12">
        <f t="shared" si="37"/>
        <v>-5.903403270959439E-2</v>
      </c>
      <c r="F248" s="10">
        <v>53.191020999999999</v>
      </c>
      <c r="G248" s="12">
        <f t="shared" si="38"/>
        <v>6.5875624007494925E-3</v>
      </c>
      <c r="H248" s="10">
        <v>172.48521400000001</v>
      </c>
      <c r="I248" s="12">
        <f t="shared" si="39"/>
        <v>2.5314882170402495E-2</v>
      </c>
      <c r="J248" s="10">
        <v>83.770187000000007</v>
      </c>
      <c r="K248" s="12">
        <f t="shared" si="40"/>
        <v>6.0708382451817505E-2</v>
      </c>
      <c r="L248" s="10">
        <v>301.53747600000003</v>
      </c>
      <c r="M248" s="12">
        <f t="shared" si="41"/>
        <v>3.0968023620080807E-2</v>
      </c>
      <c r="N248" s="10">
        <v>94.827438000000001</v>
      </c>
      <c r="O248" s="12">
        <f t="shared" si="42"/>
        <v>2.742927822416252E-2</v>
      </c>
      <c r="P248" s="10">
        <v>3164.679932</v>
      </c>
      <c r="Q248" s="12">
        <f t="shared" si="43"/>
        <v>0.14711356811835399</v>
      </c>
      <c r="R248" s="10">
        <v>46.860675999999998</v>
      </c>
      <c r="S248" s="12">
        <f t="shared" si="44"/>
        <v>6.6901864362483285E-2</v>
      </c>
      <c r="T248" s="10">
        <v>106.06875599999999</v>
      </c>
      <c r="U248" s="12">
        <f t="shared" si="45"/>
        <v>0.16513161220494005</v>
      </c>
      <c r="V248" s="13">
        <v>56.242843999999998</v>
      </c>
      <c r="W248" s="12">
        <f t="shared" si="46"/>
        <v>4.2626511806147079E-2</v>
      </c>
      <c r="X248" s="10">
        <v>260.12832600000002</v>
      </c>
      <c r="Y248" s="11">
        <f t="shared" si="47"/>
        <v>1.5254146330782755E-2</v>
      </c>
      <c r="Z248" s="5" t="s">
        <v>2</v>
      </c>
      <c r="AA248" s="5" t="s">
        <v>1</v>
      </c>
      <c r="AC248" s="9"/>
    </row>
    <row r="249" spans="1:29">
      <c r="A249" s="4">
        <v>44044</v>
      </c>
      <c r="B249" s="10">
        <v>3500.3100589999999</v>
      </c>
      <c r="C249" s="11">
        <f t="shared" si="36"/>
        <v>7.0064667087246554E-2</v>
      </c>
      <c r="D249" s="10">
        <v>39.167309000000003</v>
      </c>
      <c r="E249" s="12">
        <f t="shared" si="37"/>
        <v>-5.085558392252626E-2</v>
      </c>
      <c r="F249" s="10">
        <v>55.759998000000003</v>
      </c>
      <c r="G249" s="12">
        <f t="shared" si="38"/>
        <v>4.8297192866442698E-2</v>
      </c>
      <c r="H249" s="10">
        <v>191.47998000000001</v>
      </c>
      <c r="I249" s="12">
        <f t="shared" si="39"/>
        <v>0.11012402489177998</v>
      </c>
      <c r="J249" s="10">
        <v>79.420546999999999</v>
      </c>
      <c r="K249" s="12">
        <f t="shared" si="40"/>
        <v>-5.1923484425312402E-2</v>
      </c>
      <c r="L249" s="14">
        <v>311.26736499999998</v>
      </c>
      <c r="M249" s="12">
        <f t="shared" si="41"/>
        <v>3.2267594492964305E-2</v>
      </c>
      <c r="N249" s="10">
        <v>99.268851999999995</v>
      </c>
      <c r="O249" s="12">
        <f t="shared" si="42"/>
        <v>4.6836802656210055E-2</v>
      </c>
      <c r="P249" s="10">
        <v>3450.959961</v>
      </c>
      <c r="Q249" s="12">
        <f t="shared" si="43"/>
        <v>9.0460973985156873E-2</v>
      </c>
      <c r="R249" s="10">
        <v>49.132286000000001</v>
      </c>
      <c r="S249" s="12">
        <f t="shared" si="44"/>
        <v>4.8475826511764422E-2</v>
      </c>
      <c r="T249" s="10">
        <v>128.80775499999999</v>
      </c>
      <c r="U249" s="12">
        <f t="shared" si="45"/>
        <v>0.21437980285165212</v>
      </c>
      <c r="V249" s="13">
        <v>58.645583999999999</v>
      </c>
      <c r="W249" s="12">
        <f t="shared" si="46"/>
        <v>4.2720812624624772E-2</v>
      </c>
      <c r="X249" s="10">
        <v>247.94738799999999</v>
      </c>
      <c r="Y249" s="11">
        <f t="shared" si="47"/>
        <v>-4.6826649705192139E-2</v>
      </c>
      <c r="Z249" s="5" t="s">
        <v>1</v>
      </c>
      <c r="AA249" s="5" t="s">
        <v>2</v>
      </c>
      <c r="AC249" s="9"/>
    </row>
    <row r="250" spans="1:29">
      <c r="A250" s="4">
        <v>44075</v>
      </c>
      <c r="B250" s="10">
        <v>3363</v>
      </c>
      <c r="C250" s="11">
        <f t="shared" si="36"/>
        <v>-3.9227970289931365E-2</v>
      </c>
      <c r="D250" s="10">
        <v>34.330002</v>
      </c>
      <c r="E250" s="12">
        <f t="shared" si="37"/>
        <v>-0.12350368517786102</v>
      </c>
      <c r="F250" s="10">
        <v>55.48</v>
      </c>
      <c r="G250" s="12">
        <f t="shared" si="38"/>
        <v>-5.0214851155483574E-3</v>
      </c>
      <c r="H250" s="10">
        <v>196.86999499999999</v>
      </c>
      <c r="I250" s="12">
        <f t="shared" si="39"/>
        <v>2.8149235235975983E-2</v>
      </c>
      <c r="J250" s="10">
        <v>88.559997999999993</v>
      </c>
      <c r="K250" s="12">
        <f t="shared" si="40"/>
        <v>0.11507665642242422</v>
      </c>
      <c r="L250" s="14">
        <v>310.49056999999999</v>
      </c>
      <c r="M250" s="12">
        <f t="shared" si="41"/>
        <v>-2.4955876758875535E-3</v>
      </c>
      <c r="N250" s="10">
        <v>95.384888000000004</v>
      </c>
      <c r="O250" s="12">
        <f t="shared" si="42"/>
        <v>-3.9125706822921574E-2</v>
      </c>
      <c r="P250" s="10">
        <v>3148.7299800000001</v>
      </c>
      <c r="Q250" s="12">
        <f t="shared" si="43"/>
        <v>-8.7578524357153492E-2</v>
      </c>
      <c r="R250" s="10">
        <v>48.973568</v>
      </c>
      <c r="S250" s="12">
        <f t="shared" si="44"/>
        <v>-3.2304216416879188E-3</v>
      </c>
      <c r="T250" s="10">
        <v>115.80999799999999</v>
      </c>
      <c r="U250" s="12">
        <f t="shared" si="45"/>
        <v>-0.10090818677803984</v>
      </c>
      <c r="V250" s="13">
        <v>58.863266000000003</v>
      </c>
      <c r="W250" s="12">
        <f t="shared" si="46"/>
        <v>3.7118225304057588E-3</v>
      </c>
      <c r="X250" s="10">
        <v>240.56320199999999</v>
      </c>
      <c r="Y250" s="11">
        <f t="shared" si="47"/>
        <v>-2.9781261498911214E-2</v>
      </c>
      <c r="Z250" s="5" t="s">
        <v>2</v>
      </c>
      <c r="AA250" s="5" t="s">
        <v>2</v>
      </c>
      <c r="AC250" s="9"/>
    </row>
    <row r="251" spans="1:29">
      <c r="A251" s="4">
        <v>44105</v>
      </c>
      <c r="B251" s="10">
        <v>3360.969971</v>
      </c>
      <c r="C251" s="11">
        <f t="shared" si="36"/>
        <v>-6.0363633660422632E-4</v>
      </c>
      <c r="D251" s="10">
        <v>32.979999999999997</v>
      </c>
      <c r="E251" s="12">
        <f t="shared" si="37"/>
        <v>-3.9324262200742179E-2</v>
      </c>
      <c r="F251" s="10">
        <v>54.77</v>
      </c>
      <c r="G251" s="12">
        <f t="shared" si="38"/>
        <v>-1.2797404470079196E-2</v>
      </c>
      <c r="H251" s="10">
        <v>196.35000600000001</v>
      </c>
      <c r="I251" s="12">
        <f t="shared" si="39"/>
        <v>-2.6412811154893421E-3</v>
      </c>
      <c r="J251" s="10">
        <v>91.580001999999993</v>
      </c>
      <c r="K251" s="12">
        <f t="shared" si="40"/>
        <v>3.4101220282322049E-2</v>
      </c>
      <c r="L251" s="14">
        <v>311.98001099999999</v>
      </c>
      <c r="M251" s="12">
        <f t="shared" si="41"/>
        <v>4.7970571215737706E-3</v>
      </c>
      <c r="N251" s="10">
        <v>96.989998</v>
      </c>
      <c r="O251" s="12">
        <f t="shared" si="42"/>
        <v>1.6827718034328417E-2</v>
      </c>
      <c r="P251" s="10">
        <v>3125</v>
      </c>
      <c r="Q251" s="12">
        <f t="shared" si="43"/>
        <v>-7.5363655031480559E-3</v>
      </c>
      <c r="R251" s="10">
        <v>49.360000999999997</v>
      </c>
      <c r="S251" s="12">
        <f t="shared" si="44"/>
        <v>7.890644194027208E-3</v>
      </c>
      <c r="T251" s="10">
        <v>113.019997</v>
      </c>
      <c r="U251" s="12">
        <f t="shared" si="45"/>
        <v>-2.4091192886472459E-2</v>
      </c>
      <c r="V251" s="13">
        <v>56.696339000000002</v>
      </c>
      <c r="W251" s="12">
        <f t="shared" si="46"/>
        <v>-3.6812891082190394E-2</v>
      </c>
      <c r="X251" s="10">
        <v>243.300003</v>
      </c>
      <c r="Y251" s="11">
        <f t="shared" si="47"/>
        <v>1.1376640222805207E-2</v>
      </c>
      <c r="Z251" s="5" t="s">
        <v>2</v>
      </c>
      <c r="AA251" s="5" t="s">
        <v>2</v>
      </c>
      <c r="AC251" s="9"/>
    </row>
    <row r="252" spans="1:29">
      <c r="G252" s="6"/>
    </row>
    <row r="253" spans="1:29">
      <c r="A253" s="3"/>
      <c r="B253" s="6"/>
      <c r="C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8"/>
      <c r="Y25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S Buckley</dc:creator>
  <cp:lastModifiedBy>Connor S Buckley</cp:lastModifiedBy>
  <dcterms:created xsi:type="dcterms:W3CDTF">2020-10-11T21:39:26Z</dcterms:created>
  <dcterms:modified xsi:type="dcterms:W3CDTF">2020-10-26T05:21:24Z</dcterms:modified>
</cp:coreProperties>
</file>