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8_{96F0D62D-9588-4F15-94F1-DFB7039E972A}" xr6:coauthVersionLast="47" xr6:coauthVersionMax="47" xr10:uidLastSave="{00000000-0000-0000-0000-000000000000}"/>
  <bookViews>
    <workbookView xWindow="-110" yWindow="-110" windowWidth="19420" windowHeight="11500" firstSheet="2" activeTab="2" xr2:uid="{2C37E107-3584-0548-A046-46F1D906BBD9}"/>
  </bookViews>
  <sheets>
    <sheet name="Ropes" sheetId="1" r:id="rId1"/>
    <sheet name="Cord" sheetId="4" r:id="rId2"/>
    <sheet name="Carabiners" sheetId="2" r:id="rId3"/>
    <sheet name="Misc" sheetId="16" r:id="rId4"/>
    <sheet name="Dogbones" sheetId="12" r:id="rId5"/>
    <sheet name="Belay Devices" sheetId="3" r:id="rId6"/>
    <sheet name="Helmets" sheetId="7" r:id="rId7"/>
    <sheet name="Harnesses" sheetId="10" r:id="rId8"/>
    <sheet name="Ice Climbing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J2" i="2"/>
  <c r="H27" i="2"/>
  <c r="I18" i="1"/>
  <c r="D1" i="7"/>
  <c r="D13" i="3"/>
  <c r="D8" i="3"/>
  <c r="D8" i="10"/>
</calcChain>
</file>

<file path=xl/sharedStrings.xml><?xml version="1.0" encoding="utf-8"?>
<sst xmlns="http://schemas.openxmlformats.org/spreadsheetml/2006/main" count="496" uniqueCount="156">
  <si>
    <t>Category</t>
  </si>
  <si>
    <t>Brand</t>
  </si>
  <si>
    <t>Item</t>
  </si>
  <si>
    <t>Colour</t>
  </si>
  <si>
    <t>Size</t>
  </si>
  <si>
    <t>ID</t>
  </si>
  <si>
    <t>MFG Date</t>
  </si>
  <si>
    <t>Purchase Date</t>
  </si>
  <si>
    <t>Count 09/09</t>
  </si>
  <si>
    <t>BD</t>
  </si>
  <si>
    <t>9.4 mm</t>
  </si>
  <si>
    <t>Green</t>
  </si>
  <si>
    <t>70m</t>
  </si>
  <si>
    <t>N/A</t>
  </si>
  <si>
    <t>Mammut</t>
  </si>
  <si>
    <t>9.5 mm</t>
  </si>
  <si>
    <t>Multi</t>
  </si>
  <si>
    <t>60m</t>
  </si>
  <si>
    <t>10.2 mm</t>
  </si>
  <si>
    <t>Dark Blue</t>
  </si>
  <si>
    <t>9.8 mm</t>
  </si>
  <si>
    <t>Light Blue</t>
  </si>
  <si>
    <t>Beal</t>
  </si>
  <si>
    <t>Orange</t>
  </si>
  <si>
    <t>9.5mm</t>
  </si>
  <si>
    <t>Blue</t>
  </si>
  <si>
    <t>Total</t>
  </si>
  <si>
    <t>Use</t>
  </si>
  <si>
    <t>Count</t>
  </si>
  <si>
    <t>Inspection Date</t>
  </si>
  <si>
    <t>Inspected By</t>
  </si>
  <si>
    <t>Notes</t>
  </si>
  <si>
    <t>Present in locker April 15 2025</t>
  </si>
  <si>
    <t>Anchor</t>
  </si>
  <si>
    <t>Yellow</t>
  </si>
  <si>
    <t>13/09/2024</t>
  </si>
  <si>
    <t>NL</t>
  </si>
  <si>
    <t>In good condition. Some flat spots due to not being untied, not concerned</t>
  </si>
  <si>
    <t>Orange/yellow</t>
  </si>
  <si>
    <t>Prusik (short)</t>
  </si>
  <si>
    <t>In good condition. Some end fraying, not concerned</t>
  </si>
  <si>
    <t>Prusik (long)</t>
  </si>
  <si>
    <t>In good condition</t>
  </si>
  <si>
    <t>Spool</t>
  </si>
  <si>
    <t>200'</t>
  </si>
  <si>
    <t>Brand new</t>
  </si>
  <si>
    <t>Isaac</t>
  </si>
  <si>
    <t>Locking</t>
  </si>
  <si>
    <t>Shape</t>
  </si>
  <si>
    <t>Gate</t>
  </si>
  <si>
    <t>Rock?</t>
  </si>
  <si>
    <t>Draws Total</t>
  </si>
  <si>
    <t>Note: Started with 95, bought 8, lost 1, currently 102 (2025-10-21)</t>
  </si>
  <si>
    <t>Camp</t>
  </si>
  <si>
    <t>Teal</t>
  </si>
  <si>
    <t>Yes</t>
  </si>
  <si>
    <t>D (L)</t>
  </si>
  <si>
    <t>Screw</t>
  </si>
  <si>
    <t>No</t>
  </si>
  <si>
    <t>Petzl</t>
  </si>
  <si>
    <t>Orange/Silver</t>
  </si>
  <si>
    <t>Pear (M)</t>
  </si>
  <si>
    <t>Silver/Green</t>
  </si>
  <si>
    <t>Offset D (M)</t>
  </si>
  <si>
    <t>Silver/Red</t>
  </si>
  <si>
    <t>ACL</t>
  </si>
  <si>
    <t>Belay</t>
  </si>
  <si>
    <t>Purple/Silver</t>
  </si>
  <si>
    <t>Yellow/Silver</t>
  </si>
  <si>
    <t>Pear (S)</t>
  </si>
  <si>
    <t>Offset D (L)</t>
  </si>
  <si>
    <t>Blue/Silver</t>
  </si>
  <si>
    <t>Austral</t>
  </si>
  <si>
    <t>Offset D</t>
  </si>
  <si>
    <t>Note: Recount hasn't been done in a while, very off</t>
  </si>
  <si>
    <t>Straight Wire</t>
  </si>
  <si>
    <t>QD</t>
  </si>
  <si>
    <t>Silver/Blue</t>
  </si>
  <si>
    <t>Straight Solid</t>
  </si>
  <si>
    <t>Gold/Black</t>
  </si>
  <si>
    <t>Bent Solid</t>
  </si>
  <si>
    <t>Black</t>
  </si>
  <si>
    <t>CT</t>
  </si>
  <si>
    <t>Black/Silver</t>
  </si>
  <si>
    <t>Note: Update locking carabiner list as well</t>
  </si>
  <si>
    <t>Extra</t>
  </si>
  <si>
    <t>Bags</t>
  </si>
  <si>
    <t>Medical</t>
  </si>
  <si>
    <t>(Currently in BD-HaulBag Small)</t>
  </si>
  <si>
    <t>Other</t>
  </si>
  <si>
    <t>Type</t>
  </si>
  <si>
    <t>Med kits</t>
  </si>
  <si>
    <t>BD-Haul Bag</t>
  </si>
  <si>
    <t>Large</t>
  </si>
  <si>
    <t>M-SuperClip</t>
  </si>
  <si>
    <t xml:space="preserve">4th being shipped </t>
  </si>
  <si>
    <t>Medium</t>
  </si>
  <si>
    <t>Stick Clip</t>
  </si>
  <si>
    <t>Petzl Rope</t>
  </si>
  <si>
    <t>Small</t>
  </si>
  <si>
    <t>Stirling Rope</t>
  </si>
  <si>
    <t>Ikea</t>
  </si>
  <si>
    <t>DrySacYellow</t>
  </si>
  <si>
    <t>Grey/Blue</t>
  </si>
  <si>
    <t>16cm</t>
  </si>
  <si>
    <t>08/2022</t>
  </si>
  <si>
    <t>All in good condition. Could use a wash. No indicators showing. One rock-side carabiner missing, replaced with BD Blue/silver straight gate.</t>
  </si>
  <si>
    <t>Black/Grey</t>
  </si>
  <si>
    <t>small</t>
  </si>
  <si>
    <t>01/2020</t>
  </si>
  <si>
    <t>All in good condition. One rock-side carabiner missing, replaced with BD Blue/silver straight gate.</t>
  </si>
  <si>
    <t>All in good condition</t>
  </si>
  <si>
    <t>Black/Orange</t>
  </si>
  <si>
    <t>Medium?</t>
  </si>
  <si>
    <t>03/2022</t>
  </si>
  <si>
    <t>Model</t>
  </si>
  <si>
    <t>GriGri</t>
  </si>
  <si>
    <t>Lime</t>
  </si>
  <si>
    <t>Silver</t>
  </si>
  <si>
    <t>ATC</t>
  </si>
  <si>
    <t>BREV</t>
  </si>
  <si>
    <t>Slide-Adjustable</t>
  </si>
  <si>
    <t>S/M</t>
  </si>
  <si>
    <t>CB</t>
  </si>
  <si>
    <t>Good Basically new</t>
  </si>
  <si>
    <t>White</t>
  </si>
  <si>
    <t>M/L</t>
  </si>
  <si>
    <t>Red</t>
  </si>
  <si>
    <t>Brand New</t>
  </si>
  <si>
    <t>Currently Missing 1 white, Lost on first rumney trip</t>
  </si>
  <si>
    <t>XS-M</t>
  </si>
  <si>
    <t>06-2023</t>
  </si>
  <si>
    <t>Very good condition</t>
  </si>
  <si>
    <t>M-XL</t>
  </si>
  <si>
    <t>Very  good condition</t>
  </si>
  <si>
    <t>New</t>
  </si>
  <si>
    <t>2025-23-01</t>
  </si>
  <si>
    <t>Total 09/09</t>
  </si>
  <si>
    <t>Petzl Corax</t>
  </si>
  <si>
    <t>2017 &amp; 2018</t>
  </si>
  <si>
    <t>Missing 1 mammut black harness, believed to be lost at the boiler room.</t>
  </si>
  <si>
    <t>Scarpa Boots</t>
  </si>
  <si>
    <t>Pink</t>
  </si>
  <si>
    <t>Old as piss</t>
  </si>
  <si>
    <t>Koflach Boots</t>
  </si>
  <si>
    <t>Lowa Boots</t>
  </si>
  <si>
    <t>Axar Tool</t>
  </si>
  <si>
    <t>Also Old as Piss but less</t>
  </si>
  <si>
    <t>DMM Tool</t>
  </si>
  <si>
    <t>Grey</t>
  </si>
  <si>
    <t>Extreme Tool</t>
  </si>
  <si>
    <t>Unknown</t>
  </si>
  <si>
    <t>Black Crampons</t>
  </si>
  <si>
    <t>Yucky</t>
  </si>
  <si>
    <t>Blue Crampons</t>
  </si>
  <si>
    <t>Never put these on someones feet without explaining how old they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</si>
</sst>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3" tint="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A868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2" fillId="0" borderId="0" xfId="1" applyFont="1" applyFill="1"/>
    <xf numFmtId="14" fontId="0" fillId="0" borderId="0" xfId="0" applyNumberFormat="1"/>
    <xf numFmtId="0" fontId="0" fillId="3" borderId="0" xfId="0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A8686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2239-9479-A043-A6DF-756A8203B8E7}">
  <dimension ref="A1:I18"/>
  <sheetViews>
    <sheetView workbookViewId="0">
      <selection activeCell="I19" sqref="I19"/>
    </sheetView>
  </sheetViews>
  <sheetFormatPr defaultColWidth="11" defaultRowHeight="15.9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>
      <c r="A2" s="10"/>
      <c r="B2" t="s">
        <v>9</v>
      </c>
      <c r="C2" t="s">
        <v>10</v>
      </c>
      <c r="D2" t="s">
        <v>11</v>
      </c>
      <c r="E2" t="s">
        <v>12</v>
      </c>
      <c r="F2" t="s">
        <v>13</v>
      </c>
      <c r="H2" s="2">
        <v>44927</v>
      </c>
      <c r="I2">
        <v>1</v>
      </c>
    </row>
    <row r="3" spans="1:9" ht="15.75">
      <c r="A3" s="10"/>
      <c r="B3" t="s">
        <v>9</v>
      </c>
      <c r="C3" t="s">
        <v>10</v>
      </c>
      <c r="D3" t="s">
        <v>11</v>
      </c>
      <c r="E3" t="s">
        <v>12</v>
      </c>
      <c r="F3" t="s">
        <v>13</v>
      </c>
      <c r="H3" s="2">
        <v>44927</v>
      </c>
      <c r="I3">
        <v>1</v>
      </c>
    </row>
    <row r="4" spans="1:9" ht="15.75">
      <c r="B4" t="s">
        <v>14</v>
      </c>
      <c r="C4" t="s">
        <v>15</v>
      </c>
      <c r="D4" t="s">
        <v>16</v>
      </c>
      <c r="E4" t="s">
        <v>17</v>
      </c>
      <c r="F4" t="s">
        <v>13</v>
      </c>
      <c r="H4" s="2">
        <v>45200</v>
      </c>
      <c r="I4">
        <v>1</v>
      </c>
    </row>
    <row r="5" spans="1:9" ht="15.75">
      <c r="B5" t="s">
        <v>14</v>
      </c>
      <c r="C5" t="s">
        <v>18</v>
      </c>
      <c r="D5" t="s">
        <v>19</v>
      </c>
      <c r="E5" t="s">
        <v>17</v>
      </c>
      <c r="F5" t="s">
        <v>13</v>
      </c>
      <c r="H5" s="2">
        <v>45261</v>
      </c>
      <c r="I5">
        <v>1</v>
      </c>
    </row>
    <row r="6" spans="1:9" ht="15.75">
      <c r="B6" t="s">
        <v>14</v>
      </c>
      <c r="C6" t="s">
        <v>18</v>
      </c>
      <c r="D6" t="s">
        <v>19</v>
      </c>
      <c r="E6" t="s">
        <v>17</v>
      </c>
      <c r="F6" t="s">
        <v>13</v>
      </c>
      <c r="H6" s="2">
        <v>45261</v>
      </c>
      <c r="I6">
        <v>1</v>
      </c>
    </row>
    <row r="7" spans="1:9" ht="15.75">
      <c r="B7" t="s">
        <v>14</v>
      </c>
      <c r="C7" t="s">
        <v>18</v>
      </c>
      <c r="D7" t="s">
        <v>19</v>
      </c>
      <c r="E7" t="s">
        <v>17</v>
      </c>
      <c r="F7" t="s">
        <v>13</v>
      </c>
      <c r="H7" s="2">
        <v>45261</v>
      </c>
      <c r="I7">
        <v>1</v>
      </c>
    </row>
    <row r="8" spans="1:9" ht="15.75">
      <c r="B8" t="s">
        <v>14</v>
      </c>
      <c r="C8" t="s">
        <v>20</v>
      </c>
      <c r="D8" t="s">
        <v>21</v>
      </c>
      <c r="E8" t="s">
        <v>17</v>
      </c>
      <c r="F8" t="s">
        <v>13</v>
      </c>
      <c r="H8" s="2">
        <v>45261</v>
      </c>
      <c r="I8">
        <v>1</v>
      </c>
    </row>
    <row r="9" spans="1:9" ht="15.75">
      <c r="B9" t="s">
        <v>22</v>
      </c>
      <c r="C9" t="s">
        <v>20</v>
      </c>
      <c r="D9" t="s">
        <v>23</v>
      </c>
      <c r="E9" t="s">
        <v>17</v>
      </c>
      <c r="F9" t="s">
        <v>13</v>
      </c>
      <c r="H9" s="2">
        <v>45200</v>
      </c>
      <c r="I9">
        <v>1</v>
      </c>
    </row>
    <row r="10" spans="1:9" ht="15.75">
      <c r="B10" t="s">
        <v>14</v>
      </c>
      <c r="C10" t="s">
        <v>20</v>
      </c>
      <c r="D10" t="s">
        <v>23</v>
      </c>
      <c r="E10" t="s">
        <v>17</v>
      </c>
      <c r="F10" t="s">
        <v>13</v>
      </c>
      <c r="H10" s="2">
        <v>45261</v>
      </c>
      <c r="I10">
        <v>1</v>
      </c>
    </row>
    <row r="11" spans="1:9" ht="15.75">
      <c r="B11" t="s">
        <v>14</v>
      </c>
      <c r="C11" t="s">
        <v>24</v>
      </c>
      <c r="D11" t="s">
        <v>25</v>
      </c>
      <c r="E11" t="s">
        <v>12</v>
      </c>
      <c r="F11" t="s">
        <v>13</v>
      </c>
      <c r="H11" s="1">
        <v>45682</v>
      </c>
      <c r="I11">
        <v>1</v>
      </c>
    </row>
    <row r="12" spans="1:9" ht="15.75">
      <c r="B12" t="s">
        <v>14</v>
      </c>
      <c r="C12" t="s">
        <v>24</v>
      </c>
      <c r="D12" t="s">
        <v>25</v>
      </c>
      <c r="E12" t="s">
        <v>12</v>
      </c>
      <c r="F12" t="s">
        <v>13</v>
      </c>
      <c r="H12" s="1">
        <v>45682</v>
      </c>
      <c r="I12">
        <v>1</v>
      </c>
    </row>
    <row r="13" spans="1:9" ht="15.75">
      <c r="B13" t="s">
        <v>14</v>
      </c>
      <c r="C13" t="s">
        <v>24</v>
      </c>
      <c r="D13" t="s">
        <v>25</v>
      </c>
      <c r="E13" t="s">
        <v>12</v>
      </c>
      <c r="F13" t="s">
        <v>13</v>
      </c>
      <c r="H13" s="1">
        <v>45682</v>
      </c>
      <c r="I13">
        <v>1</v>
      </c>
    </row>
    <row r="14" spans="1:9" ht="15.75">
      <c r="B14" t="s">
        <v>14</v>
      </c>
      <c r="C14" t="s">
        <v>24</v>
      </c>
      <c r="D14" t="s">
        <v>25</v>
      </c>
      <c r="E14" t="s">
        <v>12</v>
      </c>
      <c r="F14" t="s">
        <v>13</v>
      </c>
      <c r="H14" s="1">
        <v>45682</v>
      </c>
      <c r="I14">
        <v>1</v>
      </c>
    </row>
    <row r="15" spans="1:9" ht="15.75">
      <c r="B15" t="s">
        <v>14</v>
      </c>
      <c r="C15" t="s">
        <v>24</v>
      </c>
      <c r="D15" t="s">
        <v>25</v>
      </c>
      <c r="E15" t="s">
        <v>12</v>
      </c>
      <c r="F15" t="s">
        <v>13</v>
      </c>
      <c r="H15" s="1">
        <v>45682</v>
      </c>
      <c r="I15">
        <v>1</v>
      </c>
    </row>
    <row r="16" spans="1:9" ht="15.75"/>
    <row r="17" spans="8:9" ht="15.75"/>
    <row r="18" spans="8:9" ht="15.75">
      <c r="H18" s="7" t="s">
        <v>26</v>
      </c>
      <c r="I18">
        <f>SUM(I2:I15)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2BDD-7E60-2A4F-80A5-26BA399BD425}">
  <dimension ref="A1:I6"/>
  <sheetViews>
    <sheetView workbookViewId="0">
      <selection activeCell="C9" sqref="C9"/>
    </sheetView>
  </sheetViews>
  <sheetFormatPr defaultColWidth="11" defaultRowHeight="15.95"/>
  <cols>
    <col min="8" max="8" width="60.875" customWidth="1"/>
  </cols>
  <sheetData>
    <row r="1" spans="1:9">
      <c r="A1" t="s">
        <v>27</v>
      </c>
      <c r="B1" t="s">
        <v>3</v>
      </c>
      <c r="C1" t="s">
        <v>28</v>
      </c>
      <c r="D1" t="s">
        <v>6</v>
      </c>
      <c r="E1" t="s">
        <v>7</v>
      </c>
      <c r="F1" t="s">
        <v>29</v>
      </c>
      <c r="G1" t="s">
        <v>30</v>
      </c>
      <c r="H1" t="s">
        <v>31</v>
      </c>
      <c r="I1" t="s">
        <v>32</v>
      </c>
    </row>
    <row r="2" spans="1:9">
      <c r="A2" t="s">
        <v>33</v>
      </c>
      <c r="B2" t="s">
        <v>34</v>
      </c>
      <c r="C2">
        <v>6</v>
      </c>
      <c r="E2" s="2">
        <v>44805</v>
      </c>
      <c r="F2" t="s">
        <v>35</v>
      </c>
      <c r="G2" t="s">
        <v>36</v>
      </c>
      <c r="H2" t="s">
        <v>37</v>
      </c>
    </row>
    <row r="3" spans="1:9">
      <c r="A3" t="s">
        <v>33</v>
      </c>
      <c r="B3" t="s">
        <v>38</v>
      </c>
      <c r="C3">
        <v>2</v>
      </c>
      <c r="E3" s="2">
        <v>44805</v>
      </c>
      <c r="F3" t="s">
        <v>35</v>
      </c>
      <c r="G3" t="s">
        <v>36</v>
      </c>
      <c r="H3" t="s">
        <v>37</v>
      </c>
    </row>
    <row r="4" spans="1:9">
      <c r="A4" t="s">
        <v>39</v>
      </c>
      <c r="B4" t="s">
        <v>38</v>
      </c>
      <c r="C4">
        <v>12</v>
      </c>
      <c r="E4" s="2">
        <v>44805</v>
      </c>
      <c r="F4" t="s">
        <v>35</v>
      </c>
      <c r="G4" t="s">
        <v>36</v>
      </c>
      <c r="H4" t="s">
        <v>40</v>
      </c>
    </row>
    <row r="5" spans="1:9">
      <c r="A5" t="s">
        <v>41</v>
      </c>
      <c r="B5" t="s">
        <v>38</v>
      </c>
      <c r="C5">
        <v>3</v>
      </c>
      <c r="E5" s="2">
        <v>44805</v>
      </c>
      <c r="F5" t="s">
        <v>35</v>
      </c>
      <c r="G5" t="s">
        <v>36</v>
      </c>
      <c r="H5" t="s">
        <v>42</v>
      </c>
    </row>
    <row r="6" spans="1:9">
      <c r="A6" t="s">
        <v>43</v>
      </c>
      <c r="B6" t="s">
        <v>25</v>
      </c>
      <c r="C6" t="s">
        <v>44</v>
      </c>
      <c r="E6" s="1">
        <v>45955</v>
      </c>
      <c r="G6" t="s">
        <v>36</v>
      </c>
      <c r="H6" t="s">
        <v>45</v>
      </c>
      <c r="I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0FF5-DB63-DB47-A7F0-FE2F70F8B15E}">
  <dimension ref="A1:K30"/>
  <sheetViews>
    <sheetView tabSelected="1" topLeftCell="A11" workbookViewId="0">
      <selection activeCell="H31" sqref="H31"/>
    </sheetView>
  </sheetViews>
  <sheetFormatPr defaultColWidth="11" defaultRowHeight="15.95"/>
  <cols>
    <col min="1" max="1" width="8.375" bestFit="1" customWidth="1"/>
    <col min="2" max="2" width="12.125" bestFit="1" customWidth="1"/>
    <col min="3" max="3" width="7.125" bestFit="1" customWidth="1"/>
    <col min="5" max="5" width="11.875" bestFit="1" customWidth="1"/>
    <col min="6" max="6" width="12" bestFit="1" customWidth="1"/>
    <col min="7" max="7" width="6" bestFit="1" customWidth="1"/>
    <col min="8" max="8" width="6.125" bestFit="1" customWidth="1"/>
    <col min="10" max="10" width="13.875" customWidth="1"/>
  </cols>
  <sheetData>
    <row r="1" spans="1:11" ht="15.75">
      <c r="A1" s="7" t="s">
        <v>1</v>
      </c>
      <c r="B1" s="7" t="s">
        <v>3</v>
      </c>
      <c r="C1" s="7" t="s">
        <v>47</v>
      </c>
      <c r="D1" s="7" t="s">
        <v>48</v>
      </c>
      <c r="E1" s="7" t="s">
        <v>49</v>
      </c>
      <c r="F1" s="7" t="s">
        <v>27</v>
      </c>
      <c r="G1" s="7" t="s">
        <v>50</v>
      </c>
      <c r="H1" s="7" t="s">
        <v>28</v>
      </c>
      <c r="J1" s="7" t="s">
        <v>51</v>
      </c>
      <c r="K1" t="s">
        <v>52</v>
      </c>
    </row>
    <row r="2" spans="1:11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33</v>
      </c>
      <c r="G2" t="s">
        <v>58</v>
      </c>
      <c r="H2">
        <v>4</v>
      </c>
      <c r="J2">
        <f>16+16+16+16+16+8+14</f>
        <v>102</v>
      </c>
    </row>
    <row r="3" spans="1:11">
      <c r="A3" t="s">
        <v>59</v>
      </c>
      <c r="B3" t="s">
        <v>60</v>
      </c>
      <c r="C3" t="s">
        <v>55</v>
      </c>
      <c r="D3" t="s">
        <v>61</v>
      </c>
      <c r="E3" t="s">
        <v>57</v>
      </c>
      <c r="F3" t="s">
        <v>33</v>
      </c>
      <c r="G3" t="s">
        <v>58</v>
      </c>
      <c r="H3">
        <v>8</v>
      </c>
    </row>
    <row r="4" spans="1:11">
      <c r="A4" t="s">
        <v>9</v>
      </c>
      <c r="B4" t="s">
        <v>62</v>
      </c>
      <c r="C4" t="s">
        <v>55</v>
      </c>
      <c r="D4" t="s">
        <v>63</v>
      </c>
      <c r="E4" t="s">
        <v>57</v>
      </c>
      <c r="F4" t="s">
        <v>33</v>
      </c>
      <c r="G4" t="s">
        <v>55</v>
      </c>
      <c r="H4">
        <v>18</v>
      </c>
    </row>
    <row r="5" spans="1:11">
      <c r="A5" t="s">
        <v>9</v>
      </c>
      <c r="B5" t="s">
        <v>64</v>
      </c>
      <c r="C5" t="s">
        <v>55</v>
      </c>
      <c r="D5" t="s">
        <v>65</v>
      </c>
      <c r="E5" t="s">
        <v>57</v>
      </c>
      <c r="F5" t="s">
        <v>66</v>
      </c>
      <c r="G5" t="s">
        <v>58</v>
      </c>
      <c r="H5">
        <v>14</v>
      </c>
    </row>
    <row r="6" spans="1:11">
      <c r="A6" t="s">
        <v>59</v>
      </c>
      <c r="B6" t="s">
        <v>67</v>
      </c>
      <c r="C6" t="s">
        <v>55</v>
      </c>
      <c r="D6" t="s">
        <v>56</v>
      </c>
      <c r="E6" t="s">
        <v>57</v>
      </c>
      <c r="F6" t="s">
        <v>33</v>
      </c>
      <c r="G6" t="s">
        <v>55</v>
      </c>
      <c r="H6">
        <v>4</v>
      </c>
    </row>
    <row r="7" spans="1:11">
      <c r="A7" t="s">
        <v>59</v>
      </c>
      <c r="B7" t="s">
        <v>67</v>
      </c>
      <c r="C7" t="s">
        <v>55</v>
      </c>
      <c r="D7" t="s">
        <v>56</v>
      </c>
      <c r="E7" t="s">
        <v>57</v>
      </c>
      <c r="F7" t="s">
        <v>33</v>
      </c>
      <c r="G7" t="s">
        <v>58</v>
      </c>
      <c r="H7">
        <v>6</v>
      </c>
    </row>
    <row r="8" spans="1:11">
      <c r="A8" t="s">
        <v>59</v>
      </c>
      <c r="B8" t="s">
        <v>68</v>
      </c>
      <c r="C8" t="s">
        <v>55</v>
      </c>
      <c r="D8" t="s">
        <v>69</v>
      </c>
      <c r="E8" t="s">
        <v>57</v>
      </c>
      <c r="F8" t="s">
        <v>33</v>
      </c>
      <c r="G8" t="s">
        <v>58</v>
      </c>
      <c r="H8">
        <v>3</v>
      </c>
    </row>
    <row r="9" spans="1:11">
      <c r="A9" t="s">
        <v>59</v>
      </c>
      <c r="B9" t="s">
        <v>67</v>
      </c>
      <c r="C9" t="s">
        <v>55</v>
      </c>
      <c r="D9" t="s">
        <v>70</v>
      </c>
      <c r="E9" t="s">
        <v>57</v>
      </c>
      <c r="F9" t="s">
        <v>33</v>
      </c>
      <c r="G9" t="s">
        <v>58</v>
      </c>
      <c r="H9">
        <v>1</v>
      </c>
    </row>
    <row r="10" spans="1:11">
      <c r="A10" t="s">
        <v>59</v>
      </c>
      <c r="B10" t="s">
        <v>71</v>
      </c>
      <c r="C10" t="s">
        <v>55</v>
      </c>
      <c r="D10" t="s">
        <v>69</v>
      </c>
      <c r="E10" t="s">
        <v>57</v>
      </c>
      <c r="F10" t="s">
        <v>33</v>
      </c>
      <c r="G10" t="s">
        <v>58</v>
      </c>
      <c r="H10">
        <v>1</v>
      </c>
    </row>
    <row r="11" spans="1:11">
      <c r="A11" t="s">
        <v>72</v>
      </c>
      <c r="B11" t="s">
        <v>64</v>
      </c>
      <c r="C11" t="s">
        <v>55</v>
      </c>
      <c r="D11" t="s">
        <v>63</v>
      </c>
      <c r="E11" t="s">
        <v>57</v>
      </c>
      <c r="F11" t="s">
        <v>33</v>
      </c>
      <c r="G11" t="s">
        <v>58</v>
      </c>
      <c r="H11">
        <v>1</v>
      </c>
    </row>
    <row r="12" spans="1:11">
      <c r="A12" t="s">
        <v>14</v>
      </c>
      <c r="B12" t="s">
        <v>25</v>
      </c>
      <c r="C12" t="s">
        <v>55</v>
      </c>
      <c r="D12" t="s">
        <v>73</v>
      </c>
      <c r="E12" t="s">
        <v>57</v>
      </c>
      <c r="F12" t="s">
        <v>33</v>
      </c>
      <c r="G12" t="s">
        <v>58</v>
      </c>
      <c r="H12">
        <v>2</v>
      </c>
    </row>
    <row r="13" spans="1:11" ht="15.75"/>
    <row r="14" spans="1:11" ht="15.75">
      <c r="G14" s="7" t="s">
        <v>26</v>
      </c>
      <c r="H14">
        <f>SUM(H2:H12)</f>
        <v>62</v>
      </c>
    </row>
    <row r="15" spans="1:11" ht="15.75">
      <c r="J15" t="s">
        <v>74</v>
      </c>
    </row>
    <row r="16" spans="1:11" ht="15.75">
      <c r="A16" t="s">
        <v>14</v>
      </c>
      <c r="B16" t="s">
        <v>71</v>
      </c>
      <c r="C16" t="s">
        <v>58</v>
      </c>
      <c r="D16" t="s">
        <v>63</v>
      </c>
      <c r="E16" t="s">
        <v>75</v>
      </c>
      <c r="F16" t="s">
        <v>76</v>
      </c>
      <c r="G16" t="s">
        <v>58</v>
      </c>
      <c r="H16">
        <v>30</v>
      </c>
    </row>
    <row r="17" spans="1:10" ht="15.75">
      <c r="A17" t="s">
        <v>14</v>
      </c>
      <c r="B17" t="s">
        <v>77</v>
      </c>
      <c r="C17" t="s">
        <v>58</v>
      </c>
      <c r="D17" t="s">
        <v>63</v>
      </c>
      <c r="E17" t="s">
        <v>78</v>
      </c>
      <c r="F17" t="s">
        <v>76</v>
      </c>
      <c r="G17" t="s">
        <v>55</v>
      </c>
      <c r="H17">
        <v>29</v>
      </c>
    </row>
    <row r="18" spans="1:10" ht="15.75">
      <c r="A18" t="s">
        <v>9</v>
      </c>
      <c r="B18" t="s">
        <v>79</v>
      </c>
      <c r="C18" t="s">
        <v>58</v>
      </c>
      <c r="D18" t="s">
        <v>63</v>
      </c>
      <c r="E18" t="s">
        <v>80</v>
      </c>
      <c r="F18" t="s">
        <v>76</v>
      </c>
      <c r="G18" t="s">
        <v>58</v>
      </c>
      <c r="H18">
        <v>42</v>
      </c>
    </row>
    <row r="19" spans="1:10" ht="15.75">
      <c r="A19" t="s">
        <v>9</v>
      </c>
      <c r="B19" t="s">
        <v>81</v>
      </c>
      <c r="C19" t="s">
        <v>58</v>
      </c>
      <c r="D19" t="s">
        <v>63</v>
      </c>
      <c r="E19" t="s">
        <v>78</v>
      </c>
      <c r="F19" t="s">
        <v>76</v>
      </c>
      <c r="G19" t="s">
        <v>55</v>
      </c>
      <c r="H19">
        <v>38</v>
      </c>
    </row>
    <row r="20" spans="1:10" ht="15.75">
      <c r="A20" t="s">
        <v>82</v>
      </c>
      <c r="B20" t="s">
        <v>71</v>
      </c>
      <c r="C20" t="s">
        <v>58</v>
      </c>
      <c r="D20" t="s">
        <v>63</v>
      </c>
      <c r="E20" t="s">
        <v>80</v>
      </c>
      <c r="F20" t="s">
        <v>76</v>
      </c>
      <c r="G20" t="s">
        <v>58</v>
      </c>
      <c r="H20">
        <v>8</v>
      </c>
    </row>
    <row r="21" spans="1:10" ht="15.75">
      <c r="A21" t="s">
        <v>82</v>
      </c>
      <c r="B21" t="s">
        <v>77</v>
      </c>
      <c r="C21" t="s">
        <v>58</v>
      </c>
      <c r="D21" t="s">
        <v>63</v>
      </c>
      <c r="E21" t="s">
        <v>78</v>
      </c>
      <c r="F21" t="s">
        <v>76</v>
      </c>
      <c r="G21" t="s">
        <v>55</v>
      </c>
      <c r="H21">
        <v>8</v>
      </c>
    </row>
    <row r="22" spans="1:10" ht="15.75">
      <c r="A22" t="s">
        <v>82</v>
      </c>
      <c r="B22" t="s">
        <v>71</v>
      </c>
      <c r="C22" t="s">
        <v>58</v>
      </c>
      <c r="D22" t="s">
        <v>63</v>
      </c>
      <c r="E22" t="s">
        <v>75</v>
      </c>
      <c r="F22" t="s">
        <v>76</v>
      </c>
      <c r="G22" t="s">
        <v>58</v>
      </c>
      <c r="H22">
        <v>4</v>
      </c>
    </row>
    <row r="23" spans="1:10" ht="15.75">
      <c r="A23" t="s">
        <v>9</v>
      </c>
      <c r="B23" t="s">
        <v>71</v>
      </c>
      <c r="C23" t="s">
        <v>58</v>
      </c>
      <c r="D23" t="s">
        <v>63</v>
      </c>
      <c r="E23" t="s">
        <v>78</v>
      </c>
      <c r="F23" t="s">
        <v>76</v>
      </c>
      <c r="G23" t="s">
        <v>55</v>
      </c>
      <c r="H23">
        <v>2</v>
      </c>
    </row>
    <row r="24" spans="1:10" ht="15.75">
      <c r="A24" t="s">
        <v>9</v>
      </c>
      <c r="B24" t="s">
        <v>60</v>
      </c>
      <c r="C24" t="s">
        <v>58</v>
      </c>
      <c r="D24" t="s">
        <v>63</v>
      </c>
      <c r="E24" t="s">
        <v>75</v>
      </c>
      <c r="F24" t="s">
        <v>76</v>
      </c>
      <c r="G24" t="s">
        <v>58</v>
      </c>
      <c r="H24">
        <v>18</v>
      </c>
    </row>
    <row r="25" spans="1:10" ht="15.75">
      <c r="A25" t="s">
        <v>9</v>
      </c>
      <c r="B25" t="s">
        <v>83</v>
      </c>
      <c r="C25" t="s">
        <v>58</v>
      </c>
      <c r="D25" t="s">
        <v>63</v>
      </c>
      <c r="E25" t="s">
        <v>75</v>
      </c>
      <c r="F25" t="s">
        <v>76</v>
      </c>
      <c r="G25" t="s">
        <v>55</v>
      </c>
      <c r="H25">
        <v>18</v>
      </c>
    </row>
    <row r="26" spans="1:10" ht="15.75"/>
    <row r="27" spans="1:10" ht="15.75">
      <c r="G27" s="7" t="s">
        <v>26</v>
      </c>
      <c r="H27">
        <f>SUM(H16:H25)</f>
        <v>197</v>
      </c>
    </row>
    <row r="28" spans="1:10" ht="15.75">
      <c r="J28" t="s">
        <v>84</v>
      </c>
    </row>
    <row r="29" spans="1:10" ht="15.75">
      <c r="A29" t="s">
        <v>9</v>
      </c>
      <c r="B29" t="s">
        <v>64</v>
      </c>
      <c r="C29" t="s">
        <v>55</v>
      </c>
      <c r="D29" t="s">
        <v>65</v>
      </c>
      <c r="E29" t="s">
        <v>57</v>
      </c>
      <c r="F29" t="s">
        <v>66</v>
      </c>
      <c r="G29" t="s">
        <v>58</v>
      </c>
      <c r="H29">
        <v>14</v>
      </c>
    </row>
    <row r="30" spans="1:10">
      <c r="A30" t="s">
        <v>53</v>
      </c>
      <c r="B30" t="s">
        <v>54</v>
      </c>
      <c r="C30" t="s">
        <v>55</v>
      </c>
      <c r="D30" t="s">
        <v>56</v>
      </c>
      <c r="E30" t="s">
        <v>57</v>
      </c>
      <c r="F30" t="s">
        <v>85</v>
      </c>
      <c r="G30" t="s">
        <v>58</v>
      </c>
      <c r="H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17CF-A0DE-4BE2-AD65-7E59DC1BF8C6}">
  <dimension ref="A1:N9"/>
  <sheetViews>
    <sheetView workbookViewId="0">
      <selection activeCell="C10" sqref="C10"/>
    </sheetView>
  </sheetViews>
  <sheetFormatPr defaultRowHeight="15.95"/>
  <sheetData>
    <row r="1" spans="1:14" ht="15.75">
      <c r="A1" s="9" t="s">
        <v>86</v>
      </c>
      <c r="F1" s="9" t="s">
        <v>87</v>
      </c>
      <c r="G1" t="s">
        <v>88</v>
      </c>
      <c r="K1" s="9" t="s">
        <v>89</v>
      </c>
    </row>
    <row r="2" spans="1:14">
      <c r="A2" s="8" t="s">
        <v>90</v>
      </c>
      <c r="B2" t="s">
        <v>4</v>
      </c>
      <c r="C2" t="s">
        <v>28</v>
      </c>
      <c r="D2" t="s">
        <v>31</v>
      </c>
      <c r="F2" s="8" t="s">
        <v>91</v>
      </c>
      <c r="G2" t="s">
        <v>4</v>
      </c>
      <c r="K2" t="s">
        <v>90</v>
      </c>
      <c r="L2" t="s">
        <v>4</v>
      </c>
      <c r="M2" t="s">
        <v>28</v>
      </c>
      <c r="N2" t="s">
        <v>31</v>
      </c>
    </row>
    <row r="3" spans="1:14">
      <c r="A3" t="s">
        <v>92</v>
      </c>
      <c r="B3" t="s">
        <v>93</v>
      </c>
      <c r="C3">
        <v>1</v>
      </c>
      <c r="F3">
        <v>2</v>
      </c>
      <c r="G3" t="s">
        <v>93</v>
      </c>
      <c r="K3" t="s">
        <v>94</v>
      </c>
      <c r="M3">
        <v>3</v>
      </c>
      <c r="N3" t="s">
        <v>95</v>
      </c>
    </row>
    <row r="4" spans="1:14">
      <c r="A4" t="s">
        <v>92</v>
      </c>
      <c r="B4" t="s">
        <v>96</v>
      </c>
      <c r="C4">
        <v>2</v>
      </c>
      <c r="F4">
        <v>3</v>
      </c>
      <c r="G4" t="s">
        <v>96</v>
      </c>
      <c r="K4" t="s">
        <v>97</v>
      </c>
      <c r="M4">
        <v>1</v>
      </c>
    </row>
    <row r="5" spans="1:14">
      <c r="A5" t="s">
        <v>98</v>
      </c>
      <c r="C5">
        <v>3</v>
      </c>
      <c r="F5">
        <v>1</v>
      </c>
      <c r="G5" t="s">
        <v>99</v>
      </c>
    </row>
    <row r="6" spans="1:14">
      <c r="A6" t="s">
        <v>100</v>
      </c>
      <c r="C6">
        <v>3</v>
      </c>
    </row>
    <row r="7" spans="1:14">
      <c r="A7" t="s">
        <v>101</v>
      </c>
      <c r="C7">
        <v>2</v>
      </c>
    </row>
    <row r="8" spans="1:14">
      <c r="A8" t="s">
        <v>102</v>
      </c>
      <c r="B8" t="s">
        <v>93</v>
      </c>
      <c r="C8">
        <v>1</v>
      </c>
    </row>
    <row r="9" spans="1:14">
      <c r="A9" t="s">
        <v>102</v>
      </c>
      <c r="B9" t="s">
        <v>96</v>
      </c>
      <c r="C9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9C81-ECDC-714A-AC28-F6865AA0064D}">
  <dimension ref="A1:I5"/>
  <sheetViews>
    <sheetView workbookViewId="0">
      <selection activeCell="D23" sqref="D23"/>
    </sheetView>
  </sheetViews>
  <sheetFormatPr defaultColWidth="11" defaultRowHeight="15.95"/>
  <sheetData>
    <row r="1" spans="1:9">
      <c r="A1" t="s">
        <v>1</v>
      </c>
      <c r="B1" t="s">
        <v>3</v>
      </c>
      <c r="C1" t="s">
        <v>4</v>
      </c>
      <c r="D1" t="s">
        <v>28</v>
      </c>
      <c r="E1" t="s">
        <v>6</v>
      </c>
      <c r="F1" t="s">
        <v>7</v>
      </c>
      <c r="G1" t="s">
        <v>29</v>
      </c>
      <c r="H1" t="s">
        <v>30</v>
      </c>
      <c r="I1" t="s">
        <v>31</v>
      </c>
    </row>
    <row r="2" spans="1:9">
      <c r="A2" t="s">
        <v>14</v>
      </c>
      <c r="B2" t="s">
        <v>103</v>
      </c>
      <c r="C2" t="s">
        <v>104</v>
      </c>
      <c r="D2">
        <v>30</v>
      </c>
      <c r="E2" t="s">
        <v>105</v>
      </c>
      <c r="G2" t="s">
        <v>35</v>
      </c>
      <c r="H2" t="s">
        <v>36</v>
      </c>
      <c r="I2" t="s">
        <v>106</v>
      </c>
    </row>
    <row r="3" spans="1:9">
      <c r="A3" t="s">
        <v>9</v>
      </c>
      <c r="B3" t="s">
        <v>107</v>
      </c>
      <c r="C3" t="s">
        <v>108</v>
      </c>
      <c r="D3">
        <v>41</v>
      </c>
      <c r="E3" t="s">
        <v>109</v>
      </c>
      <c r="G3" t="s">
        <v>35</v>
      </c>
      <c r="H3" t="s">
        <v>36</v>
      </c>
      <c r="I3" t="s">
        <v>110</v>
      </c>
    </row>
    <row r="4" spans="1:9">
      <c r="A4" t="s">
        <v>9</v>
      </c>
      <c r="B4" t="s">
        <v>107</v>
      </c>
      <c r="C4" t="s">
        <v>93</v>
      </c>
      <c r="D4">
        <v>6</v>
      </c>
      <c r="E4" t="s">
        <v>109</v>
      </c>
      <c r="G4" t="s">
        <v>35</v>
      </c>
      <c r="H4" t="s">
        <v>36</v>
      </c>
      <c r="I4" t="s">
        <v>111</v>
      </c>
    </row>
    <row r="5" spans="1:9">
      <c r="A5" t="s">
        <v>9</v>
      </c>
      <c r="B5" t="s">
        <v>112</v>
      </c>
      <c r="C5" t="s">
        <v>113</v>
      </c>
      <c r="D5">
        <v>18</v>
      </c>
      <c r="E5" t="s">
        <v>114</v>
      </c>
      <c r="G5" t="s">
        <v>35</v>
      </c>
      <c r="H5" t="s">
        <v>36</v>
      </c>
      <c r="I5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F3A9-707D-0F4C-8891-F74CCF65F055}">
  <dimension ref="A1:D13"/>
  <sheetViews>
    <sheetView workbookViewId="0">
      <selection activeCell="E9" sqref="E9"/>
    </sheetView>
  </sheetViews>
  <sheetFormatPr defaultColWidth="11" defaultRowHeight="15.95"/>
  <cols>
    <col min="5" max="5" width="25.125" customWidth="1"/>
  </cols>
  <sheetData>
    <row r="1" spans="1:4">
      <c r="A1" s="7" t="s">
        <v>1</v>
      </c>
      <c r="B1" s="7" t="s">
        <v>115</v>
      </c>
      <c r="C1" s="7" t="s">
        <v>3</v>
      </c>
      <c r="D1" s="7" t="s">
        <v>28</v>
      </c>
    </row>
    <row r="2" spans="1:4">
      <c r="A2" t="s">
        <v>59</v>
      </c>
      <c r="B2" t="s">
        <v>116</v>
      </c>
      <c r="C2" t="s">
        <v>117</v>
      </c>
      <c r="D2">
        <v>1</v>
      </c>
    </row>
    <row r="3" spans="1:4">
      <c r="A3" t="s">
        <v>59</v>
      </c>
      <c r="B3" t="s">
        <v>116</v>
      </c>
      <c r="C3" t="s">
        <v>23</v>
      </c>
      <c r="D3">
        <v>3</v>
      </c>
    </row>
    <row r="4" spans="1:4">
      <c r="A4" t="s">
        <v>59</v>
      </c>
      <c r="B4" t="s">
        <v>116</v>
      </c>
      <c r="C4" t="s">
        <v>118</v>
      </c>
      <c r="D4">
        <v>1</v>
      </c>
    </row>
    <row r="5" spans="1:4">
      <c r="A5" t="s">
        <v>59</v>
      </c>
      <c r="B5" t="s">
        <v>116</v>
      </c>
      <c r="C5" t="s">
        <v>25</v>
      </c>
      <c r="D5">
        <v>1</v>
      </c>
    </row>
    <row r="6" spans="1:4">
      <c r="A6" t="s">
        <v>59</v>
      </c>
      <c r="B6" t="s">
        <v>116</v>
      </c>
      <c r="C6" t="s">
        <v>54</v>
      </c>
      <c r="D6">
        <v>1</v>
      </c>
    </row>
    <row r="7" spans="1:4" ht="15.75"/>
    <row r="8" spans="1:4" ht="15.75">
      <c r="C8" s="7" t="s">
        <v>26</v>
      </c>
      <c r="D8">
        <f>SUM(D2:D6)</f>
        <v>7</v>
      </c>
    </row>
    <row r="9" spans="1:4" ht="15.75"/>
    <row r="10" spans="1:4" ht="15.75">
      <c r="A10" t="s">
        <v>59</v>
      </c>
      <c r="B10" t="s">
        <v>119</v>
      </c>
      <c r="D10">
        <v>8</v>
      </c>
    </row>
    <row r="11" spans="1:4" ht="15.75">
      <c r="A11" t="s">
        <v>120</v>
      </c>
      <c r="B11" t="s">
        <v>121</v>
      </c>
      <c r="C11" t="s">
        <v>54</v>
      </c>
      <c r="D11">
        <v>16</v>
      </c>
    </row>
    <row r="12" spans="1:4" ht="15.75"/>
    <row r="13" spans="1:4" ht="15.75">
      <c r="C13" s="7" t="s">
        <v>26</v>
      </c>
      <c r="D13">
        <f>SUM(D2:D6, D10:D11)</f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749D-8A1A-024D-BCEF-80A040E3B020}">
  <dimension ref="A1:J12"/>
  <sheetViews>
    <sheetView workbookViewId="0">
      <selection activeCell="D9" sqref="D9"/>
    </sheetView>
  </sheetViews>
  <sheetFormatPr defaultColWidth="11" defaultRowHeight="15.95"/>
  <sheetData>
    <row r="1" spans="1:10" ht="15.75">
      <c r="A1" s="7" t="s">
        <v>1</v>
      </c>
      <c r="B1" s="7" t="s">
        <v>3</v>
      </c>
      <c r="C1" s="7" t="s">
        <v>4</v>
      </c>
      <c r="D1" s="7">
        <f>SUM(D2:D6)</f>
        <v>32</v>
      </c>
      <c r="E1" s="7" t="s">
        <v>6</v>
      </c>
      <c r="F1" s="7" t="s">
        <v>5</v>
      </c>
      <c r="G1" s="7" t="s">
        <v>7</v>
      </c>
      <c r="H1" s="7" t="s">
        <v>29</v>
      </c>
      <c r="I1" s="7" t="s">
        <v>30</v>
      </c>
      <c r="J1" s="7" t="s">
        <v>31</v>
      </c>
    </row>
    <row r="2" spans="1:10" ht="15.75">
      <c r="A2" t="s">
        <v>59</v>
      </c>
      <c r="B2" t="s">
        <v>23</v>
      </c>
      <c r="C2" t="s">
        <v>122</v>
      </c>
      <c r="D2">
        <v>5</v>
      </c>
      <c r="E2" s="2">
        <v>44896</v>
      </c>
      <c r="G2">
        <v>2024</v>
      </c>
      <c r="H2" s="5">
        <v>45912</v>
      </c>
      <c r="I2" t="s">
        <v>123</v>
      </c>
      <c r="J2" t="s">
        <v>124</v>
      </c>
    </row>
    <row r="3" spans="1:10" ht="15.75">
      <c r="A3" t="s">
        <v>59</v>
      </c>
      <c r="B3" t="s">
        <v>125</v>
      </c>
      <c r="C3" t="s">
        <v>126</v>
      </c>
      <c r="D3">
        <v>10</v>
      </c>
      <c r="E3" s="2">
        <v>45231</v>
      </c>
      <c r="G3">
        <v>2024</v>
      </c>
      <c r="H3" s="5">
        <v>45912</v>
      </c>
      <c r="I3" t="s">
        <v>123</v>
      </c>
      <c r="J3" t="s">
        <v>124</v>
      </c>
    </row>
    <row r="4" spans="1:10" ht="15.75">
      <c r="A4" t="s">
        <v>59</v>
      </c>
      <c r="B4" t="s">
        <v>23</v>
      </c>
      <c r="C4" t="s">
        <v>122</v>
      </c>
      <c r="D4">
        <v>5</v>
      </c>
      <c r="E4" s="2">
        <v>45231</v>
      </c>
      <c r="F4" s="4"/>
      <c r="G4">
        <v>2025</v>
      </c>
      <c r="H4" s="5">
        <v>45912</v>
      </c>
      <c r="I4" t="s">
        <v>123</v>
      </c>
      <c r="J4" t="s">
        <v>124</v>
      </c>
    </row>
    <row r="5" spans="1:10" ht="15.75">
      <c r="A5" t="s">
        <v>9</v>
      </c>
      <c r="B5" t="s">
        <v>127</v>
      </c>
      <c r="C5" t="s">
        <v>126</v>
      </c>
      <c r="D5">
        <v>6</v>
      </c>
      <c r="E5" s="2">
        <v>45748</v>
      </c>
      <c r="G5">
        <v>2025</v>
      </c>
      <c r="H5" s="5">
        <v>45923</v>
      </c>
      <c r="I5" t="s">
        <v>123</v>
      </c>
      <c r="J5" t="s">
        <v>128</v>
      </c>
    </row>
    <row r="6" spans="1:10" ht="15.75">
      <c r="A6" t="s">
        <v>9</v>
      </c>
      <c r="B6" t="s">
        <v>25</v>
      </c>
      <c r="C6" t="s">
        <v>122</v>
      </c>
      <c r="D6">
        <v>6</v>
      </c>
      <c r="E6" s="2">
        <v>45748</v>
      </c>
      <c r="G6">
        <v>2025</v>
      </c>
      <c r="H6" s="5">
        <v>45923</v>
      </c>
      <c r="I6" t="s">
        <v>123</v>
      </c>
      <c r="J6" t="s">
        <v>128</v>
      </c>
    </row>
    <row r="12" spans="1:10">
      <c r="D12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21B1-1191-FA4B-92D3-2E14117542C7}">
  <dimension ref="A1:I11"/>
  <sheetViews>
    <sheetView workbookViewId="0">
      <selection activeCell="G11" sqref="G11"/>
    </sheetView>
  </sheetViews>
  <sheetFormatPr defaultColWidth="11" defaultRowHeight="15.95"/>
  <cols>
    <col min="6" max="6" width="12.25" bestFit="1" customWidth="1"/>
    <col min="9" max="9" width="17.25" customWidth="1"/>
  </cols>
  <sheetData>
    <row r="1" spans="1:9">
      <c r="A1" t="s">
        <v>1</v>
      </c>
      <c r="B1" t="s">
        <v>3</v>
      </c>
      <c r="C1" t="s">
        <v>4</v>
      </c>
      <c r="D1" t="s">
        <v>28</v>
      </c>
      <c r="E1" t="s">
        <v>6</v>
      </c>
      <c r="F1" t="s">
        <v>7</v>
      </c>
      <c r="G1" t="s">
        <v>29</v>
      </c>
      <c r="H1" t="s">
        <v>30</v>
      </c>
      <c r="I1" t="s">
        <v>31</v>
      </c>
    </row>
    <row r="2" spans="1:9">
      <c r="A2" t="s">
        <v>14</v>
      </c>
      <c r="B2" t="s">
        <v>19</v>
      </c>
      <c r="C2" t="s">
        <v>130</v>
      </c>
      <c r="D2">
        <v>4</v>
      </c>
      <c r="E2" t="s">
        <v>131</v>
      </c>
      <c r="G2" t="s">
        <v>35</v>
      </c>
      <c r="H2" t="s">
        <v>36</v>
      </c>
      <c r="I2" t="s">
        <v>132</v>
      </c>
    </row>
    <row r="3" spans="1:9">
      <c r="A3" t="s">
        <v>14</v>
      </c>
      <c r="B3" t="s">
        <v>54</v>
      </c>
      <c r="C3" t="s">
        <v>133</v>
      </c>
      <c r="D3">
        <v>3</v>
      </c>
      <c r="E3" t="s">
        <v>131</v>
      </c>
      <c r="G3" t="s">
        <v>35</v>
      </c>
      <c r="H3" t="s">
        <v>36</v>
      </c>
      <c r="I3" t="s">
        <v>134</v>
      </c>
    </row>
    <row r="4" spans="1:9">
      <c r="A4" t="s">
        <v>14</v>
      </c>
      <c r="B4" t="s">
        <v>81</v>
      </c>
      <c r="C4" t="s">
        <v>130</v>
      </c>
      <c r="D4">
        <v>4</v>
      </c>
      <c r="F4" s="3">
        <v>45680</v>
      </c>
      <c r="I4" t="s">
        <v>135</v>
      </c>
    </row>
    <row r="5" spans="1:9">
      <c r="A5" t="s">
        <v>14</v>
      </c>
      <c r="B5" t="s">
        <v>54</v>
      </c>
      <c r="C5" t="s">
        <v>133</v>
      </c>
      <c r="D5">
        <v>4</v>
      </c>
      <c r="F5" s="3" t="s">
        <v>136</v>
      </c>
      <c r="I5" t="s">
        <v>135</v>
      </c>
    </row>
    <row r="6" spans="1:9">
      <c r="A6" t="s">
        <v>14</v>
      </c>
      <c r="B6" t="s">
        <v>54</v>
      </c>
      <c r="C6" t="s">
        <v>133</v>
      </c>
      <c r="D6">
        <v>5</v>
      </c>
      <c r="I6" t="s">
        <v>135</v>
      </c>
    </row>
    <row r="7" spans="1:9">
      <c r="A7" t="s">
        <v>14</v>
      </c>
      <c r="B7" t="s">
        <v>23</v>
      </c>
      <c r="C7" t="s">
        <v>130</v>
      </c>
      <c r="D7">
        <v>6</v>
      </c>
      <c r="I7" t="s">
        <v>135</v>
      </c>
    </row>
    <row r="8" spans="1:9">
      <c r="C8" t="s">
        <v>137</v>
      </c>
      <c r="D8">
        <f>SUM(D2:D7)</f>
        <v>26</v>
      </c>
    </row>
    <row r="10" spans="1:9">
      <c r="A10" s="6" t="s">
        <v>138</v>
      </c>
      <c r="B10" s="6"/>
      <c r="C10" s="6"/>
      <c r="D10" s="6">
        <v>16</v>
      </c>
      <c r="E10" s="6" t="s">
        <v>139</v>
      </c>
    </row>
    <row r="11" spans="1:9">
      <c r="A1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5E20-D65D-401F-BD60-AB0CFE3C36AD}">
  <dimension ref="A1:E12"/>
  <sheetViews>
    <sheetView workbookViewId="0">
      <selection activeCell="E13" sqref="E13"/>
    </sheetView>
  </sheetViews>
  <sheetFormatPr defaultRowHeight="15.95"/>
  <sheetData>
    <row r="1" spans="1:5">
      <c r="A1" t="s">
        <v>1</v>
      </c>
      <c r="B1" t="s">
        <v>3</v>
      </c>
      <c r="C1" t="s">
        <v>4</v>
      </c>
      <c r="D1" t="s">
        <v>28</v>
      </c>
      <c r="E1" t="s">
        <v>31</v>
      </c>
    </row>
    <row r="2" spans="1:5">
      <c r="A2" t="s">
        <v>141</v>
      </c>
      <c r="B2" t="s">
        <v>142</v>
      </c>
      <c r="C2" t="s">
        <v>93</v>
      </c>
      <c r="D2">
        <v>1</v>
      </c>
      <c r="E2" t="s">
        <v>143</v>
      </c>
    </row>
    <row r="3" spans="1:5">
      <c r="A3" t="s">
        <v>144</v>
      </c>
      <c r="B3" t="s">
        <v>127</v>
      </c>
      <c r="C3" t="s">
        <v>93</v>
      </c>
      <c r="D3">
        <v>1</v>
      </c>
      <c r="E3" t="s">
        <v>143</v>
      </c>
    </row>
    <row r="4" spans="1:5">
      <c r="A4" t="s">
        <v>145</v>
      </c>
      <c r="B4" t="s">
        <v>25</v>
      </c>
      <c r="C4" t="s">
        <v>99</v>
      </c>
      <c r="D4">
        <v>1</v>
      </c>
      <c r="E4" t="s">
        <v>143</v>
      </c>
    </row>
    <row r="6" spans="1:5">
      <c r="A6" t="s">
        <v>146</v>
      </c>
      <c r="B6" t="s">
        <v>34</v>
      </c>
      <c r="D6">
        <v>1</v>
      </c>
      <c r="E6" t="s">
        <v>147</v>
      </c>
    </row>
    <row r="7" spans="1:5">
      <c r="A7" t="s">
        <v>148</v>
      </c>
      <c r="B7" t="s">
        <v>149</v>
      </c>
      <c r="D7">
        <v>1</v>
      </c>
      <c r="E7" t="s">
        <v>143</v>
      </c>
    </row>
    <row r="8" spans="1:5">
      <c r="A8" t="s">
        <v>150</v>
      </c>
      <c r="B8" t="s">
        <v>149</v>
      </c>
      <c r="D8">
        <v>1</v>
      </c>
      <c r="E8" t="s">
        <v>143</v>
      </c>
    </row>
    <row r="9" spans="1:5">
      <c r="A9" t="s">
        <v>151</v>
      </c>
      <c r="B9" t="s">
        <v>118</v>
      </c>
      <c r="D9">
        <v>1</v>
      </c>
      <c r="E9" t="s">
        <v>143</v>
      </c>
    </row>
    <row r="11" spans="1:5">
      <c r="A11" t="s">
        <v>152</v>
      </c>
      <c r="D11">
        <v>1</v>
      </c>
      <c r="E11" t="s">
        <v>153</v>
      </c>
    </row>
    <row r="12" spans="1:5">
      <c r="A12" t="s">
        <v>154</v>
      </c>
      <c r="D12">
        <v>1</v>
      </c>
      <c r="E12" t="s">
        <v>155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03E39BECA345BD8A5361BE9BFF3A" ma:contentTypeVersion="17" ma:contentTypeDescription="Create a new document." ma:contentTypeScope="" ma:versionID="de6b78d6b5333c71582e6ae7c34a6a6e">
  <xsd:schema xmlns:xsd="http://www.w3.org/2001/XMLSchema" xmlns:xs="http://www.w3.org/2001/XMLSchema" xmlns:p="http://schemas.microsoft.com/office/2006/metadata/properties" xmlns:ns2="54295eef-2e9f-4fa8-9688-7ecb8a0b6b66" xmlns:ns3="9309789e-9020-429a-9a44-1de9f86e77c6" targetNamespace="http://schemas.microsoft.com/office/2006/metadata/properties" ma:root="true" ma:fieldsID="3b6c0a91f9ed3fb994633785e2f52464" ns2:_="" ns3:_="">
    <xsd:import namespace="54295eef-2e9f-4fa8-9688-7ecb8a0b6b66"/>
    <xsd:import namespace="9309789e-9020-429a-9a44-1de9f86e77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feedbackform" minOccurs="0"/>
                <xsd:element ref="ns2:Comple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95eef-2e9f-4fa8-9688-7ecb8a0b6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d2e69d-a885-47d9-a849-8bc90acf94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edbackform" ma:index="23" nillable="true" ma:displayName="feedback form" ma:description="https://queensuca-my.sharepoint.com/:x:/r/personal/22hvj5_queensu_ca/Documents/Rumney%202025%20feedback%20form.xlsx?d=wa1b00b10030743349e6f8a77a3229b72&amp;csf=1&amp;web=1&amp;e=bRQw5r " ma:format="Hyperlink" ma:internalName="feedbackform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Completed" ma:index="24" nillable="true" ma:displayName="Completed" ma:format="Dropdown" ma:internalName="Completed">
      <xsd:simpleType>
        <xsd:restriction base="dms:Choice">
          <xsd:enumeration value="Done"/>
          <xsd:enumeration value="Not Don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09789e-9020-429a-9a44-1de9f86e77c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15d2807-7e83-4987-96ad-5fc58c636e02}" ma:internalName="TaxCatchAll" ma:showField="CatchAllData" ma:web="9309789e-9020-429a-9a44-1de9f86e77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09789e-9020-429a-9a44-1de9f86e77c6" xsi:nil="true"/>
    <lcf76f155ced4ddcb4097134ff3c332f xmlns="54295eef-2e9f-4fa8-9688-7ecb8a0b6b66">
      <Terms xmlns="http://schemas.microsoft.com/office/infopath/2007/PartnerControls"/>
    </lcf76f155ced4ddcb4097134ff3c332f>
    <feedbackform xmlns="54295eef-2e9f-4fa8-9688-7ecb8a0b6b66">
      <Url xsi:nil="true"/>
      <Description xsi:nil="true"/>
    </feedbackform>
    <Completed xmlns="54295eef-2e9f-4fa8-9688-7ecb8a0b6b66" xsi:nil="true"/>
  </documentManagement>
</p:properties>
</file>

<file path=customXml/itemProps1.xml><?xml version="1.0" encoding="utf-8"?>
<ds:datastoreItem xmlns:ds="http://schemas.openxmlformats.org/officeDocument/2006/customXml" ds:itemID="{BAC12B32-DCF3-4EBD-A859-EC7D5C2F44CB}"/>
</file>

<file path=customXml/itemProps2.xml><?xml version="1.0" encoding="utf-8"?>
<ds:datastoreItem xmlns:ds="http://schemas.openxmlformats.org/officeDocument/2006/customXml" ds:itemID="{C007E209-A466-4983-8245-78E0D05E5258}"/>
</file>

<file path=customXml/itemProps3.xml><?xml version="1.0" encoding="utf-8"?>
<ds:datastoreItem xmlns:ds="http://schemas.openxmlformats.org/officeDocument/2006/customXml" ds:itemID="{7B35F694-51C0-48F4-A6E6-D96E753CA3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Learned</dc:creator>
  <cp:keywords/>
  <dc:description/>
  <cp:lastModifiedBy/>
  <cp:revision/>
  <dcterms:created xsi:type="dcterms:W3CDTF">2024-09-13T17:23:42Z</dcterms:created>
  <dcterms:modified xsi:type="dcterms:W3CDTF">2025-10-27T18:06:06Z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0x010100A68C03E39BECA345BD8A5361BE9BFF3A</vt:lpwstr>
  </property>
  <property fmtid="{D5CDD505-2E9C-101B-9397-08002B2CF9AE}" pid="3" name="MediaServiceImageTags">
    <vt:lpwstr/>
  </property>
</Properties>
</file>