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40" yWindow="160" windowWidth="22780" windowHeight="13420" activeTab="1"/>
  </bookViews>
  <sheets>
    <sheet name="ACK Macros" sheetId="1" r:id="rId1"/>
    <sheet name="YOUNG macros" sheetId="4" r:id="rId2"/>
    <sheet name="Tower Macros" sheetId="2" r:id="rId3"/>
  </sheets>
  <externalReferences>
    <externalReference r:id="rId4"/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P4" i="4"/>
  <c r="BE4" i="4"/>
  <c r="C5" i="4"/>
  <c r="P5" i="4"/>
  <c r="BE5" i="4"/>
  <c r="C6" i="4"/>
  <c r="P6" i="4"/>
  <c r="BE6" i="4"/>
  <c r="C7" i="4"/>
  <c r="P7" i="4"/>
  <c r="BE7" i="4"/>
  <c r="C8" i="4"/>
  <c r="P8" i="4"/>
  <c r="BE8" i="4"/>
  <c r="C9" i="4"/>
  <c r="P9" i="4"/>
  <c r="BE9" i="4"/>
  <c r="C10" i="4"/>
  <c r="P10" i="4"/>
  <c r="BE10" i="4"/>
  <c r="C11" i="4"/>
  <c r="P11" i="4"/>
  <c r="BE11" i="4"/>
  <c r="C12" i="4"/>
  <c r="P12" i="4"/>
  <c r="BE12" i="4"/>
  <c r="C13" i="4"/>
  <c r="P13" i="4"/>
  <c r="BE13" i="4"/>
  <c r="C14" i="4"/>
  <c r="P14" i="4"/>
  <c r="BE14" i="4"/>
  <c r="C15" i="4"/>
  <c r="P15" i="4"/>
  <c r="BE15" i="4"/>
  <c r="C16" i="4"/>
  <c r="P16" i="4"/>
  <c r="BE16" i="4"/>
  <c r="C17" i="4"/>
  <c r="P17" i="4"/>
  <c r="BE17" i="4"/>
  <c r="C18" i="4"/>
  <c r="P18" i="4"/>
  <c r="BE18" i="4"/>
  <c r="C19" i="4"/>
  <c r="P19" i="4"/>
  <c r="BE19" i="4"/>
  <c r="C20" i="4"/>
  <c r="P20" i="4"/>
  <c r="BE20" i="4"/>
  <c r="C21" i="4"/>
  <c r="P21" i="4"/>
  <c r="BE21" i="4"/>
  <c r="C22" i="4"/>
  <c r="P22" i="4"/>
  <c r="BE22" i="4"/>
  <c r="C23" i="4"/>
  <c r="P23" i="4"/>
  <c r="BE23" i="4"/>
  <c r="C24" i="4"/>
  <c r="P24" i="4"/>
  <c r="BE24" i="4"/>
  <c r="C25" i="4"/>
  <c r="P25" i="4"/>
  <c r="BE25" i="4"/>
  <c r="C26" i="4"/>
  <c r="P26" i="4"/>
  <c r="BE26" i="4"/>
  <c r="C27" i="4"/>
  <c r="P27" i="4"/>
  <c r="BE27" i="4"/>
  <c r="C28" i="4"/>
  <c r="P28" i="4"/>
  <c r="BE28" i="4"/>
  <c r="C29" i="4"/>
  <c r="P29" i="4"/>
  <c r="BE29" i="4"/>
  <c r="C30" i="4"/>
  <c r="P30" i="4"/>
  <c r="BE30" i="4"/>
  <c r="C31" i="4"/>
  <c r="P31" i="4"/>
  <c r="BE31" i="4"/>
  <c r="C32" i="4"/>
  <c r="P32" i="4"/>
  <c r="BE32" i="4"/>
  <c r="C33" i="4"/>
  <c r="P33" i="4"/>
  <c r="BE33" i="4"/>
  <c r="C34" i="4"/>
  <c r="P34" i="4"/>
  <c r="BE34" i="4"/>
  <c r="C35" i="4"/>
  <c r="P35" i="4"/>
  <c r="BE35" i="4"/>
  <c r="C36" i="4"/>
  <c r="P36" i="4"/>
  <c r="BE36" i="4"/>
  <c r="C37" i="4"/>
  <c r="P37" i="4"/>
  <c r="BE37" i="4"/>
  <c r="C38" i="4"/>
  <c r="P38" i="4"/>
  <c r="BE38" i="4"/>
  <c r="C39" i="4"/>
  <c r="P39" i="4"/>
  <c r="BE39" i="4"/>
  <c r="C40" i="4"/>
  <c r="P40" i="4"/>
  <c r="BE40" i="4"/>
  <c r="C41" i="4"/>
  <c r="P41" i="4"/>
  <c r="BE41" i="4"/>
  <c r="C42" i="4"/>
  <c r="P42" i="4"/>
  <c r="BE42" i="4"/>
  <c r="C43" i="4"/>
  <c r="P43" i="4"/>
  <c r="BE43" i="4"/>
  <c r="C44" i="4"/>
  <c r="P44" i="4"/>
  <c r="BE44" i="4"/>
  <c r="C45" i="4"/>
  <c r="P45" i="4"/>
  <c r="BE45" i="4"/>
  <c r="C46" i="4"/>
  <c r="P46" i="4"/>
  <c r="BE46" i="4"/>
  <c r="C47" i="4"/>
  <c r="P47" i="4"/>
  <c r="BE47" i="4"/>
  <c r="C48" i="4"/>
  <c r="P48" i="4"/>
  <c r="BE48" i="4"/>
  <c r="C49" i="4"/>
  <c r="P49" i="4"/>
  <c r="BE49" i="4"/>
  <c r="C50" i="4"/>
  <c r="P50" i="4"/>
  <c r="BE50" i="4"/>
  <c r="C51" i="4"/>
  <c r="P51" i="4"/>
  <c r="BE51" i="4"/>
  <c r="C52" i="4"/>
  <c r="P52" i="4"/>
  <c r="BE52" i="4"/>
  <c r="C53" i="4"/>
  <c r="P53" i="4"/>
  <c r="BE53" i="4"/>
  <c r="C54" i="4"/>
  <c r="P54" i="4"/>
  <c r="BE54" i="4"/>
  <c r="C55" i="4"/>
  <c r="P55" i="4"/>
  <c r="BE55" i="4"/>
  <c r="C56" i="4"/>
  <c r="P56" i="4"/>
  <c r="BE56" i="4"/>
  <c r="C57" i="4"/>
  <c r="P57" i="4"/>
  <c r="BE57" i="4"/>
  <c r="C58" i="4"/>
  <c r="P58" i="4"/>
  <c r="BE58" i="4"/>
  <c r="C59" i="4"/>
  <c r="P59" i="4"/>
  <c r="BE59" i="4"/>
  <c r="C60" i="4"/>
  <c r="P60" i="4"/>
  <c r="BE60" i="4"/>
  <c r="C61" i="4"/>
  <c r="P61" i="4"/>
  <c r="BE61" i="4"/>
  <c r="C62" i="4"/>
  <c r="P62" i="4"/>
  <c r="BE62" i="4"/>
  <c r="C63" i="4"/>
  <c r="P63" i="4"/>
  <c r="BE63" i="4"/>
  <c r="C64" i="4"/>
  <c r="P64" i="4"/>
  <c r="BE64" i="4"/>
  <c r="C65" i="4"/>
  <c r="P65" i="4"/>
  <c r="BE65" i="4"/>
  <c r="C66" i="4"/>
  <c r="P66" i="4"/>
  <c r="BE66" i="4"/>
  <c r="C67" i="4"/>
  <c r="P67" i="4"/>
  <c r="BE67" i="4"/>
  <c r="C68" i="4"/>
  <c r="P68" i="4"/>
  <c r="BE68" i="4"/>
  <c r="C69" i="4"/>
  <c r="P69" i="4"/>
  <c r="BE69" i="4"/>
  <c r="C70" i="4"/>
  <c r="P70" i="4"/>
  <c r="BE70" i="4"/>
  <c r="C71" i="4"/>
  <c r="P71" i="4"/>
  <c r="BE71" i="4"/>
  <c r="C72" i="4"/>
  <c r="P72" i="4"/>
  <c r="BE72" i="4"/>
  <c r="C73" i="4"/>
  <c r="P73" i="4"/>
  <c r="C74" i="4"/>
  <c r="P74" i="4"/>
  <c r="BE74" i="4"/>
  <c r="C75" i="4"/>
  <c r="P75" i="4"/>
  <c r="BE75" i="4"/>
  <c r="CW185" i="2"/>
  <c r="D185" i="2"/>
  <c r="CW184" i="2"/>
  <c r="D184" i="2"/>
  <c r="CW183" i="2"/>
  <c r="D183" i="2"/>
  <c r="CW182" i="2"/>
  <c r="D182" i="2"/>
  <c r="CW181" i="2"/>
  <c r="D181" i="2"/>
  <c r="CW180" i="2"/>
  <c r="D180" i="2"/>
  <c r="CW179" i="2"/>
  <c r="D179" i="2"/>
  <c r="CW177" i="2"/>
  <c r="D177" i="2"/>
  <c r="CW176" i="2"/>
  <c r="D176" i="2"/>
  <c r="CW175" i="2"/>
  <c r="D175" i="2"/>
  <c r="CW174" i="2"/>
  <c r="D174" i="2"/>
  <c r="CW173" i="2"/>
  <c r="D173" i="2"/>
  <c r="CW172" i="2"/>
  <c r="D172" i="2"/>
  <c r="CW171" i="2"/>
  <c r="D171" i="2"/>
  <c r="CW170" i="2"/>
  <c r="D170" i="2"/>
  <c r="CW169" i="2"/>
  <c r="D169" i="2"/>
  <c r="CW168" i="2"/>
  <c r="D168" i="2"/>
  <c r="CW167" i="2"/>
  <c r="D167" i="2"/>
  <c r="CW166" i="2"/>
  <c r="D166" i="2"/>
  <c r="CW165" i="2"/>
  <c r="D165" i="2"/>
  <c r="CW164" i="2"/>
  <c r="D164" i="2"/>
  <c r="CW163" i="2"/>
  <c r="D163" i="2"/>
  <c r="CW162" i="2"/>
  <c r="D162" i="2"/>
  <c r="CW161" i="2"/>
  <c r="D161" i="2"/>
  <c r="CW160" i="2"/>
  <c r="D160" i="2"/>
  <c r="CW159" i="2"/>
  <c r="D159" i="2"/>
  <c r="CW158" i="2"/>
  <c r="D158" i="2"/>
  <c r="CW156" i="2"/>
  <c r="D156" i="2"/>
  <c r="CW155" i="2"/>
  <c r="D155" i="2"/>
  <c r="CW154" i="2"/>
  <c r="D154" i="2"/>
  <c r="CW153" i="2"/>
  <c r="D153" i="2"/>
  <c r="CW152" i="2"/>
  <c r="D152" i="2"/>
  <c r="CW151" i="2"/>
  <c r="D151" i="2"/>
  <c r="CW150" i="2"/>
  <c r="D150" i="2"/>
  <c r="CW149" i="2"/>
  <c r="D149" i="2"/>
  <c r="CW148" i="2"/>
  <c r="D148" i="2"/>
  <c r="CW147" i="2"/>
  <c r="D147" i="2"/>
  <c r="CW146" i="2"/>
  <c r="D146" i="2"/>
  <c r="CW145" i="2"/>
  <c r="D145" i="2"/>
  <c r="CO138" i="2"/>
  <c r="CW138" i="2"/>
  <c r="BW138" i="2"/>
  <c r="P138" i="2"/>
  <c r="D138" i="2"/>
  <c r="CO137" i="2"/>
  <c r="CW137" i="2"/>
  <c r="P137" i="2"/>
  <c r="D137" i="2"/>
  <c r="CO136" i="2"/>
  <c r="CW136" i="2"/>
  <c r="BW136" i="2"/>
  <c r="P136" i="2"/>
  <c r="D136" i="2"/>
  <c r="CO135" i="2"/>
  <c r="CW135" i="2"/>
  <c r="P135" i="2"/>
  <c r="D135" i="2"/>
  <c r="CO134" i="2"/>
  <c r="CW134" i="2"/>
  <c r="BW134" i="2"/>
  <c r="P134" i="2"/>
  <c r="D134" i="2"/>
  <c r="CO133" i="2"/>
  <c r="CW133" i="2"/>
  <c r="BW133" i="2"/>
  <c r="D133" i="2"/>
  <c r="CO132" i="2"/>
  <c r="CW132" i="2"/>
  <c r="BW132" i="2"/>
  <c r="D132" i="2"/>
  <c r="CO131" i="2"/>
  <c r="CW131" i="2"/>
  <c r="BW131" i="2"/>
  <c r="D131" i="2"/>
  <c r="CO130" i="2"/>
  <c r="CW130" i="2"/>
  <c r="BW130" i="2"/>
  <c r="D130" i="2"/>
  <c r="CO129" i="2"/>
  <c r="CW129" i="2"/>
  <c r="BW129" i="2"/>
  <c r="D129" i="2"/>
  <c r="CO128" i="2"/>
  <c r="CW128" i="2"/>
  <c r="BW128" i="2"/>
  <c r="D128" i="2"/>
  <c r="CO127" i="2"/>
  <c r="CW127" i="2"/>
  <c r="BW127" i="2"/>
  <c r="D127" i="2"/>
  <c r="CO126" i="2"/>
  <c r="CW126" i="2"/>
  <c r="BW126" i="2"/>
  <c r="D126" i="2"/>
  <c r="CO125" i="2"/>
  <c r="CW125" i="2"/>
  <c r="BW125" i="2"/>
  <c r="D125" i="2"/>
  <c r="CO124" i="2"/>
  <c r="CW124" i="2"/>
  <c r="BW124" i="2"/>
  <c r="D124" i="2"/>
  <c r="CO123" i="2"/>
  <c r="CW123" i="2"/>
  <c r="BW123" i="2"/>
  <c r="D123" i="2"/>
  <c r="CO122" i="2"/>
  <c r="CW122" i="2"/>
  <c r="BW122" i="2"/>
  <c r="D122" i="2"/>
  <c r="CO121" i="2"/>
  <c r="CW121" i="2"/>
  <c r="BW121" i="2"/>
  <c r="D121" i="2"/>
  <c r="CO120" i="2"/>
  <c r="CW120" i="2"/>
  <c r="BW120" i="2"/>
  <c r="D120" i="2"/>
  <c r="CO119" i="2"/>
  <c r="CO118" i="2"/>
  <c r="CW118" i="2"/>
  <c r="BW118" i="2"/>
  <c r="D118" i="2"/>
  <c r="CO117" i="2"/>
  <c r="CW117" i="2"/>
  <c r="BW117" i="2"/>
  <c r="D117" i="2"/>
  <c r="CO116" i="2"/>
  <c r="CW116" i="2"/>
  <c r="BW116" i="2"/>
  <c r="D116" i="2"/>
  <c r="CO115" i="2"/>
  <c r="CW115" i="2"/>
  <c r="BW115" i="2"/>
  <c r="D115" i="2"/>
  <c r="CO114" i="2"/>
  <c r="CW114" i="2"/>
  <c r="BW114" i="2"/>
  <c r="D114" i="2"/>
  <c r="CO113" i="2"/>
  <c r="CW113" i="2"/>
  <c r="BW113" i="2"/>
  <c r="D113" i="2"/>
  <c r="CO112" i="2"/>
  <c r="CW112" i="2"/>
  <c r="BW112" i="2"/>
  <c r="D112" i="2"/>
  <c r="CO111" i="2"/>
  <c r="CW111" i="2"/>
  <c r="CX111" i="2"/>
  <c r="BW111" i="2"/>
  <c r="BA111" i="2"/>
  <c r="D111" i="2"/>
  <c r="CO110" i="2"/>
  <c r="CW110" i="2"/>
  <c r="BW110" i="2"/>
  <c r="BA110" i="2"/>
  <c r="D110" i="2"/>
  <c r="CO109" i="2"/>
  <c r="CW109" i="2"/>
  <c r="CX109" i="2"/>
  <c r="BW109" i="2"/>
  <c r="BA109" i="2"/>
  <c r="D109" i="2"/>
  <c r="CW108" i="2"/>
  <c r="BW108" i="2"/>
  <c r="D108" i="2"/>
  <c r="CO107" i="2"/>
  <c r="CW107" i="2"/>
  <c r="CX107" i="2"/>
  <c r="BW107" i="2"/>
  <c r="BA107" i="2"/>
  <c r="D107" i="2"/>
  <c r="CO106" i="2"/>
  <c r="CW106" i="2"/>
  <c r="CX106" i="2"/>
  <c r="BW106" i="2"/>
  <c r="BA106" i="2"/>
  <c r="D106" i="2"/>
  <c r="CO105" i="2"/>
  <c r="CW105" i="2"/>
  <c r="BW105" i="2"/>
  <c r="BA105" i="2"/>
  <c r="D105" i="2"/>
  <c r="CO104" i="2"/>
  <c r="CW104" i="2"/>
  <c r="CX104" i="2"/>
  <c r="BA104" i="2"/>
  <c r="D104" i="2"/>
  <c r="CW103" i="2"/>
  <c r="BW103" i="2"/>
  <c r="D103" i="2"/>
  <c r="CO102" i="2"/>
  <c r="CW102" i="2"/>
  <c r="CX102" i="2"/>
  <c r="BA102" i="2"/>
  <c r="D102" i="2"/>
  <c r="CO101" i="2"/>
  <c r="CW101" i="2"/>
  <c r="CX101" i="2"/>
  <c r="BW101" i="2"/>
  <c r="BA101" i="2"/>
  <c r="D101" i="2"/>
  <c r="CO100" i="2"/>
  <c r="CW100" i="2"/>
  <c r="BW100" i="2"/>
  <c r="BA100" i="2"/>
  <c r="D100" i="2"/>
  <c r="CO99" i="2"/>
  <c r="CW99" i="2"/>
  <c r="CX99" i="2"/>
  <c r="BW99" i="2"/>
  <c r="BA99" i="2"/>
  <c r="D99" i="2"/>
  <c r="CW98" i="2"/>
  <c r="BW98" i="2"/>
  <c r="D98" i="2"/>
  <c r="CO97" i="2"/>
  <c r="CW97" i="2"/>
  <c r="CX97" i="2"/>
  <c r="BW97" i="2"/>
  <c r="BA97" i="2"/>
  <c r="AG97" i="2"/>
  <c r="D97" i="2"/>
  <c r="CO96" i="2"/>
  <c r="CW96" i="2"/>
  <c r="CX96" i="2"/>
  <c r="BW96" i="2"/>
  <c r="BA96" i="2"/>
  <c r="D96" i="2"/>
  <c r="CO95" i="2"/>
  <c r="CW95" i="2"/>
  <c r="BW95" i="2"/>
  <c r="BA95" i="2"/>
  <c r="D95" i="2"/>
  <c r="CO94" i="2"/>
  <c r="CW94" i="2"/>
  <c r="CX94" i="2"/>
  <c r="BW94" i="2"/>
  <c r="BA94" i="2"/>
  <c r="D94" i="2"/>
  <c r="CW93" i="2"/>
  <c r="BW93" i="2"/>
  <c r="D93" i="2"/>
  <c r="CO92" i="2"/>
  <c r="CW92" i="2"/>
  <c r="CX92" i="2"/>
  <c r="BW92" i="2"/>
  <c r="BA92" i="2"/>
  <c r="D92" i="2"/>
  <c r="CO91" i="2"/>
  <c r="CW91" i="2"/>
  <c r="CX91" i="2"/>
  <c r="BW91" i="2"/>
  <c r="BA91" i="2"/>
  <c r="D91" i="2"/>
  <c r="CO90" i="2"/>
  <c r="CW90" i="2"/>
  <c r="BW90" i="2"/>
  <c r="BA90" i="2"/>
  <c r="D90" i="2"/>
  <c r="CO89" i="2"/>
  <c r="CW89" i="2"/>
  <c r="CX89" i="2"/>
  <c r="BW89" i="2"/>
  <c r="BA89" i="2"/>
  <c r="D89" i="2"/>
  <c r="CW88" i="2"/>
  <c r="BW88" i="2"/>
  <c r="D88" i="2"/>
  <c r="CO87" i="2"/>
  <c r="CW87" i="2"/>
  <c r="CX87" i="2"/>
  <c r="BA87" i="2"/>
  <c r="D87" i="2"/>
  <c r="CO86" i="2"/>
  <c r="CW86" i="2"/>
  <c r="CX86" i="2"/>
  <c r="BA86" i="2"/>
  <c r="D86" i="2"/>
  <c r="CO85" i="2"/>
  <c r="CW85" i="2"/>
  <c r="BW85" i="2"/>
  <c r="BA85" i="2"/>
  <c r="D85" i="2"/>
  <c r="CW84" i="2"/>
  <c r="BW84" i="2"/>
  <c r="D84" i="2"/>
  <c r="CO83" i="2"/>
  <c r="CW83" i="2"/>
  <c r="CX83" i="2"/>
  <c r="BW83" i="2"/>
  <c r="BA83" i="2"/>
  <c r="D83" i="2"/>
  <c r="CO82" i="2"/>
  <c r="CW82" i="2"/>
  <c r="CX82" i="2"/>
  <c r="BW82" i="2"/>
  <c r="BA82" i="2"/>
  <c r="D82" i="2"/>
  <c r="CO81" i="2"/>
  <c r="CW81" i="2"/>
  <c r="CX81" i="2"/>
  <c r="BW81" i="2"/>
  <c r="BA81" i="2"/>
  <c r="D81" i="2"/>
  <c r="CO80" i="2"/>
  <c r="CW80" i="2"/>
  <c r="BW80" i="2"/>
  <c r="BA80" i="2"/>
  <c r="D80" i="2"/>
  <c r="CW79" i="2"/>
  <c r="BW79" i="2"/>
  <c r="D79" i="2"/>
  <c r="CO78" i="2"/>
  <c r="CW78" i="2"/>
  <c r="CX78" i="2"/>
  <c r="BW78" i="2"/>
  <c r="BA78" i="2"/>
  <c r="D78" i="2"/>
  <c r="CO77" i="2"/>
  <c r="CW77" i="2"/>
  <c r="CX77" i="2"/>
  <c r="BW77" i="2"/>
  <c r="BA77" i="2"/>
  <c r="D77" i="2"/>
  <c r="CO76" i="2"/>
  <c r="CW76" i="2"/>
  <c r="CX76" i="2"/>
  <c r="BW76" i="2"/>
  <c r="BA76" i="2"/>
  <c r="D76" i="2"/>
  <c r="CO75" i="2"/>
  <c r="CW75" i="2"/>
  <c r="BW75" i="2"/>
  <c r="BA75" i="2"/>
  <c r="D75" i="2"/>
  <c r="CW74" i="2"/>
  <c r="BW74" i="2"/>
  <c r="D74" i="2"/>
  <c r="CO73" i="2"/>
  <c r="CW73" i="2"/>
  <c r="CX73" i="2"/>
  <c r="BW73" i="2"/>
  <c r="BA73" i="2"/>
  <c r="D73" i="2"/>
  <c r="CO72" i="2"/>
  <c r="CW72" i="2"/>
  <c r="CX72" i="2"/>
  <c r="BW72" i="2"/>
  <c r="BA72" i="2"/>
  <c r="D72" i="2"/>
  <c r="CO71" i="2"/>
  <c r="CW71" i="2"/>
  <c r="CX71" i="2"/>
  <c r="BW71" i="2"/>
  <c r="BA71" i="2"/>
  <c r="D71" i="2"/>
  <c r="CO70" i="2"/>
  <c r="CW70" i="2"/>
  <c r="BW70" i="2"/>
  <c r="BA70" i="2"/>
  <c r="D70" i="2"/>
  <c r="CW69" i="2"/>
  <c r="BW69" i="2"/>
  <c r="D69" i="2"/>
  <c r="CO68" i="2"/>
  <c r="CW68" i="2"/>
  <c r="CX68" i="2"/>
  <c r="BW68" i="2"/>
  <c r="BA68" i="2"/>
  <c r="D68" i="2"/>
  <c r="CO67" i="2"/>
  <c r="CW67" i="2"/>
  <c r="CX67" i="2"/>
  <c r="BW67" i="2"/>
  <c r="BA67" i="2"/>
  <c r="D67" i="2"/>
  <c r="CO66" i="2"/>
  <c r="CW66" i="2"/>
  <c r="CX66" i="2"/>
  <c r="BW66" i="2"/>
  <c r="BA66" i="2"/>
  <c r="D66" i="2"/>
  <c r="CO65" i="2"/>
  <c r="CW65" i="2"/>
  <c r="BW65" i="2"/>
  <c r="BA65" i="2"/>
  <c r="D65" i="2"/>
  <c r="CW64" i="2"/>
  <c r="BW64" i="2"/>
  <c r="D64" i="2"/>
  <c r="CO63" i="2"/>
  <c r="CW63" i="2"/>
  <c r="CX63" i="2"/>
  <c r="BW63" i="2"/>
  <c r="BA63" i="2"/>
  <c r="D63" i="2"/>
  <c r="CO62" i="2"/>
  <c r="CW62" i="2"/>
  <c r="CX62" i="2"/>
  <c r="BW62" i="2"/>
  <c r="BA62" i="2"/>
  <c r="D62" i="2"/>
  <c r="CO61" i="2"/>
  <c r="CW61" i="2"/>
  <c r="CX61" i="2"/>
  <c r="BW61" i="2"/>
  <c r="BA61" i="2"/>
  <c r="D61" i="2"/>
  <c r="CO60" i="2"/>
  <c r="CW60" i="2"/>
  <c r="BW60" i="2"/>
  <c r="BA60" i="2"/>
  <c r="D60" i="2"/>
  <c r="CW59" i="2"/>
  <c r="BW59" i="2"/>
  <c r="D59" i="2"/>
  <c r="CO58" i="2"/>
  <c r="CW58" i="2"/>
  <c r="CX58" i="2"/>
  <c r="BW58" i="2"/>
  <c r="BA58" i="2"/>
  <c r="D58" i="2"/>
  <c r="CO57" i="2"/>
  <c r="CW57" i="2"/>
  <c r="CX57" i="2"/>
  <c r="BW57" i="2"/>
  <c r="BA57" i="2"/>
  <c r="D57" i="2"/>
  <c r="CO56" i="2"/>
  <c r="CW56" i="2"/>
  <c r="CX56" i="2"/>
  <c r="BW56" i="2"/>
  <c r="BA56" i="2"/>
  <c r="D56" i="2"/>
  <c r="CW55" i="2"/>
  <c r="BW55" i="2"/>
  <c r="D55" i="2"/>
  <c r="CO54" i="2"/>
  <c r="CW54" i="2"/>
  <c r="CX54" i="2"/>
  <c r="BW54" i="2"/>
  <c r="BA54" i="2"/>
  <c r="D54" i="2"/>
  <c r="CO53" i="2"/>
  <c r="CW53" i="2"/>
  <c r="CX53" i="2"/>
  <c r="BW53" i="2"/>
  <c r="BA53" i="2"/>
  <c r="D53" i="2"/>
  <c r="CO52" i="2"/>
  <c r="BW52" i="2"/>
  <c r="BA52" i="2"/>
  <c r="CO51" i="2"/>
  <c r="CW51" i="2"/>
  <c r="CX51" i="2"/>
  <c r="BW51" i="2"/>
  <c r="BA51" i="2"/>
  <c r="D51" i="2"/>
  <c r="CW50" i="2"/>
  <c r="BW50" i="2"/>
  <c r="D50" i="2"/>
  <c r="CO49" i="2"/>
  <c r="CW49" i="2"/>
  <c r="CX49" i="2"/>
  <c r="BW49" i="2"/>
  <c r="BA49" i="2"/>
  <c r="D49" i="2"/>
  <c r="CO48" i="2"/>
  <c r="CW48" i="2"/>
  <c r="CX48" i="2"/>
  <c r="BW48" i="2"/>
  <c r="BA48" i="2"/>
  <c r="D48" i="2"/>
  <c r="CO47" i="2"/>
  <c r="CW47" i="2"/>
  <c r="CX47" i="2"/>
  <c r="BW47" i="2"/>
  <c r="BA47" i="2"/>
  <c r="D47" i="2"/>
  <c r="CW46" i="2"/>
  <c r="CX46" i="2"/>
  <c r="BW46" i="2"/>
  <c r="D46" i="2"/>
  <c r="CW45" i="2"/>
  <c r="BW45" i="2"/>
  <c r="D45" i="2"/>
  <c r="CO44" i="2"/>
  <c r="CW44" i="2"/>
  <c r="CX44" i="2"/>
  <c r="BW44" i="2"/>
  <c r="BA44" i="2"/>
  <c r="D44" i="2"/>
  <c r="CO43" i="2"/>
  <c r="CW43" i="2"/>
  <c r="CX43" i="2"/>
  <c r="BW43" i="2"/>
  <c r="BA43" i="2"/>
  <c r="D43" i="2"/>
  <c r="CO42" i="2"/>
  <c r="CW42" i="2"/>
  <c r="CX42" i="2"/>
  <c r="BW42" i="2"/>
  <c r="BA42" i="2"/>
  <c r="D42" i="2"/>
  <c r="CO41" i="2"/>
  <c r="CW41" i="2"/>
  <c r="CX41" i="2"/>
  <c r="BW41" i="2"/>
  <c r="BA41" i="2"/>
  <c r="D41" i="2"/>
  <c r="CO40" i="2"/>
  <c r="CW40" i="2"/>
  <c r="BW40" i="2"/>
  <c r="D40" i="2"/>
  <c r="CO39" i="2"/>
  <c r="CW39" i="2"/>
  <c r="BW39" i="2"/>
  <c r="D39" i="2"/>
  <c r="CO38" i="2"/>
  <c r="CW38" i="2"/>
  <c r="BW38" i="2"/>
  <c r="D38" i="2"/>
  <c r="CO37" i="2"/>
  <c r="CW37" i="2"/>
  <c r="BW37" i="2"/>
  <c r="D37" i="2"/>
  <c r="CO36" i="2"/>
  <c r="CW36" i="2"/>
  <c r="BW36" i="2"/>
  <c r="D36" i="2"/>
  <c r="CO35" i="2"/>
  <c r="CW35" i="2"/>
  <c r="BW35" i="2"/>
  <c r="D35" i="2"/>
  <c r="CO34" i="2"/>
  <c r="CW34" i="2"/>
  <c r="BW34" i="2"/>
  <c r="D34" i="2"/>
  <c r="CO33" i="2"/>
  <c r="CW33" i="2"/>
  <c r="BW33" i="2"/>
  <c r="D33" i="2"/>
  <c r="CO32" i="2"/>
  <c r="CW32" i="2"/>
  <c r="BW32" i="2"/>
  <c r="D32" i="2"/>
  <c r="CO31" i="2"/>
  <c r="CW31" i="2"/>
  <c r="BW31" i="2"/>
  <c r="D31" i="2"/>
  <c r="CO30" i="2"/>
  <c r="CW30" i="2"/>
  <c r="BW30" i="2"/>
  <c r="D30" i="2"/>
  <c r="CO29" i="2"/>
  <c r="CW29" i="2"/>
  <c r="BW29" i="2"/>
  <c r="D29" i="2"/>
  <c r="CO28" i="2"/>
  <c r="CW28" i="2"/>
  <c r="BW28" i="2"/>
  <c r="D28" i="2"/>
  <c r="CO27" i="2"/>
  <c r="CW27" i="2"/>
  <c r="BW27" i="2"/>
  <c r="D27" i="2"/>
  <c r="CO26" i="2"/>
  <c r="CW26" i="2"/>
  <c r="BW26" i="2"/>
  <c r="D26" i="2"/>
  <c r="CO25" i="2"/>
  <c r="CW25" i="2"/>
  <c r="BW25" i="2"/>
  <c r="D25" i="2"/>
  <c r="CO24" i="2"/>
  <c r="CO23" i="2"/>
  <c r="CW23" i="2"/>
  <c r="BW23" i="2"/>
  <c r="D23" i="2"/>
  <c r="CO22" i="2"/>
  <c r="CW22" i="2"/>
  <c r="BW22" i="2"/>
  <c r="D22" i="2"/>
  <c r="CO21" i="2"/>
  <c r="CW21" i="2"/>
  <c r="BW21" i="2"/>
  <c r="D21" i="2"/>
  <c r="CO20" i="2"/>
  <c r="CW20" i="2"/>
  <c r="BW20" i="2"/>
  <c r="D20" i="2"/>
  <c r="CO19" i="2"/>
  <c r="CW19" i="2"/>
  <c r="BW19" i="2"/>
  <c r="D19" i="2"/>
  <c r="CO18" i="2"/>
  <c r="CW18" i="2"/>
  <c r="BW18" i="2"/>
  <c r="D18" i="2"/>
  <c r="CO17" i="2"/>
  <c r="CW17" i="2"/>
  <c r="BW17" i="2"/>
  <c r="D17" i="2"/>
  <c r="CO16" i="2"/>
  <c r="CW16" i="2"/>
  <c r="BW16" i="2"/>
  <c r="D16" i="2"/>
  <c r="CO15" i="2"/>
  <c r="CW15" i="2"/>
  <c r="BW15" i="2"/>
  <c r="D15" i="2"/>
  <c r="CO14" i="2"/>
  <c r="CW14" i="2"/>
  <c r="BW14" i="2"/>
  <c r="D14" i="2"/>
  <c r="CO13" i="2"/>
  <c r="CW13" i="2"/>
  <c r="BW13" i="2"/>
  <c r="D13" i="2"/>
  <c r="CO12" i="2"/>
  <c r="CW12" i="2"/>
  <c r="BW12" i="2"/>
  <c r="D12" i="2"/>
  <c r="CO11" i="2"/>
  <c r="CW11" i="2"/>
  <c r="BW11" i="2"/>
  <c r="D11" i="2"/>
  <c r="CO10" i="2"/>
  <c r="CW10" i="2"/>
  <c r="BW10" i="2"/>
  <c r="D10" i="2"/>
  <c r="CO9" i="2"/>
  <c r="CW9" i="2"/>
  <c r="BW9" i="2"/>
  <c r="D9" i="2"/>
  <c r="CO8" i="2"/>
  <c r="CW8" i="2"/>
  <c r="D8" i="2"/>
  <c r="CO7" i="2"/>
  <c r="CW7" i="2"/>
  <c r="BW7" i="2"/>
  <c r="D7" i="2"/>
  <c r="CO6" i="2"/>
  <c r="CW6" i="2"/>
  <c r="BW6" i="2"/>
  <c r="D6" i="2"/>
  <c r="CO5" i="2"/>
  <c r="CW5" i="2"/>
  <c r="BW5" i="2"/>
  <c r="D5" i="2"/>
  <c r="AG61" i="1"/>
  <c r="B61" i="1"/>
  <c r="AG60" i="1"/>
  <c r="B60" i="1"/>
  <c r="AG59" i="1"/>
  <c r="B59" i="1"/>
  <c r="AG58" i="1"/>
  <c r="B58" i="1"/>
  <c r="AG57" i="1"/>
  <c r="B57" i="1"/>
  <c r="AG56" i="1"/>
  <c r="B56" i="1"/>
  <c r="AG55" i="1"/>
  <c r="B55" i="1"/>
  <c r="AG54" i="1"/>
  <c r="B54" i="1"/>
  <c r="AG53" i="1"/>
  <c r="B53" i="1"/>
  <c r="AG52" i="1"/>
  <c r="B52" i="1"/>
  <c r="AG51" i="1"/>
  <c r="B51" i="1"/>
  <c r="AG50" i="1"/>
  <c r="B50" i="1"/>
  <c r="AG49" i="1"/>
  <c r="B49" i="1"/>
  <c r="AG48" i="1"/>
  <c r="B48" i="1"/>
  <c r="AG47" i="1"/>
  <c r="B47" i="1"/>
  <c r="AG46" i="1"/>
  <c r="B46" i="1"/>
  <c r="AG45" i="1"/>
  <c r="B45" i="1"/>
  <c r="AG44" i="1"/>
  <c r="B44" i="1"/>
  <c r="AG43" i="1"/>
  <c r="B43" i="1"/>
  <c r="AG42" i="1"/>
  <c r="B42" i="1"/>
  <c r="AG41" i="1"/>
  <c r="B41" i="1"/>
  <c r="AG40" i="1"/>
  <c r="B40" i="1"/>
  <c r="AG39" i="1"/>
  <c r="B39" i="1"/>
  <c r="AG38" i="1"/>
  <c r="B38" i="1"/>
  <c r="AG37" i="1"/>
  <c r="B37" i="1"/>
  <c r="AG36" i="1"/>
  <c r="B36" i="1"/>
  <c r="AG35" i="1"/>
  <c r="B35" i="1"/>
  <c r="AG34" i="1"/>
  <c r="B34" i="1"/>
  <c r="AG33" i="1"/>
  <c r="B33" i="1"/>
  <c r="AG32" i="1"/>
  <c r="B32" i="1"/>
  <c r="AG31" i="1"/>
  <c r="B31" i="1"/>
  <c r="AG30" i="1"/>
  <c r="B30" i="1"/>
  <c r="AG29" i="1"/>
  <c r="B29" i="1"/>
  <c r="AG28" i="1"/>
  <c r="B28" i="1"/>
  <c r="AG27" i="1"/>
  <c r="B27" i="1"/>
  <c r="AG26" i="1"/>
  <c r="B26" i="1"/>
  <c r="AG25" i="1"/>
  <c r="B25" i="1"/>
  <c r="AG24" i="1"/>
  <c r="B24" i="1"/>
  <c r="AG23" i="1"/>
  <c r="B23" i="1"/>
  <c r="AG22" i="1"/>
  <c r="B22" i="1"/>
  <c r="AG21" i="1"/>
  <c r="B21" i="1"/>
  <c r="AG20" i="1"/>
  <c r="B20" i="1"/>
  <c r="AG19" i="1"/>
  <c r="B19" i="1"/>
  <c r="AG18" i="1"/>
  <c r="AG17" i="1"/>
  <c r="AG16" i="1"/>
  <c r="AG15" i="1"/>
  <c r="B15" i="1"/>
  <c r="AG14" i="1"/>
  <c r="B14" i="1"/>
  <c r="AG13" i="1"/>
  <c r="B13" i="1"/>
  <c r="AG12" i="1"/>
  <c r="B12" i="1"/>
  <c r="AG11" i="1"/>
  <c r="B11" i="1"/>
  <c r="AG10" i="1"/>
  <c r="B10" i="1"/>
  <c r="AG9" i="1"/>
  <c r="B9" i="1"/>
  <c r="AG8" i="1"/>
  <c r="B8" i="1"/>
  <c r="AG7" i="1"/>
  <c r="B7" i="1"/>
  <c r="AG6" i="1"/>
  <c r="B6" i="1"/>
  <c r="AG5" i="1"/>
  <c r="B5" i="1"/>
  <c r="AG4" i="1"/>
  <c r="B4" i="1"/>
</calcChain>
</file>

<file path=xl/comments1.xml><?xml version="1.0" encoding="utf-8"?>
<comments xmlns="http://schemas.openxmlformats.org/spreadsheetml/2006/main">
  <authors>
    <author>Jennifer Andersen</author>
    <author>Jennifer Susan Jewell Andersen</author>
    <author>Mark Andersen</author>
    <author>Jander</author>
  </authors>
  <commentList>
    <comment ref="A5" authorId="0">
      <text>
        <r>
          <rPr>
            <b/>
            <sz val="10"/>
            <color indexed="81"/>
            <rFont val="Tahoma"/>
            <family val="2"/>
          </rPr>
          <t>Jennifer Andersen:</t>
        </r>
        <r>
          <rPr>
            <sz val="10"/>
            <color indexed="81"/>
            <rFont val="Tahoma"/>
            <family val="2"/>
          </rPr>
          <t xml:space="preserve">
Blackened numbers indicate the data has been double checked and updated with the most current age model (3/9/08)
</t>
        </r>
      </text>
    </comment>
    <comment ref="AT41" authorId="1">
      <text>
        <r>
          <rPr>
            <b/>
            <sz val="8"/>
            <color indexed="81"/>
            <rFont val="Tahoma"/>
            <family val="2"/>
          </rPr>
          <t>Jennifer Susan Jewell Andersen:</t>
        </r>
        <r>
          <rPr>
            <sz val="8"/>
            <color indexed="81"/>
            <rFont val="Tahoma"/>
            <family val="2"/>
          </rPr>
          <t xml:space="preserve">
Highlighed area of macros not standardized unless where noted in column heading.  (ie. Just budscales)
</t>
        </r>
      </text>
    </comment>
    <comment ref="CJ41" authorId="1">
      <text>
        <r>
          <rPr>
            <b/>
            <sz val="8"/>
            <color indexed="81"/>
            <rFont val="Tahoma"/>
            <family val="2"/>
          </rPr>
          <t>Jennifer Susan Jewell Andersen:</t>
        </r>
        <r>
          <rPr>
            <sz val="8"/>
            <color indexed="81"/>
            <rFont val="Tahoma"/>
            <family val="2"/>
          </rPr>
          <t xml:space="preserve">
Highlighed macros 
are not standardized unless noted in column heading (ie. TSCA needle total STD50)
</t>
        </r>
      </text>
    </comment>
    <comment ref="E103" authorId="2">
      <text>
        <r>
          <rPr>
            <b/>
            <sz val="8"/>
            <color indexed="81"/>
            <rFont val="Tahoma"/>
            <family val="2"/>
          </rPr>
          <t>Jennifer Andersen:  Red Number indicates volume used from old sheet - no hard copy of data found to back it up.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25" authorId="0">
      <text>
        <r>
          <rPr>
            <b/>
            <sz val="10"/>
            <color indexed="81"/>
            <rFont val="Tahoma"/>
            <family val="2"/>
          </rPr>
          <t>Jennifer Andersen:</t>
        </r>
        <r>
          <rPr>
            <sz val="10"/>
            <color indexed="81"/>
            <rFont val="Tahoma"/>
            <family val="2"/>
          </rPr>
          <t xml:space="preserve">
Red numbers indicate volumes used from old sheet - there was no hard copy of data found to back them up.  </t>
        </r>
      </text>
    </comment>
    <comment ref="A144" authorId="0">
      <text>
        <r>
          <rPr>
            <b/>
            <sz val="10"/>
            <color indexed="81"/>
            <rFont val="Tahoma"/>
            <family val="2"/>
          </rPr>
          <t>Jennifer Andersen:</t>
        </r>
        <r>
          <rPr>
            <sz val="10"/>
            <color indexed="81"/>
            <rFont val="Tahoma"/>
            <family val="2"/>
          </rPr>
          <t xml:space="preserve">
Cores 4, 6 and 7 have not been double checked.</t>
        </r>
      </text>
    </comment>
    <comment ref="A158" authorId="3">
      <text>
        <r>
          <rPr>
            <b/>
            <sz val="9"/>
            <color indexed="81"/>
            <rFont val="Tahoma"/>
            <family val="2"/>
          </rPr>
          <t>Jander:</t>
        </r>
        <r>
          <rPr>
            <sz val="9"/>
            <color indexed="81"/>
            <rFont val="Tahoma"/>
            <family val="2"/>
          </rPr>
          <t xml:space="preserve">
changed from "55" in order for the rest of the depths to make sense. 9/20/2011
</t>
        </r>
      </text>
    </comment>
    <comment ref="C158" authorId="3">
      <text>
        <r>
          <rPr>
            <b/>
            <sz val="9"/>
            <color indexed="81"/>
            <rFont val="Tahoma"/>
            <family val="2"/>
          </rPr>
          <t>Jander:</t>
        </r>
        <r>
          <rPr>
            <sz val="9"/>
            <color indexed="81"/>
            <rFont val="Tahoma"/>
            <family val="2"/>
          </rPr>
          <t xml:space="preserve">
changed from "55" in order for the rest of the depths to make sense. 9/20/2011
</t>
        </r>
      </text>
    </comment>
  </commentList>
</comments>
</file>

<file path=xl/sharedStrings.xml><?xml version="1.0" encoding="utf-8"?>
<sst xmlns="http://schemas.openxmlformats.org/spreadsheetml/2006/main" count="295" uniqueCount="235">
  <si>
    <t>Ackerman Lake</t>
  </si>
  <si>
    <t>Updated: July 2007</t>
  </si>
  <si>
    <t>Core 1</t>
  </si>
  <si>
    <t>Drive</t>
  </si>
  <si>
    <t>age (cal yr bp)</t>
  </si>
  <si>
    <t>drive depth (cm)</t>
  </si>
  <si>
    <t>absolute depth (cm)</t>
  </si>
  <si>
    <t>Volume (ml)</t>
  </si>
  <si>
    <t>Abies (needles)</t>
  </si>
  <si>
    <t>Abies (seeds)</t>
  </si>
  <si>
    <t>Acer saccharum budscales</t>
  </si>
  <si>
    <t>Quercus rubra budscales</t>
  </si>
  <si>
    <t>Acer saccharum (seeds)</t>
  </si>
  <si>
    <t>Betual alleghanensis (bract)</t>
  </si>
  <si>
    <t>Betual papyrifera (bract)</t>
  </si>
  <si>
    <t>Betula papyrifera (fruit)</t>
  </si>
  <si>
    <t>Betula spp (bract)</t>
  </si>
  <si>
    <t>Betula spp. (fruit)</t>
  </si>
  <si>
    <t>Fagus (leaves)</t>
  </si>
  <si>
    <t>Fagus (seeds)</t>
  </si>
  <si>
    <t>Fagus grandifolia (bud scale)</t>
  </si>
  <si>
    <t>Larix (needles)</t>
  </si>
  <si>
    <t>Larix (seed)</t>
  </si>
  <si>
    <t>Picea (needle)</t>
  </si>
  <si>
    <t>Picea (woody fragment)</t>
  </si>
  <si>
    <t>Pinus banksiana (needles)</t>
  </si>
  <si>
    <t>Pinus strobus (bud scales)</t>
  </si>
  <si>
    <t>Pinus strobus (needles)</t>
  </si>
  <si>
    <t>Pinus strobus (seed)</t>
  </si>
  <si>
    <t>Thuja (fragments)</t>
  </si>
  <si>
    <t>Thuja (leaves)</t>
  </si>
  <si>
    <t>Thuja (seed)</t>
  </si>
  <si>
    <t>Tsuga (cone scales)</t>
  </si>
  <si>
    <t>Tsuga (needles)</t>
  </si>
  <si>
    <t>Tsuga (seeds)</t>
  </si>
  <si>
    <t>Tsuga total</t>
  </si>
  <si>
    <t>Alnus/Betula spp. (seeds)</t>
  </si>
  <si>
    <t>Alnus/Betula spp. (seed coat)</t>
  </si>
  <si>
    <t>Andromeda (seeds)</t>
  </si>
  <si>
    <t>Andromeda/Kalmia (leaves)</t>
  </si>
  <si>
    <t>Carex (trigonous achenes)</t>
  </si>
  <si>
    <t>Polygonum spp. (seeds)</t>
  </si>
  <si>
    <t>Salix (leaves)</t>
  </si>
  <si>
    <t>Sphagnum (leaves)</t>
  </si>
  <si>
    <t>Viola seed</t>
  </si>
  <si>
    <t>caddisfly tube</t>
  </si>
  <si>
    <t>eleocharis-like sedge seed</t>
  </si>
  <si>
    <t>large cone scale</t>
  </si>
  <si>
    <t>unknown bud scales</t>
  </si>
  <si>
    <t>unknown leaf</t>
  </si>
  <si>
    <t>unknown sedge #2</t>
  </si>
  <si>
    <t>unknown type 2 bud scales</t>
  </si>
  <si>
    <t>unknown seed</t>
  </si>
  <si>
    <t>Core 5</t>
  </si>
  <si>
    <t>Abies</t>
  </si>
  <si>
    <t>Acer rubra</t>
  </si>
  <si>
    <t>Acer saccharum</t>
  </si>
  <si>
    <t>Betula spp.</t>
  </si>
  <si>
    <t>Betula alleghaniensis</t>
  </si>
  <si>
    <t>Betula papyrifera</t>
  </si>
  <si>
    <t>Fagus grandifolia</t>
  </si>
  <si>
    <t>Quercus</t>
  </si>
  <si>
    <t>Populus</t>
  </si>
  <si>
    <t>Pinus strobus</t>
  </si>
  <si>
    <t>Pinus resinosa</t>
  </si>
  <si>
    <t>Pinus banksiana</t>
  </si>
  <si>
    <t>Picea</t>
  </si>
  <si>
    <t>Larix</t>
  </si>
  <si>
    <t>Tsuga canadensis</t>
  </si>
  <si>
    <t>Depth in Drive</t>
  </si>
  <si>
    <t>Core Length</t>
  </si>
  <si>
    <t>Abs. Depth (cm)</t>
  </si>
  <si>
    <t>Age (clam)</t>
  </si>
  <si>
    <t>Volume</t>
  </si>
  <si>
    <t>Abies whole</t>
  </si>
  <si>
    <t>Abies tip</t>
  </si>
  <si>
    <t>Abiesmid</t>
  </si>
  <si>
    <t>Abiesbase</t>
  </si>
  <si>
    <t>Abies needles total</t>
  </si>
  <si>
    <t>Microstrobili</t>
  </si>
  <si>
    <t>Microsporangia</t>
  </si>
  <si>
    <t>Cone scale</t>
  </si>
  <si>
    <t>Cone bract</t>
  </si>
  <si>
    <t>Seed</t>
  </si>
  <si>
    <t>Abies total macro</t>
  </si>
  <si>
    <t>Acerubseed</t>
  </si>
  <si>
    <t>Acerubbud</t>
  </si>
  <si>
    <t>Acer rubra macro total</t>
  </si>
  <si>
    <t>Samara fragments</t>
  </si>
  <si>
    <t>Acersacbud</t>
  </si>
  <si>
    <t>Acer sac macro total</t>
  </si>
  <si>
    <t>Asteraceae</t>
  </si>
  <si>
    <t>Betspseed</t>
  </si>
  <si>
    <t>Betspbract</t>
  </si>
  <si>
    <t>Betalfruit</t>
  </si>
  <si>
    <t>Betalbract</t>
  </si>
  <si>
    <t>Bet al fruits and bracts</t>
  </si>
  <si>
    <t>Betalbud</t>
  </si>
  <si>
    <t>Betpapfruit</t>
  </si>
  <si>
    <t>Betpapbract</t>
  </si>
  <si>
    <t>Bet pap fruits and bracts</t>
  </si>
  <si>
    <t>Betpapbud</t>
  </si>
  <si>
    <t>Unknown conifer budscale</t>
  </si>
  <si>
    <t>Unknown conifer bud</t>
  </si>
  <si>
    <t>Cyperaceae fruit</t>
  </si>
  <si>
    <t>Unknown deciduous budscale</t>
  </si>
  <si>
    <t>Dulichium fruit</t>
  </si>
  <si>
    <t>Fagusbud</t>
  </si>
  <si>
    <t>Faguslf</t>
  </si>
  <si>
    <t>Quercusbud</t>
  </si>
  <si>
    <t>Najas</t>
  </si>
  <si>
    <t>Nuphar</t>
  </si>
  <si>
    <t>Popbud</t>
  </si>
  <si>
    <t>Pinstneedtip</t>
  </si>
  <si>
    <t>Pinsneedlemid</t>
  </si>
  <si>
    <t>Pinstneedlebase</t>
  </si>
  <si>
    <t>Pistnedwh</t>
  </si>
  <si>
    <t>pist needle raw</t>
  </si>
  <si>
    <t>Pist needle total (STD50)</t>
  </si>
  <si>
    <t>PIST Bud (raw)</t>
  </si>
  <si>
    <t>Pinstbud(STD50)</t>
  </si>
  <si>
    <t>Pinstseed</t>
  </si>
  <si>
    <t>Seed wing</t>
  </si>
  <si>
    <t>Short shoot no needles</t>
  </si>
  <si>
    <t>Short shoot with needles</t>
  </si>
  <si>
    <t>Twig</t>
  </si>
  <si>
    <t>Pinst macro total</t>
  </si>
  <si>
    <t>Pinresnetip</t>
  </si>
  <si>
    <t>Pinresnemid</t>
  </si>
  <si>
    <t>Pinresbase</t>
  </si>
  <si>
    <t>PinRes (needles)</t>
  </si>
  <si>
    <t>Pinrestwig</t>
  </si>
  <si>
    <t>Pinresbud</t>
  </si>
  <si>
    <t>Pin res macro total</t>
  </si>
  <si>
    <t>Pinbankmid</t>
  </si>
  <si>
    <t>Sparangia</t>
  </si>
  <si>
    <t>Pin bank (needles)</t>
  </si>
  <si>
    <t>Picneedwhole</t>
  </si>
  <si>
    <t>Picneedtip</t>
  </si>
  <si>
    <t>Picneedmid</t>
  </si>
  <si>
    <t>Picneedbase</t>
  </si>
  <si>
    <t>Pic needle total</t>
  </si>
  <si>
    <t>Picneedtwig</t>
  </si>
  <si>
    <t>Picneedbudscale</t>
  </si>
  <si>
    <t>Picea macro total</t>
  </si>
  <si>
    <t>Larneedtip</t>
  </si>
  <si>
    <t>Larneedmid</t>
  </si>
  <si>
    <t>Larneedbase</t>
  </si>
  <si>
    <t>Larix needle total</t>
  </si>
  <si>
    <t>Tsunedwhole</t>
  </si>
  <si>
    <t>Tsunedtip</t>
  </si>
  <si>
    <t>Tsunedmid</t>
  </si>
  <si>
    <t>Tsunembase</t>
  </si>
  <si>
    <t>Tsu needle total</t>
  </si>
  <si>
    <t>TSCA NEEDLE Total (STD50)</t>
  </si>
  <si>
    <t>Tsuseed</t>
  </si>
  <si>
    <t>Tsutwig</t>
  </si>
  <si>
    <t>Microstobili</t>
  </si>
  <si>
    <t>Tsubud</t>
  </si>
  <si>
    <t>Tsug macro total</t>
  </si>
  <si>
    <t>TCTOTSTD</t>
  </si>
  <si>
    <t>Taxus</t>
  </si>
  <si>
    <t>Macrofossil sample</t>
  </si>
  <si>
    <t>Core depth</t>
  </si>
  <si>
    <t>Drive 1</t>
  </si>
  <si>
    <t>Drive 2</t>
  </si>
  <si>
    <t>Drive 3</t>
  </si>
  <si>
    <t>Drive 4</t>
  </si>
  <si>
    <t>ONLY CORE 1 MATERIALS DOUBLE CHECKED AND CORRECTED BY JENNIFER ANDERSEN    - SPRING 2008</t>
  </si>
  <si>
    <t>ABSOLUTE DEPTH</t>
  </si>
  <si>
    <t>Core 4</t>
  </si>
  <si>
    <t>Core 6</t>
  </si>
  <si>
    <t>Cr6D2 10</t>
  </si>
  <si>
    <t>Core 7</t>
  </si>
  <si>
    <t>Cr7 Dr110</t>
  </si>
  <si>
    <t>Cr 7 Dr1 15</t>
  </si>
  <si>
    <t>Cr7 Dr1 80</t>
  </si>
  <si>
    <t>Cr 7 Dr1 85</t>
  </si>
  <si>
    <t>Cr7 Dr1 90</t>
  </si>
  <si>
    <t>Cr7 Dr1 95</t>
  </si>
  <si>
    <t>Cr7 Dr1 100</t>
  </si>
  <si>
    <t>Pinstwhole</t>
  </si>
  <si>
    <t>Pinstmid</t>
  </si>
  <si>
    <t>C5 D4 5</t>
  </si>
  <si>
    <t>11..11</t>
  </si>
  <si>
    <t>C5 D3 5</t>
  </si>
  <si>
    <t>C5 D2 5</t>
  </si>
  <si>
    <t>C5 D1 95</t>
  </si>
  <si>
    <t>C5 D1 90</t>
  </si>
  <si>
    <t>C5 D1 85</t>
  </si>
  <si>
    <t>C5 D1 80</t>
  </si>
  <si>
    <t>C5 D1 75</t>
  </si>
  <si>
    <t>C5 D1 70</t>
  </si>
  <si>
    <t>C5 D1 65</t>
  </si>
  <si>
    <t>C1  5</t>
  </si>
  <si>
    <t>Tsutotal macrofossils</t>
  </si>
  <si>
    <t>Tsuga needles</t>
  </si>
  <si>
    <t>Tsunedbase</t>
  </si>
  <si>
    <t>Whole needles</t>
  </si>
  <si>
    <t>Pin2total</t>
  </si>
  <si>
    <t>short shoot with needles</t>
  </si>
  <si>
    <t>short shoot no needles</t>
  </si>
  <si>
    <t>Pin2mid</t>
  </si>
  <si>
    <t>Pin2tip</t>
  </si>
  <si>
    <t>Pinres total macros</t>
  </si>
  <si>
    <t>Pinresseed</t>
  </si>
  <si>
    <t>Pinres needles</t>
  </si>
  <si>
    <t>Pinresmid</t>
  </si>
  <si>
    <t>Pinrestip</t>
  </si>
  <si>
    <t>Pinst total macros</t>
  </si>
  <si>
    <t>Pinst seed wing</t>
  </si>
  <si>
    <t>Short shoot, no needles</t>
  </si>
  <si>
    <t>Pinst needle total</t>
  </si>
  <si>
    <t>Pinstbase</t>
  </si>
  <si>
    <t>Pinsttip</t>
  </si>
  <si>
    <t>Pinstbud</t>
  </si>
  <si>
    <t>Fagus bud</t>
  </si>
  <si>
    <t>Cyperaceae seed</t>
  </si>
  <si>
    <t>Bet pap total macros</t>
  </si>
  <si>
    <t>Betpapseed</t>
  </si>
  <si>
    <t>Bet alleghaniensis total macros</t>
  </si>
  <si>
    <t>Bet. Spp. Total</t>
  </si>
  <si>
    <t>Betsp twig</t>
  </si>
  <si>
    <t>Abies Total</t>
  </si>
  <si>
    <t>Abiestip</t>
  </si>
  <si>
    <t>Abieswhole needle</t>
  </si>
  <si>
    <t>Moss</t>
  </si>
  <si>
    <t>MacCharcoal</t>
  </si>
  <si>
    <t>Calendar</t>
  </si>
  <si>
    <t>Absolute Depth</t>
  </si>
  <si>
    <t>Drive depth</t>
  </si>
  <si>
    <t>Tsuga</t>
  </si>
  <si>
    <t>2-needle pines</t>
  </si>
  <si>
    <t>Fagus</t>
  </si>
  <si>
    <t>Abies 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</si>
</sst>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Protection="1"/>
    <xf numFmtId="0" fontId="0" fillId="0" borderId="0" xfId="0" applyProtection="1"/>
    <xf numFmtId="0" fontId="4" fillId="0" borderId="0" xfId="0" applyFont="1" applyFill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5" fillId="0" borderId="0" xfId="0" applyFont="1" applyFill="1"/>
    <xf numFmtId="0" fontId="0" fillId="0" borderId="0" xfId="0" applyFont="1" applyFill="1"/>
    <xf numFmtId="0" fontId="5" fillId="4" borderId="0" xfId="0" applyFont="1" applyFill="1"/>
    <xf numFmtId="0" fontId="0" fillId="6" borderId="0" xfId="0" applyFill="1"/>
    <xf numFmtId="1" fontId="5" fillId="0" borderId="0" xfId="0" applyNumberFormat="1" applyFont="1" applyFill="1"/>
    <xf numFmtId="1" fontId="0" fillId="2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5" fillId="2" borderId="0" xfId="0" applyNumberFormat="1" applyFont="1" applyFill="1"/>
    <xf numFmtId="0" fontId="0" fillId="7" borderId="0" xfId="0" applyFill="1"/>
    <xf numFmtId="1" fontId="0" fillId="7" borderId="0" xfId="0" applyNumberFormat="1" applyFill="1"/>
    <xf numFmtId="1" fontId="0" fillId="0" borderId="0" xfId="0" applyNumberFormat="1" applyFill="1"/>
    <xf numFmtId="0" fontId="0" fillId="8" borderId="0" xfId="0" applyFill="1"/>
    <xf numFmtId="1" fontId="4" fillId="0" borderId="0" xfId="0" applyNumberFormat="1" applyFont="1" applyFill="1"/>
    <xf numFmtId="0" fontId="5" fillId="2" borderId="0" xfId="0" applyFont="1" applyFill="1"/>
    <xf numFmtId="0" fontId="0" fillId="3" borderId="0" xfId="0" applyFont="1" applyFill="1"/>
    <xf numFmtId="0" fontId="5" fillId="3" borderId="0" xfId="0" applyFont="1" applyFill="1"/>
    <xf numFmtId="0" fontId="5" fillId="7" borderId="0" xfId="0" applyFont="1" applyFill="1"/>
    <xf numFmtId="1" fontId="5" fillId="7" borderId="0" xfId="0" applyNumberFormat="1" applyFont="1" applyFill="1"/>
    <xf numFmtId="0" fontId="4" fillId="2" borderId="0" xfId="0" applyFont="1" applyFill="1"/>
    <xf numFmtId="1" fontId="6" fillId="2" borderId="0" xfId="0" applyNumberFormat="1" applyFont="1" applyFill="1"/>
    <xf numFmtId="0" fontId="0" fillId="0" borderId="0" xfId="0" applyFill="1" applyBorder="1"/>
    <xf numFmtId="0" fontId="0" fillId="9" borderId="0" xfId="0" applyFill="1"/>
    <xf numFmtId="0" fontId="5" fillId="0" borderId="0" xfId="0" applyFont="1" applyFill="1" applyBorder="1"/>
    <xf numFmtId="0" fontId="0" fillId="2" borderId="0" xfId="0" applyFill="1" applyBorder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/>
    <xf numFmtId="0" fontId="0" fillId="12" borderId="0" xfId="0" applyFill="1"/>
    <xf numFmtId="0" fontId="4" fillId="12" borderId="0" xfId="0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der/Documents/Jackson%20Lab%20Work/JACKSON_LAB_WORK/GREAT_LAKES_PROJECT/Ackerman/2012_06_21_Ackerman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der/Documents/Jackson%20Lab%20Work/JACKSON_LAB_WORK/GREAT_LAKES_PROJECT/Young%20Lake/2012_6_21_Young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der/Documents/Jackson%20Lab%20Work/JACKSON_LAB_WORK/GREAT_LAKES_PROJECT/Tower/2012_07_24_Tower_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ratigraphy"/>
      <sheetName val="age-depth"/>
      <sheetName val="Volumes"/>
      <sheetName val="Cut Cores"/>
      <sheetName val="Pollen %"/>
      <sheetName val="Pollen"/>
      <sheetName val="Macros"/>
      <sheetName val="REEVES DIAGRAM RAW"/>
      <sheetName val="REEVES DIAGRAM %"/>
      <sheetName val="Tilia Format"/>
      <sheetName val="Diff. Diag. Core 1"/>
      <sheetName val="Diff. Diag. Core 5 "/>
      <sheetName val="REEVES DIAGRAM POLLEN %"/>
    </sheetNames>
    <sheetDataSet>
      <sheetData sheetId="0" refreshError="1"/>
      <sheetData sheetId="1" refreshError="1">
        <row r="4">
          <cell r="B4">
            <v>-49.343050152710099</v>
          </cell>
        </row>
        <row r="7">
          <cell r="E7">
            <v>369.07844059989901</v>
          </cell>
        </row>
        <row r="14">
          <cell r="E14">
            <v>575.190501927897</v>
          </cell>
        </row>
        <row r="22">
          <cell r="B22">
            <v>259.65009018622499</v>
          </cell>
        </row>
        <row r="24">
          <cell r="E24">
            <v>896.92643689061595</v>
          </cell>
        </row>
        <row r="34">
          <cell r="E34">
            <v>1235.86243293795</v>
          </cell>
        </row>
        <row r="39">
          <cell r="B39">
            <v>550.72681161258595</v>
          </cell>
        </row>
        <row r="44">
          <cell r="E44">
            <v>1564.91084211677</v>
          </cell>
        </row>
        <row r="54">
          <cell r="E54">
            <v>1915.1696859495401</v>
          </cell>
        </row>
        <row r="55">
          <cell r="B55">
            <v>823.39252179923699</v>
          </cell>
        </row>
        <row r="64">
          <cell r="E64">
            <v>2257.2589099309298</v>
          </cell>
        </row>
        <row r="74">
          <cell r="B74">
            <v>1146.1139927817201</v>
          </cell>
          <cell r="E74">
            <v>2597.2581625347598</v>
          </cell>
        </row>
        <row r="76">
          <cell r="B76">
            <v>1200.01357663106</v>
          </cell>
        </row>
        <row r="81">
          <cell r="B81">
            <v>1339.5903693145999</v>
          </cell>
        </row>
        <row r="83">
          <cell r="B83">
            <v>1397.42305224095</v>
          </cell>
        </row>
        <row r="84">
          <cell r="E84">
            <v>2935.92612897141</v>
          </cell>
        </row>
        <row r="85">
          <cell r="B85">
            <v>1455.81849350276</v>
          </cell>
        </row>
        <row r="87">
          <cell r="B87">
            <v>1515.6407717049201</v>
          </cell>
        </row>
        <row r="92">
          <cell r="B92">
            <v>1663.0865681657799</v>
          </cell>
        </row>
        <row r="94">
          <cell r="E94">
            <v>3267.6310600649699</v>
          </cell>
        </row>
        <row r="96">
          <cell r="B96">
            <v>1782.27821976412</v>
          </cell>
        </row>
        <row r="105">
          <cell r="E105">
            <v>3492.4737797808398</v>
          </cell>
        </row>
        <row r="113">
          <cell r="E113">
            <v>3636.4471547457201</v>
          </cell>
        </row>
        <row r="115">
          <cell r="E115">
            <v>3680.5038792222199</v>
          </cell>
        </row>
        <row r="117">
          <cell r="E117">
            <v>3724.3927862144001</v>
          </cell>
        </row>
        <row r="119">
          <cell r="E119">
            <v>3798.2192155950802</v>
          </cell>
        </row>
        <row r="121">
          <cell r="E121">
            <v>3871.7797270913002</v>
          </cell>
        </row>
        <row r="123">
          <cell r="E123">
            <v>3945.6949043751501</v>
          </cell>
        </row>
        <row r="127">
          <cell r="E127">
            <v>4095.6485171045501</v>
          </cell>
        </row>
        <row r="130">
          <cell r="E130">
            <v>4217.0360435590201</v>
          </cell>
        </row>
        <row r="133">
          <cell r="E133">
            <v>4343.0656220532501</v>
          </cell>
        </row>
        <row r="143">
          <cell r="E143">
            <v>4854.0907883153995</v>
          </cell>
        </row>
        <row r="148">
          <cell r="E148">
            <v>5118.2825349712703</v>
          </cell>
        </row>
        <row r="153">
          <cell r="E153">
            <v>5369.22099543281</v>
          </cell>
        </row>
        <row r="158">
          <cell r="E158">
            <v>5647.4054107736001</v>
          </cell>
        </row>
        <row r="163">
          <cell r="E163">
            <v>5919.0457130845798</v>
          </cell>
        </row>
        <row r="168">
          <cell r="E168">
            <v>6174.0490385510302</v>
          </cell>
        </row>
        <row r="170">
          <cell r="E170">
            <v>6279.65346645726</v>
          </cell>
        </row>
        <row r="173">
          <cell r="E173">
            <v>6434.2919036349804</v>
          </cell>
        </row>
        <row r="178">
          <cell r="E178">
            <v>6671.83324931885</v>
          </cell>
        </row>
        <row r="183">
          <cell r="E183">
            <v>6863.0785242308402</v>
          </cell>
        </row>
        <row r="188">
          <cell r="E188">
            <v>7056.9150489145504</v>
          </cell>
        </row>
        <row r="193">
          <cell r="E193">
            <v>7249.8054356280099</v>
          </cell>
        </row>
        <row r="199">
          <cell r="E199">
            <v>7452.0822613723403</v>
          </cell>
        </row>
        <row r="204">
          <cell r="E204">
            <v>7619.9187009567504</v>
          </cell>
        </row>
        <row r="214">
          <cell r="E214">
            <v>7947.3405841008198</v>
          </cell>
        </row>
        <row r="224">
          <cell r="E224">
            <v>8258.9847047722506</v>
          </cell>
        </row>
        <row r="234">
          <cell r="E234">
            <v>8568.3928479600199</v>
          </cell>
        </row>
        <row r="239">
          <cell r="E239">
            <v>8725.6185340436605</v>
          </cell>
        </row>
        <row r="244">
          <cell r="E244">
            <v>8879.3545301759605</v>
          </cell>
        </row>
        <row r="249">
          <cell r="E249">
            <v>9030.7669155317508</v>
          </cell>
        </row>
        <row r="254">
          <cell r="E254">
            <v>9182.8091695337807</v>
          </cell>
        </row>
        <row r="259">
          <cell r="E259">
            <v>9333.6517430375607</v>
          </cell>
        </row>
        <row r="263">
          <cell r="E263">
            <v>9453.1611802042808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ratigraphy"/>
      <sheetName val="Calib"/>
      <sheetName val="Age-Depth"/>
      <sheetName val="Macros"/>
      <sheetName val="Charcoal"/>
      <sheetName val="Pollen"/>
      <sheetName val="REEVES_DIAGRAM %"/>
      <sheetName val="MACRO - TERRESTIAL SUM PIST"/>
      <sheetName val="Macros - terrestrial sum"/>
      <sheetName val="Birch %"/>
      <sheetName val="TILIA_FORMAT"/>
      <sheetName val="Diff. Diag. Core 1"/>
      <sheetName val="Diff. Diag. Core 5"/>
    </sheetNames>
    <sheetDataSet>
      <sheetData sheetId="0" refreshError="1">
        <row r="9">
          <cell r="B9">
            <v>148.77226504838401</v>
          </cell>
        </row>
        <row r="14">
          <cell r="B14">
            <v>365.209380069487</v>
          </cell>
        </row>
        <row r="19">
          <cell r="B19">
            <v>578.175707853228</v>
          </cell>
        </row>
        <row r="24">
          <cell r="B24">
            <v>754.89543723779798</v>
          </cell>
        </row>
        <row r="29">
          <cell r="B29">
            <v>907.54907809678605</v>
          </cell>
        </row>
        <row r="34">
          <cell r="B34">
            <v>1058.8718091263399</v>
          </cell>
        </row>
        <row r="39">
          <cell r="B39">
            <v>1210.2399967415699</v>
          </cell>
        </row>
        <row r="44">
          <cell r="B44">
            <v>1356.4023512880599</v>
          </cell>
        </row>
        <row r="84">
          <cell r="B84">
            <v>16.004673462880898</v>
          </cell>
        </row>
        <row r="89">
          <cell r="B89">
            <v>156.68979101142801</v>
          </cell>
        </row>
        <row r="94">
          <cell r="B94">
            <v>301.74898032523203</v>
          </cell>
        </row>
        <row r="99">
          <cell r="B99">
            <v>443.21984507608101</v>
          </cell>
        </row>
        <row r="104">
          <cell r="B104">
            <v>572.23602678854502</v>
          </cell>
        </row>
        <row r="109">
          <cell r="B109">
            <v>702.55335773327295</v>
          </cell>
        </row>
        <row r="114">
          <cell r="B114">
            <v>835.56538210065298</v>
          </cell>
        </row>
        <row r="124">
          <cell r="B124">
            <v>1113.3738549079201</v>
          </cell>
        </row>
        <row r="129">
          <cell r="B129">
            <v>1214.44761939455</v>
          </cell>
        </row>
        <row r="134">
          <cell r="B134">
            <v>1307.9709393473599</v>
          </cell>
        </row>
        <row r="139">
          <cell r="B139">
            <v>1406.733724463</v>
          </cell>
        </row>
        <row r="144">
          <cell r="B144">
            <v>1505.5939090993199</v>
          </cell>
        </row>
        <row r="149">
          <cell r="B149">
            <v>1599.59194629792</v>
          </cell>
        </row>
        <row r="154">
          <cell r="B154">
            <v>1698.0850145663601</v>
          </cell>
        </row>
        <row r="159">
          <cell r="B159">
            <v>1810.9225272709</v>
          </cell>
        </row>
        <row r="164">
          <cell r="B164">
            <v>1923.27818721582</v>
          </cell>
        </row>
        <row r="169">
          <cell r="B169">
            <v>2032.1034240173001</v>
          </cell>
        </row>
        <row r="174">
          <cell r="B174">
            <v>2144.1134110370199</v>
          </cell>
        </row>
        <row r="179">
          <cell r="B179">
            <v>2258.2128085363202</v>
          </cell>
        </row>
        <row r="184">
          <cell r="B184">
            <v>2373.3035962161298</v>
          </cell>
        </row>
        <row r="189">
          <cell r="B189">
            <v>2483.0920041469499</v>
          </cell>
        </row>
        <row r="194">
          <cell r="B194">
            <v>2594.6146253655302</v>
          </cell>
        </row>
        <row r="199">
          <cell r="B199">
            <v>2706.7959361194198</v>
          </cell>
        </row>
        <row r="204">
          <cell r="B204">
            <v>2818.55216351434</v>
          </cell>
        </row>
        <row r="209">
          <cell r="B209">
            <v>2956.1768342335799</v>
          </cell>
        </row>
        <row r="214">
          <cell r="B214">
            <v>3107.2488634414499</v>
          </cell>
        </row>
        <row r="224">
          <cell r="B224">
            <v>3395.3804616124498</v>
          </cell>
        </row>
        <row r="229">
          <cell r="B229">
            <v>3550.35091793534</v>
          </cell>
        </row>
        <row r="234">
          <cell r="B234">
            <v>3700.7820566154501</v>
          </cell>
        </row>
        <row r="239">
          <cell r="B239">
            <v>3853.7042906134302</v>
          </cell>
        </row>
        <row r="244">
          <cell r="B244">
            <v>4002.6949375924501</v>
          </cell>
        </row>
        <row r="249">
          <cell r="B249">
            <v>4146.2254205402296</v>
          </cell>
        </row>
        <row r="254">
          <cell r="B254">
            <v>4302.4773035892204</v>
          </cell>
        </row>
        <row r="259">
          <cell r="B259">
            <v>4464.5797587981997</v>
          </cell>
        </row>
        <row r="264">
          <cell r="B264">
            <v>4629.8167106634401</v>
          </cell>
        </row>
        <row r="269">
          <cell r="B269">
            <v>4790.8881155486397</v>
          </cell>
        </row>
        <row r="274">
          <cell r="B274">
            <v>4964.1708535821199</v>
          </cell>
        </row>
        <row r="279">
          <cell r="B279">
            <v>5134.0684527386602</v>
          </cell>
        </row>
        <row r="284">
          <cell r="B284">
            <v>5301.4220998247702</v>
          </cell>
        </row>
        <row r="289">
          <cell r="B289">
            <v>5466.4743572189</v>
          </cell>
        </row>
        <row r="294">
          <cell r="B294">
            <v>5625.5866986030696</v>
          </cell>
        </row>
        <row r="299">
          <cell r="B299">
            <v>5772.8616678027201</v>
          </cell>
        </row>
        <row r="304">
          <cell r="B304">
            <v>5926.1647740837498</v>
          </cell>
        </row>
        <row r="309">
          <cell r="B309">
            <v>6084.2123372167598</v>
          </cell>
        </row>
        <row r="314">
          <cell r="B314">
            <v>6239.5036750469098</v>
          </cell>
        </row>
        <row r="324">
          <cell r="B324">
            <v>6553.0957909955496</v>
          </cell>
        </row>
        <row r="329">
          <cell r="B329">
            <v>6708.8331570597602</v>
          </cell>
        </row>
        <row r="334">
          <cell r="B334">
            <v>6858.4816754526</v>
          </cell>
        </row>
        <row r="339">
          <cell r="B339">
            <v>7009.4436519107003</v>
          </cell>
        </row>
        <row r="344">
          <cell r="B344">
            <v>7160.7284673362101</v>
          </cell>
        </row>
        <row r="349">
          <cell r="B349">
            <v>7312.2602067976204</v>
          </cell>
        </row>
        <row r="354">
          <cell r="B354">
            <v>7467.5558538554897</v>
          </cell>
        </row>
        <row r="359">
          <cell r="B359">
            <v>7621.2100527764396</v>
          </cell>
        </row>
        <row r="364">
          <cell r="B364">
            <v>7777.9973233617302</v>
          </cell>
        </row>
        <row r="369">
          <cell r="B369">
            <v>7935.2655171418901</v>
          </cell>
        </row>
        <row r="374">
          <cell r="B374">
            <v>8087.3356742237702</v>
          </cell>
        </row>
        <row r="379">
          <cell r="B379">
            <v>8245.4759219029893</v>
          </cell>
        </row>
        <row r="384">
          <cell r="B384">
            <v>8405.7753579181008</v>
          </cell>
        </row>
        <row r="389">
          <cell r="B389">
            <v>8564.8235733902202</v>
          </cell>
        </row>
        <row r="394">
          <cell r="B394">
            <v>8727.5244940626908</v>
          </cell>
        </row>
        <row r="399">
          <cell r="B399">
            <v>8889.9744108425202</v>
          </cell>
        </row>
        <row r="404">
          <cell r="B404">
            <v>9060.9544978624799</v>
          </cell>
        </row>
        <row r="409">
          <cell r="B409">
            <v>9227.4562832459505</v>
          </cell>
        </row>
        <row r="414">
          <cell r="B414">
            <v>9398.2791165500403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ised Stratig. - April '08"/>
      <sheetName val="Revised Macros - April '08"/>
      <sheetName val="Pollen counts RAW"/>
      <sheetName val="Revised Pollen - July '08"/>
      <sheetName val="Pollen % - Sept. '11"/>
      <sheetName val="REEVES DIAGRAM POLLEN COUNTS"/>
      <sheetName val="REEVES DIAGRAM HI RES %"/>
      <sheetName val="OLD _ Stratigraphy"/>
      <sheetName val="OLD_Macros"/>
      <sheetName val="Charcoal"/>
      <sheetName val="Calib"/>
      <sheetName val="Radiocarbon Data"/>
      <sheetName val="Short Cores Tilia"/>
      <sheetName val="Sheet2"/>
    </sheetNames>
    <sheetDataSet>
      <sheetData sheetId="0">
        <row r="9">
          <cell r="G9">
            <v>2205</v>
          </cell>
        </row>
        <row r="15">
          <cell r="G15">
            <v>2313</v>
          </cell>
        </row>
        <row r="20">
          <cell r="G20">
            <v>2403</v>
          </cell>
        </row>
        <row r="25">
          <cell r="G25">
            <v>2493</v>
          </cell>
        </row>
        <row r="30">
          <cell r="G30">
            <v>2583</v>
          </cell>
        </row>
        <row r="35">
          <cell r="G35">
            <v>2673</v>
          </cell>
        </row>
        <row r="40">
          <cell r="G40">
            <v>2764</v>
          </cell>
        </row>
        <row r="45">
          <cell r="G45">
            <v>2774</v>
          </cell>
        </row>
        <row r="50">
          <cell r="G50">
            <v>2829</v>
          </cell>
        </row>
        <row r="51">
          <cell r="S51">
            <v>-3.4828841812687101</v>
          </cell>
        </row>
        <row r="55">
          <cell r="G55">
            <v>2889</v>
          </cell>
        </row>
        <row r="56">
          <cell r="S56">
            <v>59.764658696446503</v>
          </cell>
        </row>
        <row r="57">
          <cell r="X57">
            <v>517.33914732412995</v>
          </cell>
          <cell r="AC57">
            <v>909.36301544238302</v>
          </cell>
        </row>
        <row r="60">
          <cell r="G60">
            <v>2922</v>
          </cell>
        </row>
        <row r="61">
          <cell r="S61">
            <v>121.120219344407</v>
          </cell>
        </row>
        <row r="62">
          <cell r="X62">
            <v>587.56585212478797</v>
          </cell>
          <cell r="AC62">
            <v>971.07079610288304</v>
          </cell>
        </row>
        <row r="65">
          <cell r="G65">
            <v>3020</v>
          </cell>
        </row>
        <row r="66">
          <cell r="S66">
            <v>181.45403321976499</v>
          </cell>
        </row>
        <row r="67">
          <cell r="X67">
            <v>661.68945497867696</v>
          </cell>
        </row>
        <row r="70">
          <cell r="G70">
            <v>3128</v>
          </cell>
        </row>
        <row r="71">
          <cell r="S71">
            <v>243.049199544495</v>
          </cell>
        </row>
        <row r="72">
          <cell r="X72">
            <v>735.86521550634905</v>
          </cell>
        </row>
        <row r="75">
          <cell r="G75">
            <v>3182</v>
          </cell>
        </row>
        <row r="76">
          <cell r="S76">
            <v>305.49116074755199</v>
          </cell>
        </row>
        <row r="77">
          <cell r="X77">
            <v>810.99303854668699</v>
          </cell>
        </row>
        <row r="80">
          <cell r="G80">
            <v>3310</v>
          </cell>
        </row>
        <row r="81">
          <cell r="S81">
            <v>365.62521505042201</v>
          </cell>
        </row>
        <row r="82">
          <cell r="X82">
            <v>886.718820331031</v>
          </cell>
        </row>
        <row r="85">
          <cell r="G85">
            <v>3346</v>
          </cell>
        </row>
        <row r="86">
          <cell r="S86">
            <v>425.85871624427</v>
          </cell>
        </row>
        <row r="87">
          <cell r="X87">
            <v>963.91560861409801</v>
          </cell>
        </row>
        <row r="90">
          <cell r="G90">
            <v>3405</v>
          </cell>
        </row>
        <row r="91">
          <cell r="S91">
            <v>486.79087291022</v>
          </cell>
        </row>
        <row r="92">
          <cell r="X92">
            <v>1039.1607677125701</v>
          </cell>
        </row>
        <row r="95">
          <cell r="G95">
            <v>3552</v>
          </cell>
        </row>
        <row r="96">
          <cell r="S96">
            <v>548.22619104840999</v>
          </cell>
        </row>
        <row r="97">
          <cell r="X97">
            <v>1114.25921940073</v>
          </cell>
        </row>
        <row r="100">
          <cell r="G100">
            <v>3597</v>
          </cell>
        </row>
        <row r="101">
          <cell r="S101">
            <v>611.03110282505099</v>
          </cell>
        </row>
        <row r="102">
          <cell r="X102">
            <v>1188.8273664140099</v>
          </cell>
        </row>
        <row r="106">
          <cell r="S106">
            <v>672.44092004990205</v>
          </cell>
        </row>
        <row r="107">
          <cell r="X107">
            <v>1264.12998629918</v>
          </cell>
        </row>
        <row r="109">
          <cell r="G109">
            <v>3704</v>
          </cell>
        </row>
        <row r="112">
          <cell r="X112">
            <v>1340.0047078789701</v>
          </cell>
        </row>
        <row r="114">
          <cell r="G114">
            <v>3756</v>
          </cell>
        </row>
        <row r="117">
          <cell r="X117">
            <v>1415.6256144055901</v>
          </cell>
        </row>
        <row r="119">
          <cell r="G119">
            <v>3792</v>
          </cell>
        </row>
        <row r="122">
          <cell r="X122">
            <v>1490.88569154896</v>
          </cell>
        </row>
        <row r="124">
          <cell r="G124">
            <v>3839</v>
          </cell>
        </row>
        <row r="127">
          <cell r="X127">
            <v>1565.4782904655999</v>
          </cell>
        </row>
        <row r="129">
          <cell r="G129">
            <v>3876</v>
          </cell>
        </row>
        <row r="130">
          <cell r="AC130">
            <v>1957.52533339968</v>
          </cell>
        </row>
        <row r="132">
          <cell r="X132">
            <v>1639.8956830581801</v>
          </cell>
        </row>
        <row r="134">
          <cell r="G134">
            <v>3929</v>
          </cell>
        </row>
        <row r="135">
          <cell r="AC135">
            <v>2035.68490921389</v>
          </cell>
        </row>
        <row r="137">
          <cell r="X137">
            <v>1713.9161338394299</v>
          </cell>
        </row>
        <row r="139">
          <cell r="G139">
            <v>3982</v>
          </cell>
        </row>
        <row r="140">
          <cell r="AC140">
            <v>2115.46314174703</v>
          </cell>
        </row>
        <row r="142">
          <cell r="X142">
            <v>1788.5544908570801</v>
          </cell>
        </row>
        <row r="144">
          <cell r="G144">
            <v>4022</v>
          </cell>
          <cell r="AC144">
            <v>2178.49198407838</v>
          </cell>
        </row>
        <row r="146">
          <cell r="X146">
            <v>1856.1755633129801</v>
          </cell>
        </row>
        <row r="149">
          <cell r="G149">
            <v>4048</v>
          </cell>
        </row>
        <row r="150">
          <cell r="AC150">
            <v>2274.9679666874999</v>
          </cell>
        </row>
        <row r="152">
          <cell r="X152">
            <v>2005.21845532725</v>
          </cell>
        </row>
        <row r="154">
          <cell r="G154">
            <v>4182</v>
          </cell>
        </row>
        <row r="159">
          <cell r="G159">
            <v>4245</v>
          </cell>
        </row>
        <row r="164">
          <cell r="G164">
            <v>4305</v>
          </cell>
        </row>
        <row r="169">
          <cell r="G169">
            <v>4365</v>
          </cell>
        </row>
        <row r="174">
          <cell r="G174">
            <v>4443</v>
          </cell>
        </row>
        <row r="179">
          <cell r="G179">
            <v>4542</v>
          </cell>
        </row>
        <row r="184">
          <cell r="G184">
            <v>4598</v>
          </cell>
        </row>
        <row r="185">
          <cell r="G185">
            <v>4607</v>
          </cell>
        </row>
        <row r="186">
          <cell r="G186">
            <v>4617</v>
          </cell>
        </row>
        <row r="187">
          <cell r="G187">
            <v>4628</v>
          </cell>
        </row>
        <row r="188">
          <cell r="G188">
            <v>4638</v>
          </cell>
        </row>
        <row r="189">
          <cell r="G189">
            <v>4648</v>
          </cell>
        </row>
        <row r="190">
          <cell r="G190">
            <v>4659</v>
          </cell>
        </row>
        <row r="191">
          <cell r="G191">
            <v>4667</v>
          </cell>
        </row>
        <row r="192">
          <cell r="G192">
            <v>4675</v>
          </cell>
        </row>
        <row r="193">
          <cell r="G193">
            <v>4683</v>
          </cell>
        </row>
        <row r="194">
          <cell r="G194">
            <v>4691</v>
          </cell>
        </row>
        <row r="195">
          <cell r="G195">
            <v>4699</v>
          </cell>
        </row>
        <row r="199">
          <cell r="G199">
            <v>4811</v>
          </cell>
        </row>
        <row r="200">
          <cell r="G200">
            <v>4839</v>
          </cell>
        </row>
        <row r="201">
          <cell r="G201">
            <v>4853</v>
          </cell>
        </row>
        <row r="202">
          <cell r="G202">
            <v>4867</v>
          </cell>
        </row>
        <row r="204">
          <cell r="G204">
            <v>4894</v>
          </cell>
        </row>
        <row r="205">
          <cell r="G205">
            <v>4908</v>
          </cell>
        </row>
        <row r="206">
          <cell r="G206">
            <v>4917</v>
          </cell>
        </row>
        <row r="207">
          <cell r="G207">
            <v>4925</v>
          </cell>
        </row>
        <row r="208">
          <cell r="G208">
            <v>4934</v>
          </cell>
        </row>
        <row r="209">
          <cell r="G209">
            <v>4943</v>
          </cell>
        </row>
        <row r="210">
          <cell r="G210">
            <v>4951</v>
          </cell>
        </row>
        <row r="211">
          <cell r="G211">
            <v>4977</v>
          </cell>
        </row>
        <row r="212">
          <cell r="G212">
            <v>5003</v>
          </cell>
        </row>
        <row r="213">
          <cell r="G213">
            <v>5029</v>
          </cell>
        </row>
        <row r="214">
          <cell r="G214">
            <v>5054</v>
          </cell>
        </row>
        <row r="215">
          <cell r="G215">
            <v>5080</v>
          </cell>
        </row>
        <row r="216">
          <cell r="G216">
            <v>5131</v>
          </cell>
        </row>
        <row r="217">
          <cell r="G217">
            <v>5181</v>
          </cell>
        </row>
        <row r="218">
          <cell r="G218">
            <v>5232</v>
          </cell>
        </row>
        <row r="219">
          <cell r="G219">
            <v>5283</v>
          </cell>
        </row>
        <row r="220">
          <cell r="G220">
            <v>5333</v>
          </cell>
        </row>
        <row r="221">
          <cell r="G221">
            <v>5350</v>
          </cell>
        </row>
        <row r="222">
          <cell r="G222">
            <v>5368</v>
          </cell>
        </row>
        <row r="223">
          <cell r="G223">
            <v>5385</v>
          </cell>
        </row>
        <row r="224">
          <cell r="G224">
            <v>5402</v>
          </cell>
        </row>
        <row r="225">
          <cell r="G225">
            <v>5419</v>
          </cell>
        </row>
        <row r="226">
          <cell r="G226">
            <v>5441</v>
          </cell>
        </row>
        <row r="227">
          <cell r="G227">
            <v>5462</v>
          </cell>
        </row>
        <row r="228">
          <cell r="G228">
            <v>5484</v>
          </cell>
        </row>
        <row r="229">
          <cell r="G229">
            <v>5505</v>
          </cell>
        </row>
        <row r="230">
          <cell r="G230">
            <v>5527</v>
          </cell>
        </row>
        <row r="231">
          <cell r="G231">
            <v>5539</v>
          </cell>
        </row>
        <row r="233">
          <cell r="G233">
            <v>5564</v>
          </cell>
        </row>
        <row r="234">
          <cell r="G234">
            <v>5577</v>
          </cell>
        </row>
        <row r="235">
          <cell r="G235">
            <v>5589</v>
          </cell>
        </row>
        <row r="236">
          <cell r="G236">
            <v>5595</v>
          </cell>
        </row>
        <row r="237">
          <cell r="G237">
            <v>5601</v>
          </cell>
        </row>
        <row r="238">
          <cell r="G238">
            <v>5607</v>
          </cell>
        </row>
        <row r="239">
          <cell r="G239">
            <v>5613</v>
          </cell>
        </row>
        <row r="240">
          <cell r="G240">
            <v>5619</v>
          </cell>
        </row>
        <row r="241">
          <cell r="G241">
            <v>5658</v>
          </cell>
        </row>
        <row r="242">
          <cell r="G242">
            <v>5697</v>
          </cell>
        </row>
        <row r="243">
          <cell r="G243">
            <v>5736</v>
          </cell>
        </row>
        <row r="244">
          <cell r="G244">
            <v>5775</v>
          </cell>
        </row>
        <row r="245">
          <cell r="G245">
            <v>5814</v>
          </cell>
        </row>
        <row r="246">
          <cell r="G246">
            <v>5819</v>
          </cell>
        </row>
        <row r="247">
          <cell r="G247">
            <v>5825</v>
          </cell>
        </row>
        <row r="248">
          <cell r="G248">
            <v>5831</v>
          </cell>
        </row>
        <row r="249">
          <cell r="G249">
            <v>5836</v>
          </cell>
        </row>
        <row r="250">
          <cell r="G250">
            <v>5842</v>
          </cell>
        </row>
        <row r="251">
          <cell r="G251">
            <v>5861</v>
          </cell>
        </row>
        <row r="252">
          <cell r="G252">
            <v>5880</v>
          </cell>
        </row>
        <row r="253">
          <cell r="G253">
            <v>5899</v>
          </cell>
        </row>
        <row r="254">
          <cell r="G254">
            <v>5917</v>
          </cell>
        </row>
        <row r="255">
          <cell r="G255">
            <v>5936</v>
          </cell>
        </row>
        <row r="256">
          <cell r="G256">
            <v>5951</v>
          </cell>
        </row>
        <row r="257">
          <cell r="G257">
            <v>5966</v>
          </cell>
        </row>
        <row r="259">
          <cell r="G259">
            <v>5996</v>
          </cell>
        </row>
        <row r="260">
          <cell r="G260">
            <v>6011</v>
          </cell>
        </row>
        <row r="261">
          <cell r="G261">
            <v>6031</v>
          </cell>
        </row>
        <row r="266">
          <cell r="G266">
            <v>6120</v>
          </cell>
        </row>
        <row r="271">
          <cell r="G271">
            <v>6159</v>
          </cell>
        </row>
        <row r="276">
          <cell r="G276">
            <v>6224</v>
          </cell>
        </row>
        <row r="281">
          <cell r="G281">
            <v>6352</v>
          </cell>
        </row>
        <row r="286">
          <cell r="G286">
            <v>6492</v>
          </cell>
        </row>
        <row r="291">
          <cell r="G291">
            <v>6565</v>
          </cell>
        </row>
        <row r="300">
          <cell r="G300">
            <v>6643</v>
          </cell>
        </row>
        <row r="305">
          <cell r="G305">
            <v>6701</v>
          </cell>
        </row>
        <row r="310">
          <cell r="G310">
            <v>6884</v>
          </cell>
        </row>
        <row r="315">
          <cell r="G315">
            <v>7078</v>
          </cell>
        </row>
        <row r="320">
          <cell r="G320">
            <v>7243</v>
          </cell>
        </row>
        <row r="325">
          <cell r="G325">
            <v>7351</v>
          </cell>
        </row>
        <row r="330">
          <cell r="G330">
            <v>7422</v>
          </cell>
        </row>
        <row r="335">
          <cell r="G335">
            <v>7534</v>
          </cell>
        </row>
        <row r="340">
          <cell r="G340">
            <v>7682</v>
          </cell>
        </row>
        <row r="345">
          <cell r="G345">
            <v>7730</v>
          </cell>
        </row>
        <row r="350">
          <cell r="G350">
            <v>7833</v>
          </cell>
        </row>
        <row r="355">
          <cell r="G355">
            <v>7945</v>
          </cell>
        </row>
        <row r="360">
          <cell r="G360">
            <v>8141</v>
          </cell>
        </row>
        <row r="365">
          <cell r="G365">
            <v>8233</v>
          </cell>
        </row>
        <row r="370">
          <cell r="G370">
            <v>8282</v>
          </cell>
        </row>
        <row r="375">
          <cell r="G375">
            <v>8314</v>
          </cell>
        </row>
        <row r="380">
          <cell r="G380">
            <v>8454</v>
          </cell>
        </row>
        <row r="385">
          <cell r="G385">
            <v>8486</v>
          </cell>
        </row>
        <row r="390">
          <cell r="G390">
            <v>8516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CL61"/>
  <sheetViews>
    <sheetView workbookViewId="0">
      <selection sqref="A1:XFD1048576"/>
    </sheetView>
  </sheetViews>
  <sheetFormatPr baseColWidth="10" defaultColWidth="8.83203125" defaultRowHeight="12" x14ac:dyDescent="0"/>
  <cols>
    <col min="1" max="1" width="14.6640625" customWidth="1"/>
    <col min="2" max="2" width="15.5" customWidth="1"/>
    <col min="3" max="3" width="17.5" customWidth="1"/>
    <col min="4" max="5" width="17.1640625" customWidth="1"/>
    <col min="6" max="6" width="13.5" style="1" customWidth="1"/>
    <col min="7" max="7" width="12.83203125" customWidth="1"/>
    <col min="8" max="8" width="10.5" style="1" customWidth="1"/>
  </cols>
  <sheetData>
    <row r="1" spans="1:90">
      <c r="A1" t="s">
        <v>0</v>
      </c>
      <c r="C1" t="s">
        <v>1</v>
      </c>
    </row>
    <row r="2" spans="1:90">
      <c r="A2" s="2" t="s">
        <v>2</v>
      </c>
      <c r="B2" s="56"/>
      <c r="H2" s="56"/>
      <c r="J2" s="56"/>
      <c r="P2" s="56"/>
      <c r="Q2" s="56"/>
      <c r="R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90" s="6" customFormat="1" ht="48">
      <c r="A3" s="3" t="s">
        <v>3</v>
      </c>
      <c r="B3" s="4" t="s">
        <v>4</v>
      </c>
      <c r="C3" s="5" t="s">
        <v>5</v>
      </c>
      <c r="D3" s="6" t="s">
        <v>6</v>
      </c>
      <c r="E3" s="6" t="s">
        <v>7</v>
      </c>
      <c r="F3" s="7" t="s">
        <v>8</v>
      </c>
      <c r="G3" s="8" t="s">
        <v>9</v>
      </c>
      <c r="H3" s="7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8" t="s">
        <v>33</v>
      </c>
      <c r="AF3" s="8" t="s">
        <v>34</v>
      </c>
      <c r="AG3" s="8" t="s">
        <v>35</v>
      </c>
      <c r="AH3" s="8" t="s">
        <v>36</v>
      </c>
      <c r="AI3" s="8" t="s">
        <v>37</v>
      </c>
      <c r="AJ3" s="8" t="s">
        <v>38</v>
      </c>
      <c r="AK3" s="8" t="s">
        <v>39</v>
      </c>
      <c r="AL3" s="8" t="s">
        <v>40</v>
      </c>
      <c r="AM3" s="8" t="s">
        <v>41</v>
      </c>
      <c r="AN3" s="8" t="s">
        <v>42</v>
      </c>
      <c r="AO3" s="8" t="s">
        <v>43</v>
      </c>
      <c r="AP3" s="8" t="s">
        <v>44</v>
      </c>
      <c r="AQ3" s="8" t="s">
        <v>45</v>
      </c>
      <c r="AR3" s="8" t="s">
        <v>46</v>
      </c>
      <c r="AS3" s="8" t="s">
        <v>47</v>
      </c>
      <c r="AT3" s="8" t="s">
        <v>48</v>
      </c>
      <c r="AU3" s="8" t="s">
        <v>49</v>
      </c>
      <c r="AV3" s="8" t="s">
        <v>50</v>
      </c>
      <c r="AW3" s="8" t="s">
        <v>51</v>
      </c>
      <c r="AX3" s="8" t="s">
        <v>52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>
        <v>1</v>
      </c>
      <c r="B4" s="9">
        <f>'[1]age-depth'!$B$4</f>
        <v>-49.343050152710099</v>
      </c>
      <c r="C4" s="10"/>
      <c r="D4">
        <v>0</v>
      </c>
      <c r="F4" s="11">
        <v>0</v>
      </c>
      <c r="G4" s="12">
        <v>0</v>
      </c>
      <c r="H4" s="11">
        <v>0</v>
      </c>
      <c r="I4" s="12">
        <v>0</v>
      </c>
      <c r="J4" s="12">
        <v>0</v>
      </c>
      <c r="K4" s="12">
        <v>0.53846099999999997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1.615383</v>
      </c>
      <c r="Y4" s="12">
        <v>1.0769219999999999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0.53846099999999997</v>
      </c>
      <c r="AG4" s="12">
        <f>SUM(AD4:AF4)</f>
        <v>0.53846099999999997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1.615383</v>
      </c>
      <c r="AU4" s="12">
        <v>0</v>
      </c>
      <c r="AV4" s="12">
        <v>0</v>
      </c>
      <c r="AW4" s="12">
        <v>1.0769219999999999</v>
      </c>
      <c r="AX4" s="12">
        <v>0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</row>
    <row r="5" spans="1:90">
      <c r="A5">
        <v>1</v>
      </c>
      <c r="B5" s="9">
        <f>'[1]age-depth'!$B$22</f>
        <v>259.65009018622499</v>
      </c>
      <c r="C5" s="10"/>
      <c r="D5" s="12">
        <v>18</v>
      </c>
      <c r="E5" s="12"/>
      <c r="F5" s="11">
        <v>0</v>
      </c>
      <c r="G5" s="12">
        <v>0</v>
      </c>
      <c r="H5" s="11">
        <v>0</v>
      </c>
      <c r="I5" s="12">
        <v>0</v>
      </c>
      <c r="J5" s="12">
        <v>0</v>
      </c>
      <c r="K5" s="12">
        <v>0.53846099999999997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1.0769219999999999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0.53846099999999997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1.0769219999999999</v>
      </c>
      <c r="AF5" s="12">
        <v>0</v>
      </c>
      <c r="AG5" s="12">
        <f t="shared" ref="AG5:AG61" si="0">SUM(AD5:AF5)</f>
        <v>1.0769219999999999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0.53846099999999997</v>
      </c>
      <c r="AU5" s="12">
        <v>0</v>
      </c>
      <c r="AV5" s="12">
        <v>0</v>
      </c>
      <c r="AW5" s="12">
        <v>0</v>
      </c>
      <c r="AX5" s="12">
        <v>0</v>
      </c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</row>
    <row r="6" spans="1:90">
      <c r="A6">
        <v>1</v>
      </c>
      <c r="B6" s="9">
        <f>'[1]age-depth'!$B$39</f>
        <v>550.72681161258595</v>
      </c>
      <c r="D6" s="12">
        <v>35</v>
      </c>
      <c r="E6" s="12"/>
      <c r="F6" s="11">
        <v>0</v>
      </c>
      <c r="G6" s="12">
        <v>0</v>
      </c>
      <c r="H6" s="11">
        <v>0</v>
      </c>
      <c r="I6" s="12">
        <v>0</v>
      </c>
      <c r="J6" s="12">
        <v>0</v>
      </c>
      <c r="K6" s="12">
        <v>2.6923049999999997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8.0769149999999996</v>
      </c>
      <c r="T6" s="12">
        <v>0</v>
      </c>
      <c r="U6" s="12">
        <v>0.53846099999999997</v>
      </c>
      <c r="V6" s="12">
        <v>0</v>
      </c>
      <c r="W6" s="12">
        <v>0</v>
      </c>
      <c r="X6" s="12">
        <v>43.076879999999996</v>
      </c>
      <c r="Y6" s="12">
        <v>18.307673999999999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2.6923049999999997</v>
      </c>
      <c r="AF6" s="12">
        <v>0</v>
      </c>
      <c r="AG6" s="12">
        <f t="shared" si="0"/>
        <v>2.6923049999999997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26.384588999999998</v>
      </c>
      <c r="AU6" s="12">
        <v>0</v>
      </c>
      <c r="AV6" s="12">
        <v>0</v>
      </c>
      <c r="AW6" s="12">
        <v>2.6923049999999997</v>
      </c>
      <c r="AX6" s="12">
        <v>0</v>
      </c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</row>
    <row r="7" spans="1:90">
      <c r="A7">
        <v>1</v>
      </c>
      <c r="B7" s="9">
        <f>'[1]age-depth'!$B$55</f>
        <v>823.39252179923699</v>
      </c>
      <c r="D7" s="12">
        <v>51</v>
      </c>
      <c r="E7" s="12"/>
      <c r="F7" s="11">
        <v>0</v>
      </c>
      <c r="G7" s="12">
        <v>0</v>
      </c>
      <c r="H7" s="11">
        <v>0</v>
      </c>
      <c r="I7" s="12">
        <v>0</v>
      </c>
      <c r="J7" s="12">
        <v>0</v>
      </c>
      <c r="K7" s="12">
        <v>0.53846099999999997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1.615383</v>
      </c>
      <c r="T7" s="12">
        <v>0</v>
      </c>
      <c r="U7" s="12">
        <v>0.53846099999999997</v>
      </c>
      <c r="V7" s="12">
        <v>0</v>
      </c>
      <c r="W7" s="12">
        <v>0</v>
      </c>
      <c r="X7" s="12">
        <v>6.999992999999999</v>
      </c>
      <c r="Y7" s="12">
        <v>1.0769219999999999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1.615383</v>
      </c>
      <c r="AF7" s="12">
        <v>0</v>
      </c>
      <c r="AG7" s="12">
        <f t="shared" si="0"/>
        <v>1.615383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5.9230710000000002</v>
      </c>
      <c r="AP7" s="12">
        <v>0</v>
      </c>
      <c r="AQ7" s="12">
        <v>1.615383</v>
      </c>
      <c r="AR7" s="12">
        <v>0</v>
      </c>
      <c r="AS7" s="12">
        <v>0</v>
      </c>
      <c r="AT7" s="12">
        <v>2.6923049999999997</v>
      </c>
      <c r="AU7" s="12">
        <v>0.53846099999999997</v>
      </c>
      <c r="AV7" s="12">
        <v>0</v>
      </c>
      <c r="AW7" s="12">
        <v>0</v>
      </c>
      <c r="AX7" s="12">
        <v>0</v>
      </c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</row>
    <row r="8" spans="1:90">
      <c r="A8">
        <v>1</v>
      </c>
      <c r="B8" s="9">
        <f>'[1]age-depth'!$B$74</f>
        <v>1146.1139927817201</v>
      </c>
      <c r="D8" s="12">
        <v>70</v>
      </c>
      <c r="E8" s="12"/>
      <c r="F8" s="11">
        <v>0</v>
      </c>
      <c r="G8" s="12">
        <v>0</v>
      </c>
      <c r="H8" s="11">
        <v>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1.0769219999999999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5.3846099999999995</v>
      </c>
      <c r="Y8" s="12">
        <v>1.615383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3.230766</v>
      </c>
      <c r="AF8" s="12">
        <v>0</v>
      </c>
      <c r="AG8" s="12">
        <f t="shared" si="0"/>
        <v>3.230766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4.3076879999999997</v>
      </c>
      <c r="AU8" s="12">
        <v>0</v>
      </c>
      <c r="AV8" s="12">
        <v>0</v>
      </c>
      <c r="AW8" s="12">
        <v>0</v>
      </c>
      <c r="AX8" s="12">
        <v>0</v>
      </c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</row>
    <row r="9" spans="1:90">
      <c r="A9">
        <v>1</v>
      </c>
      <c r="B9" s="9">
        <f>'[1]age-depth'!$B$76</f>
        <v>1200.01357663106</v>
      </c>
      <c r="D9" s="12">
        <v>72</v>
      </c>
      <c r="E9" s="12"/>
      <c r="F9" s="11">
        <v>0</v>
      </c>
      <c r="G9" s="12">
        <v>0</v>
      </c>
      <c r="H9" s="11">
        <v>0</v>
      </c>
      <c r="I9" s="12">
        <v>0</v>
      </c>
      <c r="J9" s="12">
        <v>0</v>
      </c>
      <c r="K9" s="12">
        <v>5.3846099999999995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3.230766</v>
      </c>
      <c r="S9" s="12">
        <v>0.53846099999999997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5.9230710000000002</v>
      </c>
      <c r="Z9" s="12">
        <v>0</v>
      </c>
      <c r="AA9" s="12">
        <v>0</v>
      </c>
      <c r="AB9" s="12">
        <v>0</v>
      </c>
      <c r="AC9" s="12">
        <v>0</v>
      </c>
      <c r="AD9" s="12">
        <v>0.53846099999999997</v>
      </c>
      <c r="AE9" s="12">
        <v>19.923056999999996</v>
      </c>
      <c r="AF9" s="12">
        <v>0</v>
      </c>
      <c r="AG9" s="12">
        <f t="shared" si="0"/>
        <v>20.461517999999998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40.923036000000003</v>
      </c>
      <c r="AU9" s="12">
        <v>0</v>
      </c>
      <c r="AV9" s="12">
        <v>0</v>
      </c>
      <c r="AW9" s="12">
        <v>0</v>
      </c>
      <c r="AX9" s="12">
        <v>0</v>
      </c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</row>
    <row r="10" spans="1:90">
      <c r="A10">
        <v>1</v>
      </c>
      <c r="B10" s="9">
        <f>'[1]age-depth'!$B$81</f>
        <v>1339.5903693145999</v>
      </c>
      <c r="D10" s="12">
        <v>77</v>
      </c>
      <c r="E10" s="12"/>
      <c r="F10" s="11">
        <v>0</v>
      </c>
      <c r="G10" s="12">
        <v>0</v>
      </c>
      <c r="H10" s="11">
        <v>5</v>
      </c>
      <c r="I10" s="12">
        <v>0</v>
      </c>
      <c r="J10" s="12">
        <v>1.0769219999999999</v>
      </c>
      <c r="K10" s="12">
        <v>13.461525</v>
      </c>
      <c r="L10" s="12">
        <v>0</v>
      </c>
      <c r="M10" s="12">
        <v>0</v>
      </c>
      <c r="N10" s="12">
        <v>0</v>
      </c>
      <c r="O10" s="12">
        <v>0</v>
      </c>
      <c r="P10" s="12">
        <v>0.53846099999999997</v>
      </c>
      <c r="Q10" s="12">
        <v>0</v>
      </c>
      <c r="R10" s="12">
        <v>4.3076879999999997</v>
      </c>
      <c r="S10" s="12">
        <v>0.53846099999999997</v>
      </c>
      <c r="T10" s="12">
        <v>0</v>
      </c>
      <c r="U10" s="12">
        <v>0.53846099999999997</v>
      </c>
      <c r="V10" s="12">
        <v>0</v>
      </c>
      <c r="W10" s="12">
        <v>0</v>
      </c>
      <c r="X10" s="12">
        <v>65.153780999999995</v>
      </c>
      <c r="Y10" s="12">
        <v>7.5384540000000007</v>
      </c>
      <c r="Z10" s="12">
        <v>0</v>
      </c>
      <c r="AA10" s="12">
        <v>0</v>
      </c>
      <c r="AB10" s="12">
        <v>0</v>
      </c>
      <c r="AC10" s="12">
        <v>0</v>
      </c>
      <c r="AD10" s="12">
        <v>0.53846099999999997</v>
      </c>
      <c r="AE10" s="12">
        <v>18.307673999999999</v>
      </c>
      <c r="AF10" s="12">
        <v>1.615383</v>
      </c>
      <c r="AG10" s="12">
        <f t="shared" si="0"/>
        <v>20.461518000000002</v>
      </c>
      <c r="AH10" s="12">
        <v>0</v>
      </c>
      <c r="AI10" s="12">
        <v>0</v>
      </c>
      <c r="AJ10" s="12">
        <v>0</v>
      </c>
      <c r="AK10" s="12">
        <v>1.0769219999999999</v>
      </c>
      <c r="AL10" s="12">
        <v>0</v>
      </c>
      <c r="AM10" s="12">
        <v>0</v>
      </c>
      <c r="AN10" s="12">
        <v>0.53846099999999997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26.384588999999998</v>
      </c>
      <c r="AU10" s="12">
        <v>0</v>
      </c>
      <c r="AV10" s="12">
        <v>0</v>
      </c>
      <c r="AW10" s="12">
        <v>4.3076879999999997</v>
      </c>
      <c r="AX10" s="12">
        <v>0</v>
      </c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</row>
    <row r="11" spans="1:90">
      <c r="A11">
        <v>1</v>
      </c>
      <c r="B11" s="12">
        <f>'[1]age-depth'!$B$83</f>
        <v>1397.42305224095</v>
      </c>
      <c r="D11" s="12">
        <v>79</v>
      </c>
      <c r="E11" s="12"/>
      <c r="F11" s="11">
        <v>0</v>
      </c>
      <c r="G11" s="12">
        <v>0</v>
      </c>
      <c r="H11" s="11">
        <v>0</v>
      </c>
      <c r="I11" s="12">
        <v>0</v>
      </c>
      <c r="J11" s="12">
        <v>0</v>
      </c>
      <c r="K11" s="12">
        <v>1.0769219999999999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1.0769219999999999</v>
      </c>
      <c r="S11" s="12">
        <v>0.53846099999999997</v>
      </c>
      <c r="T11" s="12">
        <v>0</v>
      </c>
      <c r="U11" s="12">
        <v>0</v>
      </c>
      <c r="V11" s="12">
        <v>0</v>
      </c>
      <c r="W11" s="12">
        <v>0</v>
      </c>
      <c r="X11" s="12">
        <v>25.307666999999999</v>
      </c>
      <c r="Y11" s="12">
        <v>3.7692270000000003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9.6922979999999992</v>
      </c>
      <c r="AF11" s="12">
        <v>1.0769219999999999</v>
      </c>
      <c r="AG11" s="12">
        <f t="shared" si="0"/>
        <v>10.769219999999999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10.769219999999999</v>
      </c>
      <c r="AU11" s="12">
        <v>0</v>
      </c>
      <c r="AV11" s="12">
        <v>0</v>
      </c>
      <c r="AW11" s="12">
        <v>1.615383</v>
      </c>
      <c r="AX11" s="12">
        <v>0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</row>
    <row r="12" spans="1:90">
      <c r="A12">
        <v>1</v>
      </c>
      <c r="B12" s="12">
        <f>'[1]age-depth'!$B$85</f>
        <v>1455.81849350276</v>
      </c>
      <c r="D12" s="12">
        <v>81</v>
      </c>
      <c r="E12" s="12"/>
      <c r="F12" s="11">
        <v>0</v>
      </c>
      <c r="G12" s="12">
        <v>0</v>
      </c>
      <c r="H12" s="11">
        <v>1</v>
      </c>
      <c r="I12" s="12">
        <v>0</v>
      </c>
      <c r="J12" s="12">
        <v>0</v>
      </c>
      <c r="K12" s="12">
        <v>3.7692270000000003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0.53846099999999997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20.461518000000002</v>
      </c>
      <c r="Y12" s="12">
        <v>3.230766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13.461525</v>
      </c>
      <c r="AF12" s="12">
        <v>0.53846099999999997</v>
      </c>
      <c r="AG12" s="12">
        <f t="shared" si="0"/>
        <v>13.999986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20.999979</v>
      </c>
      <c r="AU12" s="12">
        <v>0</v>
      </c>
      <c r="AV12" s="12">
        <v>0</v>
      </c>
      <c r="AW12" s="12">
        <v>0.53846099999999997</v>
      </c>
      <c r="AX12" s="12">
        <v>0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</row>
    <row r="13" spans="1:90">
      <c r="A13">
        <v>1</v>
      </c>
      <c r="B13" s="12">
        <f>'[1]age-depth'!$B$87</f>
        <v>1515.6407717049201</v>
      </c>
      <c r="D13" s="12">
        <v>83</v>
      </c>
      <c r="E13" s="12"/>
      <c r="F13" s="11">
        <v>0</v>
      </c>
      <c r="G13" s="12">
        <v>0</v>
      </c>
      <c r="H13" s="11">
        <v>1</v>
      </c>
      <c r="I13" s="12">
        <v>0</v>
      </c>
      <c r="J13" s="12">
        <v>0</v>
      </c>
      <c r="K13" s="12">
        <v>1.0769219999999999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1.0769219999999999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12.923064</v>
      </c>
      <c r="Y13" s="12">
        <v>13.999985999999998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5.3846099999999995</v>
      </c>
      <c r="AF13" s="12">
        <v>0</v>
      </c>
      <c r="AG13" s="12">
        <f t="shared" si="0"/>
        <v>5.3846099999999995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12.384603</v>
      </c>
      <c r="AU13" s="12">
        <v>0</v>
      </c>
      <c r="AV13" s="12">
        <v>0</v>
      </c>
      <c r="AW13" s="12">
        <v>0.53846099999999997</v>
      </c>
      <c r="AX13" s="12">
        <v>0</v>
      </c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</row>
    <row r="14" spans="1:90">
      <c r="A14">
        <v>1</v>
      </c>
      <c r="B14" s="12">
        <f>'[1]age-depth'!$B$92</f>
        <v>1663.0865681657799</v>
      </c>
      <c r="D14" s="12">
        <v>88</v>
      </c>
      <c r="E14" s="12"/>
      <c r="F14" s="11">
        <v>0</v>
      </c>
      <c r="G14" s="12">
        <v>0</v>
      </c>
      <c r="H14" s="11">
        <v>3</v>
      </c>
      <c r="I14" s="12">
        <v>0</v>
      </c>
      <c r="J14" s="12">
        <v>0.53846099999999997</v>
      </c>
      <c r="K14" s="12">
        <v>5.3846099999999995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0.53846099999999997</v>
      </c>
      <c r="R14" s="12">
        <v>2.6923049999999997</v>
      </c>
      <c r="S14" s="12">
        <v>3.230766</v>
      </c>
      <c r="T14" s="12">
        <v>0</v>
      </c>
      <c r="U14" s="12">
        <v>0</v>
      </c>
      <c r="V14" s="12">
        <v>0</v>
      </c>
      <c r="W14" s="12">
        <v>0</v>
      </c>
      <c r="X14" s="12">
        <v>35.538426000000001</v>
      </c>
      <c r="Y14" s="12">
        <v>11.307680999999999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12.923064</v>
      </c>
      <c r="AF14" s="12">
        <v>0</v>
      </c>
      <c r="AG14" s="12">
        <f t="shared" si="0"/>
        <v>12.923064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18.307673999999999</v>
      </c>
      <c r="AU14" s="12">
        <v>0</v>
      </c>
      <c r="AV14" s="12">
        <v>0</v>
      </c>
      <c r="AW14" s="12">
        <v>1.615383</v>
      </c>
      <c r="AX14" s="12">
        <v>0</v>
      </c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</row>
    <row r="15" spans="1:90">
      <c r="A15">
        <v>1</v>
      </c>
      <c r="B15" s="12">
        <f>'[1]age-depth'!$B$96</f>
        <v>1782.27821976412</v>
      </c>
      <c r="D15" s="12">
        <v>92</v>
      </c>
      <c r="E15" s="12"/>
      <c r="F15" s="11">
        <v>0</v>
      </c>
      <c r="G15" s="12">
        <v>0</v>
      </c>
      <c r="H15" s="11">
        <v>7</v>
      </c>
      <c r="I15" s="12">
        <v>0</v>
      </c>
      <c r="J15" s="12">
        <v>2.1538439999999999</v>
      </c>
      <c r="K15" s="12">
        <v>20.461517999999998</v>
      </c>
      <c r="L15" s="12">
        <v>0</v>
      </c>
      <c r="M15" s="12">
        <v>0</v>
      </c>
      <c r="N15" s="12">
        <v>0</v>
      </c>
      <c r="O15" s="12">
        <v>0</v>
      </c>
      <c r="P15" s="12">
        <v>0.53846099999999997</v>
      </c>
      <c r="Q15" s="12">
        <v>0</v>
      </c>
      <c r="R15" s="12">
        <v>3.7692270000000003</v>
      </c>
      <c r="S15" s="12">
        <v>2.1538439999999999</v>
      </c>
      <c r="T15" s="12">
        <v>0</v>
      </c>
      <c r="U15" s="12">
        <v>0</v>
      </c>
      <c r="V15" s="12">
        <v>0</v>
      </c>
      <c r="W15" s="12">
        <v>0</v>
      </c>
      <c r="X15" s="12">
        <v>41.999957999999999</v>
      </c>
      <c r="Y15" s="12">
        <v>9.6922979999999992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18.846135</v>
      </c>
      <c r="AF15" s="12">
        <v>0.53846099999999997</v>
      </c>
      <c r="AG15" s="12">
        <f t="shared" si="0"/>
        <v>19.384596000000002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0.53846099999999997</v>
      </c>
      <c r="AR15" s="12">
        <v>0</v>
      </c>
      <c r="AS15" s="12">
        <v>0</v>
      </c>
      <c r="AT15" s="12">
        <v>11.307680999999999</v>
      </c>
      <c r="AU15" s="12">
        <v>0</v>
      </c>
      <c r="AV15" s="12">
        <v>0</v>
      </c>
      <c r="AW15" s="12">
        <v>3.230766</v>
      </c>
      <c r="AX15" s="12">
        <v>0</v>
      </c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</row>
    <row r="16" spans="1:90">
      <c r="AG16" s="12">
        <f t="shared" si="0"/>
        <v>0</v>
      </c>
    </row>
    <row r="17" spans="1:90">
      <c r="A17" s="2" t="s">
        <v>53</v>
      </c>
      <c r="AG17" s="12">
        <f t="shared" si="0"/>
        <v>0</v>
      </c>
    </row>
    <row r="18" spans="1:90">
      <c r="A18" s="2" t="s">
        <v>3</v>
      </c>
      <c r="AG18" s="12">
        <f t="shared" si="0"/>
        <v>0</v>
      </c>
    </row>
    <row r="19" spans="1:90">
      <c r="A19">
        <v>1</v>
      </c>
      <c r="B19" s="12">
        <f>'[1]age-depth'!$E$7</f>
        <v>369.07844059989901</v>
      </c>
      <c r="C19">
        <v>5</v>
      </c>
      <c r="D19">
        <v>68</v>
      </c>
      <c r="F19" s="11">
        <v>0</v>
      </c>
      <c r="G19" s="12">
        <v>0</v>
      </c>
      <c r="H19" s="11">
        <v>2</v>
      </c>
      <c r="I19" s="12">
        <v>0</v>
      </c>
      <c r="J19" s="12">
        <v>0</v>
      </c>
      <c r="K19" s="12">
        <v>4.3076879999999997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3.230766</v>
      </c>
      <c r="T19" s="12">
        <v>0</v>
      </c>
      <c r="U19" s="12">
        <v>0</v>
      </c>
      <c r="V19" s="12">
        <v>0</v>
      </c>
      <c r="W19" s="12">
        <v>0</v>
      </c>
      <c r="X19" s="12">
        <v>74.307617999999991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20.461518000000002</v>
      </c>
      <c r="AF19" s="12">
        <v>0</v>
      </c>
      <c r="AG19" s="12">
        <f t="shared" si="0"/>
        <v>20.461518000000002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27.999971999999996</v>
      </c>
      <c r="AU19" s="12">
        <v>0</v>
      </c>
      <c r="AV19" s="12">
        <v>0</v>
      </c>
      <c r="AW19" s="12">
        <v>3.230766</v>
      </c>
      <c r="AX19" s="12">
        <v>0</v>
      </c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</row>
    <row r="20" spans="1:90">
      <c r="A20">
        <v>1</v>
      </c>
      <c r="B20" s="12">
        <f>'[1]age-depth'!$E$14</f>
        <v>575.190501927897</v>
      </c>
      <c r="C20">
        <v>12</v>
      </c>
      <c r="D20">
        <v>75</v>
      </c>
      <c r="F20" s="11">
        <v>0</v>
      </c>
      <c r="G20" s="12">
        <v>0</v>
      </c>
      <c r="H20" s="11">
        <v>2</v>
      </c>
      <c r="I20" s="12">
        <v>0</v>
      </c>
      <c r="J20" s="12">
        <v>0</v>
      </c>
      <c r="K20" s="12">
        <v>4.1420076923076925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1.0355019230769231</v>
      </c>
      <c r="R20" s="12">
        <v>4.1420076923076925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83.875655769230761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28.994053846153847</v>
      </c>
      <c r="AF20" s="12">
        <v>1.0355019230769231</v>
      </c>
      <c r="AG20" s="12">
        <f t="shared" si="0"/>
        <v>30.029555769230768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42.455578846153848</v>
      </c>
      <c r="AU20" s="12">
        <v>0</v>
      </c>
      <c r="AV20" s="12">
        <v>0</v>
      </c>
      <c r="AW20" s="12">
        <v>0</v>
      </c>
      <c r="AX20" s="12">
        <v>0</v>
      </c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</row>
    <row r="21" spans="1:90">
      <c r="A21">
        <v>1</v>
      </c>
      <c r="B21" s="12">
        <f>'[1]age-depth'!$E$24</f>
        <v>896.92643689061595</v>
      </c>
      <c r="C21">
        <v>22</v>
      </c>
      <c r="D21">
        <v>85</v>
      </c>
      <c r="F21" s="11">
        <v>0</v>
      </c>
      <c r="G21" s="12">
        <v>0</v>
      </c>
      <c r="H21" s="11">
        <v>4</v>
      </c>
      <c r="I21" s="12">
        <v>0</v>
      </c>
      <c r="J21" s="12">
        <v>0</v>
      </c>
      <c r="K21" s="12">
        <v>9.2547984374999999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1.682690625</v>
      </c>
      <c r="T21" s="12">
        <v>0</v>
      </c>
      <c r="U21" s="12">
        <v>0</v>
      </c>
      <c r="V21" s="12">
        <v>0</v>
      </c>
      <c r="W21" s="12">
        <v>0</v>
      </c>
      <c r="X21" s="12">
        <v>42.067265624999997</v>
      </c>
      <c r="Y21" s="12">
        <v>2.5240359374999999</v>
      </c>
      <c r="Z21" s="12">
        <v>0.8413453125</v>
      </c>
      <c r="AA21" s="12">
        <v>0</v>
      </c>
      <c r="AB21" s="12">
        <v>0</v>
      </c>
      <c r="AC21" s="12">
        <v>0</v>
      </c>
      <c r="AD21" s="12">
        <v>0</v>
      </c>
      <c r="AE21" s="12">
        <v>21.033632812499999</v>
      </c>
      <c r="AF21" s="12">
        <v>0</v>
      </c>
      <c r="AG21" s="12">
        <f t="shared" si="0"/>
        <v>21.033632812499999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19.350942187499999</v>
      </c>
      <c r="AU21" s="12">
        <v>0</v>
      </c>
      <c r="AV21" s="12">
        <v>0</v>
      </c>
      <c r="AW21" s="12">
        <v>4.2067265625000001</v>
      </c>
      <c r="AX21" s="12">
        <v>0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</row>
    <row r="22" spans="1:90">
      <c r="A22">
        <v>1</v>
      </c>
      <c r="B22" s="12">
        <f>'[1]age-depth'!$E$34</f>
        <v>1235.86243293795</v>
      </c>
      <c r="C22">
        <v>32</v>
      </c>
      <c r="D22">
        <v>95</v>
      </c>
      <c r="F22" s="11">
        <v>0</v>
      </c>
      <c r="G22" s="12">
        <v>0</v>
      </c>
      <c r="H22" s="11">
        <v>5</v>
      </c>
      <c r="I22" s="12">
        <v>1</v>
      </c>
      <c r="J22" s="12">
        <v>0</v>
      </c>
      <c r="K22" s="12">
        <v>13.07691</v>
      </c>
      <c r="L22" s="12">
        <v>0</v>
      </c>
      <c r="M22" s="12">
        <v>0</v>
      </c>
      <c r="N22" s="12">
        <v>0</v>
      </c>
      <c r="O22" s="12">
        <v>0</v>
      </c>
      <c r="P22" s="12">
        <v>0.76922999999999997</v>
      </c>
      <c r="Q22" s="12">
        <v>0</v>
      </c>
      <c r="R22" s="12">
        <v>13.07691</v>
      </c>
      <c r="S22" s="12">
        <v>19.23075</v>
      </c>
      <c r="T22" s="12">
        <v>0.76922999999999997</v>
      </c>
      <c r="U22" s="12">
        <v>0</v>
      </c>
      <c r="V22" s="12">
        <v>0</v>
      </c>
      <c r="W22" s="12">
        <v>0</v>
      </c>
      <c r="X22" s="12">
        <v>159.99984000000001</v>
      </c>
      <c r="Y22" s="12">
        <v>18.46152</v>
      </c>
      <c r="Z22" s="12">
        <v>2.30769</v>
      </c>
      <c r="AA22" s="12">
        <v>0</v>
      </c>
      <c r="AB22" s="12">
        <v>0</v>
      </c>
      <c r="AC22" s="12">
        <v>3.8461499999999997</v>
      </c>
      <c r="AD22" s="12">
        <v>1.5384599999999999</v>
      </c>
      <c r="AE22" s="12">
        <v>23.076899999999998</v>
      </c>
      <c r="AF22" s="12">
        <v>0.76922999999999997</v>
      </c>
      <c r="AG22" s="12">
        <f t="shared" si="0"/>
        <v>25.384589999999999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64.615319999999997</v>
      </c>
      <c r="AU22" s="12">
        <v>0</v>
      </c>
      <c r="AV22" s="12">
        <v>0</v>
      </c>
      <c r="AW22" s="12">
        <v>6.1538399999999998</v>
      </c>
      <c r="AX22" s="12">
        <v>0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</row>
    <row r="23" spans="1:90">
      <c r="A23">
        <v>1</v>
      </c>
      <c r="B23" s="12">
        <f>'[1]age-depth'!$E$44</f>
        <v>1564.91084211677</v>
      </c>
      <c r="C23">
        <v>42</v>
      </c>
      <c r="D23">
        <v>105</v>
      </c>
      <c r="F23" s="11">
        <v>0</v>
      </c>
      <c r="G23" s="12">
        <v>0</v>
      </c>
      <c r="H23" s="11">
        <v>5</v>
      </c>
      <c r="I23" s="12">
        <v>0</v>
      </c>
      <c r="J23" s="12">
        <v>0.71794800000000003</v>
      </c>
      <c r="K23" s="12">
        <v>10.769219999999999</v>
      </c>
      <c r="L23" s="12">
        <v>0</v>
      </c>
      <c r="M23" s="12">
        <v>0</v>
      </c>
      <c r="N23" s="12">
        <v>0</v>
      </c>
      <c r="O23" s="12">
        <v>0</v>
      </c>
      <c r="P23" s="12">
        <v>0.71794800000000003</v>
      </c>
      <c r="Q23" s="12">
        <v>0</v>
      </c>
      <c r="R23" s="12">
        <v>2.8717920000000001</v>
      </c>
      <c r="S23" s="12">
        <v>0</v>
      </c>
      <c r="T23" s="12">
        <v>0</v>
      </c>
      <c r="U23" s="12">
        <v>0.71794800000000003</v>
      </c>
      <c r="V23" s="12">
        <v>0</v>
      </c>
      <c r="W23" s="12">
        <v>0</v>
      </c>
      <c r="X23" s="12">
        <v>34.461503999999998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27.282024</v>
      </c>
      <c r="AF23" s="12">
        <v>0</v>
      </c>
      <c r="AG23" s="12">
        <f t="shared" si="0"/>
        <v>27.282024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17.948699999999999</v>
      </c>
      <c r="AU23" s="12">
        <v>0</v>
      </c>
      <c r="AV23" s="12">
        <v>0</v>
      </c>
      <c r="AW23" s="12">
        <v>7.1794799999999999</v>
      </c>
      <c r="AX23" s="12">
        <v>0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</row>
    <row r="24" spans="1:90">
      <c r="A24">
        <v>1</v>
      </c>
      <c r="B24" s="12">
        <f>'[1]age-depth'!$E$54</f>
        <v>1915.1696859495401</v>
      </c>
      <c r="C24">
        <v>52</v>
      </c>
      <c r="D24">
        <v>115</v>
      </c>
      <c r="F24" s="11">
        <v>0</v>
      </c>
      <c r="G24" s="12">
        <v>0</v>
      </c>
      <c r="H24" s="11">
        <v>1</v>
      </c>
      <c r="I24" s="12">
        <v>0</v>
      </c>
      <c r="J24" s="12">
        <v>0.76922999999999997</v>
      </c>
      <c r="K24" s="12">
        <v>29.999969999999998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2.30769</v>
      </c>
      <c r="T24" s="12">
        <v>0</v>
      </c>
      <c r="U24" s="12">
        <v>0</v>
      </c>
      <c r="V24" s="12">
        <v>0</v>
      </c>
      <c r="W24" s="12">
        <v>0</v>
      </c>
      <c r="X24" s="12">
        <v>48.461489999999998</v>
      </c>
      <c r="Y24" s="12">
        <v>0.76922999999999997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20.769209999999998</v>
      </c>
      <c r="AF24" s="12">
        <v>0</v>
      </c>
      <c r="AG24" s="12">
        <f t="shared" si="0"/>
        <v>20.769209999999998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20.769209999999998</v>
      </c>
      <c r="AU24" s="12">
        <v>0</v>
      </c>
      <c r="AV24" s="12">
        <v>0</v>
      </c>
      <c r="AW24" s="12">
        <v>0.76922999999999997</v>
      </c>
      <c r="AX24" s="12">
        <v>0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</row>
    <row r="25" spans="1:90">
      <c r="A25">
        <v>1</v>
      </c>
      <c r="B25" s="12">
        <f>'[1]age-depth'!$E$64</f>
        <v>2257.2589099309298</v>
      </c>
      <c r="C25">
        <v>62</v>
      </c>
      <c r="D25">
        <v>125</v>
      </c>
      <c r="F25" s="11">
        <v>0</v>
      </c>
      <c r="G25" s="12">
        <v>0</v>
      </c>
      <c r="H25" s="11">
        <v>5</v>
      </c>
      <c r="I25" s="12">
        <v>0</v>
      </c>
      <c r="J25" s="12">
        <v>0</v>
      </c>
      <c r="K25" s="12">
        <v>19.384595999999998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0.71794800000000003</v>
      </c>
      <c r="T25" s="12">
        <v>0.71794800000000003</v>
      </c>
      <c r="U25" s="12">
        <v>0</v>
      </c>
      <c r="V25" s="12">
        <v>0</v>
      </c>
      <c r="W25" s="12">
        <v>0</v>
      </c>
      <c r="X25" s="12">
        <v>27.282024</v>
      </c>
      <c r="Y25" s="12">
        <v>3.5897399999999999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28.717919999999999</v>
      </c>
      <c r="AF25" s="12">
        <v>0</v>
      </c>
      <c r="AG25" s="12">
        <f t="shared" si="0"/>
        <v>28.717919999999999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5.7435840000000002</v>
      </c>
      <c r="AU25" s="12">
        <v>0</v>
      </c>
      <c r="AV25" s="12">
        <v>0</v>
      </c>
      <c r="AW25" s="12">
        <v>2.1538439999999999</v>
      </c>
      <c r="AX25" s="12">
        <v>0</v>
      </c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</row>
    <row r="26" spans="1:90">
      <c r="A26">
        <v>1</v>
      </c>
      <c r="B26" s="12">
        <f>'[1]age-depth'!$E$74</f>
        <v>2597.2581625347598</v>
      </c>
      <c r="C26">
        <v>72</v>
      </c>
      <c r="D26">
        <v>135</v>
      </c>
      <c r="F26" s="11">
        <v>0</v>
      </c>
      <c r="G26" s="12">
        <v>0</v>
      </c>
      <c r="H26" s="11">
        <v>2</v>
      </c>
      <c r="I26" s="12">
        <v>0</v>
      </c>
      <c r="J26" s="12">
        <v>0</v>
      </c>
      <c r="K26" s="12">
        <v>21.688012499999999</v>
      </c>
      <c r="L26" s="12">
        <v>0</v>
      </c>
      <c r="M26" s="12">
        <v>0</v>
      </c>
      <c r="N26" s="12">
        <v>4.4871749999999997</v>
      </c>
      <c r="O26" s="12">
        <v>0</v>
      </c>
      <c r="P26" s="12">
        <v>0</v>
      </c>
      <c r="Q26" s="12">
        <v>0</v>
      </c>
      <c r="R26" s="12">
        <v>0</v>
      </c>
      <c r="S26" s="12">
        <v>20.940149999999999</v>
      </c>
      <c r="T26" s="12">
        <v>0</v>
      </c>
      <c r="U26" s="12">
        <v>0</v>
      </c>
      <c r="V26" s="12">
        <v>0.74786249999999999</v>
      </c>
      <c r="W26" s="12">
        <v>0</v>
      </c>
      <c r="X26" s="12">
        <v>31.410225000000001</v>
      </c>
      <c r="Y26" s="12">
        <v>1.495725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f t="shared" si="0"/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0.76922999999999997</v>
      </c>
      <c r="AT26" s="12">
        <v>11.9658</v>
      </c>
      <c r="AU26" s="12">
        <v>0</v>
      </c>
      <c r="AV26" s="12">
        <v>0</v>
      </c>
      <c r="AW26" s="12">
        <v>1.495725</v>
      </c>
      <c r="AX26" s="12">
        <v>0</v>
      </c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</row>
    <row r="27" spans="1:90">
      <c r="A27">
        <v>1</v>
      </c>
      <c r="B27" s="12">
        <f>'[1]age-depth'!$E$84</f>
        <v>2935.92612897141</v>
      </c>
      <c r="C27">
        <v>82</v>
      </c>
      <c r="D27">
        <v>145</v>
      </c>
      <c r="F27" s="11">
        <v>0</v>
      </c>
      <c r="G27" s="12">
        <v>0</v>
      </c>
      <c r="H27" s="11">
        <v>0</v>
      </c>
      <c r="I27" s="12">
        <v>0</v>
      </c>
      <c r="J27" s="12">
        <v>1.4358960000000001</v>
      </c>
      <c r="K27" s="12">
        <v>21.538439999999998</v>
      </c>
      <c r="L27" s="12">
        <v>0</v>
      </c>
      <c r="M27" s="12">
        <v>0</v>
      </c>
      <c r="N27" s="12">
        <v>1.4358960000000001</v>
      </c>
      <c r="O27" s="12">
        <v>0</v>
      </c>
      <c r="P27" s="12">
        <v>0</v>
      </c>
      <c r="Q27" s="12">
        <v>0</v>
      </c>
      <c r="R27" s="12">
        <v>0</v>
      </c>
      <c r="S27" s="12">
        <v>2.8717920000000001</v>
      </c>
      <c r="T27" s="12">
        <v>0</v>
      </c>
      <c r="U27" s="12">
        <v>0</v>
      </c>
      <c r="V27" s="12">
        <v>0.71794800000000003</v>
      </c>
      <c r="W27" s="12">
        <v>0</v>
      </c>
      <c r="X27" s="12">
        <v>89.743499999999997</v>
      </c>
      <c r="Y27" s="12">
        <v>0</v>
      </c>
      <c r="Z27" s="12">
        <v>0</v>
      </c>
      <c r="AA27" s="12">
        <v>0.71794800000000003</v>
      </c>
      <c r="AB27" s="12">
        <v>4.3076879999999997</v>
      </c>
      <c r="AC27" s="12">
        <v>0</v>
      </c>
      <c r="AD27" s="12">
        <v>0</v>
      </c>
      <c r="AE27" s="12">
        <v>2.1538439999999999</v>
      </c>
      <c r="AF27" s="12">
        <v>0.71794800000000003</v>
      </c>
      <c r="AG27" s="12">
        <f t="shared" si="0"/>
        <v>2.8717920000000001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30.153816000000003</v>
      </c>
      <c r="AU27" s="12">
        <v>0</v>
      </c>
      <c r="AV27" s="12">
        <v>0</v>
      </c>
      <c r="AW27" s="12">
        <v>3.5897399999999999</v>
      </c>
      <c r="AX27" s="12">
        <v>0</v>
      </c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</row>
    <row r="28" spans="1:90">
      <c r="A28">
        <v>1</v>
      </c>
      <c r="B28" s="12">
        <f>'[1]age-depth'!$E$94</f>
        <v>3267.6310600649699</v>
      </c>
      <c r="C28">
        <v>92</v>
      </c>
      <c r="D28">
        <v>155</v>
      </c>
      <c r="F28" s="11">
        <v>0</v>
      </c>
      <c r="G28" s="12">
        <v>0</v>
      </c>
      <c r="H28" s="11">
        <v>1</v>
      </c>
      <c r="I28" s="12">
        <v>0</v>
      </c>
      <c r="J28" s="12">
        <v>0</v>
      </c>
      <c r="K28" s="12">
        <v>10.421825806451613</v>
      </c>
      <c r="L28" s="12">
        <v>0</v>
      </c>
      <c r="M28" s="12">
        <v>0</v>
      </c>
      <c r="N28" s="12">
        <v>0.86848548387096758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105.95522903225806</v>
      </c>
      <c r="Y28" s="12">
        <v>2.6054564516129033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0.86848548387096758</v>
      </c>
      <c r="AF28" s="12">
        <v>0</v>
      </c>
      <c r="AG28" s="12">
        <f t="shared" si="0"/>
        <v>0.86848548387096758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78.163693548387087</v>
      </c>
      <c r="AU28" s="12">
        <v>0</v>
      </c>
      <c r="AV28" s="12">
        <v>0</v>
      </c>
      <c r="AW28" s="12">
        <v>0</v>
      </c>
      <c r="AX28" s="12">
        <v>0</v>
      </c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</row>
    <row r="29" spans="1:90">
      <c r="A29">
        <v>2</v>
      </c>
      <c r="B29" s="12">
        <f>'[1]age-depth'!$E$105</f>
        <v>3492.4737797808398</v>
      </c>
      <c r="C29">
        <v>5</v>
      </c>
      <c r="D29">
        <v>166</v>
      </c>
      <c r="F29" s="11">
        <v>0</v>
      </c>
      <c r="G29" s="12">
        <v>0</v>
      </c>
      <c r="H29" s="11">
        <v>2</v>
      </c>
      <c r="I29" s="12">
        <v>0</v>
      </c>
      <c r="J29" s="12">
        <v>0</v>
      </c>
      <c r="K29" s="12">
        <v>11.290311290322581</v>
      </c>
      <c r="L29" s="12">
        <v>0.86848548387096758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93.796432258064513</v>
      </c>
      <c r="Y29" s="12">
        <v>6.9478838709677406</v>
      </c>
      <c r="Z29" s="12">
        <v>0</v>
      </c>
      <c r="AA29" s="12">
        <v>0.86848548387096758</v>
      </c>
      <c r="AB29" s="12">
        <v>11.290311290322581</v>
      </c>
      <c r="AC29" s="12">
        <v>0</v>
      </c>
      <c r="AD29" s="12">
        <v>0</v>
      </c>
      <c r="AE29" s="12">
        <v>2.6054564516129033</v>
      </c>
      <c r="AF29" s="12">
        <v>0</v>
      </c>
      <c r="AG29" s="12">
        <f t="shared" si="0"/>
        <v>2.6054564516129033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41.687303225806453</v>
      </c>
      <c r="AU29" s="12">
        <v>0</v>
      </c>
      <c r="AV29" s="12">
        <v>0</v>
      </c>
      <c r="AW29" s="12">
        <v>0</v>
      </c>
      <c r="AX29" s="12">
        <v>0</v>
      </c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</row>
    <row r="30" spans="1:90">
      <c r="A30">
        <v>2</v>
      </c>
      <c r="B30" s="12">
        <f>'[1]age-depth'!$E$113</f>
        <v>3636.4471547457201</v>
      </c>
      <c r="C30">
        <v>13</v>
      </c>
      <c r="D30">
        <v>174</v>
      </c>
      <c r="F30" s="11">
        <v>1.4553</v>
      </c>
      <c r="G30" s="12">
        <v>0.72765000000000002</v>
      </c>
      <c r="H30" s="11">
        <v>4</v>
      </c>
      <c r="I30" s="12">
        <v>0</v>
      </c>
      <c r="J30" s="12">
        <v>0</v>
      </c>
      <c r="K30" s="12">
        <v>9.4594500000000004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42.203699999999998</v>
      </c>
      <c r="T30" s="12">
        <v>0.72765000000000002</v>
      </c>
      <c r="U30" s="12">
        <v>0</v>
      </c>
      <c r="V30" s="12">
        <v>0</v>
      </c>
      <c r="W30" s="12">
        <v>0</v>
      </c>
      <c r="X30" s="12">
        <v>133.88759999999999</v>
      </c>
      <c r="Y30" s="12">
        <v>15.280649999999998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 t="e">
        <v>#VALUE!</v>
      </c>
      <c r="AF30" s="12">
        <v>0</v>
      </c>
      <c r="AG30" s="12" t="e">
        <f t="shared" si="0"/>
        <v>#VALUE!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100.4157</v>
      </c>
      <c r="AU30" s="12">
        <v>0</v>
      </c>
      <c r="AV30" s="12">
        <v>0</v>
      </c>
      <c r="AW30" s="12">
        <v>2.1829499999999999</v>
      </c>
      <c r="AX30" s="12">
        <v>0</v>
      </c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</row>
    <row r="31" spans="1:90">
      <c r="A31">
        <v>2</v>
      </c>
      <c r="B31">
        <f>'[1]age-depth'!$E$115</f>
        <v>3680.5038792222199</v>
      </c>
      <c r="C31">
        <v>15</v>
      </c>
      <c r="D31" s="12">
        <v>176</v>
      </c>
      <c r="E31" s="12"/>
      <c r="F31" s="11">
        <v>0</v>
      </c>
      <c r="G31" s="12">
        <v>0</v>
      </c>
      <c r="H31" s="11">
        <v>0</v>
      </c>
      <c r="I31" s="12">
        <v>0</v>
      </c>
      <c r="J31" s="12">
        <v>0</v>
      </c>
      <c r="K31" s="12">
        <v>6.3348352941176476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29.140242352941176</v>
      </c>
      <c r="T31" s="12">
        <v>0</v>
      </c>
      <c r="U31" s="12">
        <v>1.2669670588235293</v>
      </c>
      <c r="V31" s="12">
        <v>0</v>
      </c>
      <c r="W31" s="12">
        <v>0</v>
      </c>
      <c r="X31" s="12">
        <v>143.1672776470588</v>
      </c>
      <c r="Y31" s="12">
        <v>14.570121176470588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1.2669670588235293</v>
      </c>
      <c r="AF31" s="12">
        <v>0</v>
      </c>
      <c r="AG31" s="12">
        <f t="shared" si="0"/>
        <v>1.2669670588235293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5.0678682352941173</v>
      </c>
      <c r="AP31" s="12">
        <v>0.63348352941176467</v>
      </c>
      <c r="AQ31" s="12">
        <v>0</v>
      </c>
      <c r="AR31" s="12">
        <v>0</v>
      </c>
      <c r="AS31" s="12">
        <v>0</v>
      </c>
      <c r="AT31" s="12">
        <v>101.99084823529412</v>
      </c>
      <c r="AU31" s="12">
        <v>0</v>
      </c>
      <c r="AV31" s="12">
        <v>0</v>
      </c>
      <c r="AW31" s="12">
        <v>0.63348352941176467</v>
      </c>
      <c r="AX31" s="12">
        <v>0</v>
      </c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</row>
    <row r="32" spans="1:90">
      <c r="A32">
        <v>2</v>
      </c>
      <c r="B32">
        <f>'[1]age-depth'!$E$117</f>
        <v>3724.3927862144001</v>
      </c>
      <c r="C32">
        <v>17</v>
      </c>
      <c r="D32" s="12">
        <v>178</v>
      </c>
      <c r="E32" s="12"/>
      <c r="F32" s="11">
        <v>0</v>
      </c>
      <c r="G32" s="12">
        <v>0</v>
      </c>
      <c r="H32" s="11">
        <v>0</v>
      </c>
      <c r="I32" s="12">
        <v>0</v>
      </c>
      <c r="J32" s="12">
        <v>0</v>
      </c>
      <c r="K32" s="12">
        <v>0</v>
      </c>
      <c r="L32" s="12">
        <v>0.89743499999999998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0.89743499999999998</v>
      </c>
      <c r="T32" s="12">
        <v>0</v>
      </c>
      <c r="U32" s="12">
        <v>0</v>
      </c>
      <c r="V32" s="12">
        <v>0</v>
      </c>
      <c r="W32" s="12">
        <v>0</v>
      </c>
      <c r="X32" s="12">
        <v>139.10242500000001</v>
      </c>
      <c r="Y32" s="12">
        <v>11.666655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f t="shared" si="0"/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77.17940999999999</v>
      </c>
      <c r="AU32" s="12">
        <v>0</v>
      </c>
      <c r="AV32" s="12">
        <v>0</v>
      </c>
      <c r="AW32" s="12">
        <v>1.79487</v>
      </c>
      <c r="AX32" s="12">
        <v>0</v>
      </c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</row>
    <row r="33" spans="1:90">
      <c r="A33">
        <v>2</v>
      </c>
      <c r="B33">
        <f>'[1]age-depth'!$E$119</f>
        <v>3798.2192155950802</v>
      </c>
      <c r="C33">
        <v>19</v>
      </c>
      <c r="D33" s="12">
        <v>180</v>
      </c>
      <c r="E33" s="12"/>
      <c r="F33" s="11">
        <v>0</v>
      </c>
      <c r="G33" s="12">
        <v>0</v>
      </c>
      <c r="H33" s="11">
        <v>0</v>
      </c>
      <c r="I33" s="12">
        <v>0</v>
      </c>
      <c r="J33" s="12">
        <v>0</v>
      </c>
      <c r="K33" s="12">
        <v>1.5384599999999999</v>
      </c>
      <c r="L33" s="12">
        <v>3.0769199999999999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0.76922999999999997</v>
      </c>
      <c r="T33" s="12">
        <v>0</v>
      </c>
      <c r="U33" s="12">
        <v>0.76922999999999997</v>
      </c>
      <c r="V33" s="12">
        <v>0</v>
      </c>
      <c r="W33" s="12">
        <v>0</v>
      </c>
      <c r="X33" s="12">
        <v>86.153759999999991</v>
      </c>
      <c r="Y33" s="12">
        <v>19.23075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0.76922999999999997</v>
      </c>
      <c r="AF33" s="12">
        <v>0</v>
      </c>
      <c r="AG33" s="12">
        <f t="shared" si="0"/>
        <v>0.76922999999999997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48.461489999999998</v>
      </c>
      <c r="AU33" s="12">
        <v>0</v>
      </c>
      <c r="AV33" s="12">
        <v>0</v>
      </c>
      <c r="AW33" s="12">
        <v>3.0769199999999999</v>
      </c>
      <c r="AX33" s="12">
        <v>0</v>
      </c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</row>
    <row r="34" spans="1:90">
      <c r="A34">
        <v>2</v>
      </c>
      <c r="B34">
        <f>'[1]age-depth'!$E$121</f>
        <v>3871.7797270913002</v>
      </c>
      <c r="C34">
        <v>21</v>
      </c>
      <c r="D34" s="12">
        <v>182</v>
      </c>
      <c r="E34" s="12"/>
      <c r="F34" s="11">
        <v>0</v>
      </c>
      <c r="G34" s="12">
        <v>0</v>
      </c>
      <c r="H34" s="11">
        <v>0</v>
      </c>
      <c r="I34" s="12">
        <v>0</v>
      </c>
      <c r="J34" s="12">
        <v>0</v>
      </c>
      <c r="K34" s="12">
        <v>0.89743499999999998</v>
      </c>
      <c r="L34" s="12">
        <v>11.666654999999999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1.79487</v>
      </c>
      <c r="T34" s="12">
        <v>0</v>
      </c>
      <c r="U34" s="12">
        <v>0</v>
      </c>
      <c r="V34" s="12">
        <v>0</v>
      </c>
      <c r="W34" s="12">
        <v>0</v>
      </c>
      <c r="X34" s="12">
        <v>43.076879999999996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3.5897399999999999</v>
      </c>
      <c r="AF34" s="12">
        <v>0</v>
      </c>
      <c r="AG34" s="12">
        <f t="shared" si="0"/>
        <v>3.5897399999999999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21.538439999999998</v>
      </c>
      <c r="AU34" s="12">
        <v>0</v>
      </c>
      <c r="AV34" s="12">
        <v>0</v>
      </c>
      <c r="AW34" s="12">
        <v>1.79487</v>
      </c>
      <c r="AX34" s="12">
        <v>0</v>
      </c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</row>
    <row r="35" spans="1:90">
      <c r="A35">
        <v>2</v>
      </c>
      <c r="B35">
        <f>'[1]age-depth'!$E$123</f>
        <v>3945.6949043751501</v>
      </c>
      <c r="C35">
        <v>23</v>
      </c>
      <c r="D35" s="12">
        <v>184</v>
      </c>
      <c r="E35" s="12"/>
      <c r="F35" s="11">
        <v>0</v>
      </c>
      <c r="G35" s="12">
        <v>0</v>
      </c>
      <c r="H35" s="11">
        <v>0</v>
      </c>
      <c r="I35" s="12">
        <v>0</v>
      </c>
      <c r="J35" s="12">
        <v>0</v>
      </c>
      <c r="K35" s="12">
        <v>5.8212000000000002</v>
      </c>
      <c r="L35" s="12">
        <v>1.4553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8.0041499999999992</v>
      </c>
      <c r="T35" s="12">
        <v>0.72765000000000002</v>
      </c>
      <c r="U35" s="12">
        <v>0</v>
      </c>
      <c r="V35" s="12">
        <v>0</v>
      </c>
      <c r="W35" s="12">
        <v>0</v>
      </c>
      <c r="X35" s="12">
        <v>10.91475</v>
      </c>
      <c r="Y35" s="12">
        <v>0.72765000000000002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f t="shared" si="0"/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3.6382499999999998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</row>
    <row r="36" spans="1:90">
      <c r="A36">
        <v>2</v>
      </c>
      <c r="B36" s="12">
        <f>'[1]age-depth'!$E$127</f>
        <v>4095.6485171045501</v>
      </c>
      <c r="C36">
        <v>27</v>
      </c>
      <c r="D36" s="12">
        <v>188</v>
      </c>
      <c r="E36" s="12"/>
      <c r="F36" s="11">
        <v>0</v>
      </c>
      <c r="G36" s="12">
        <v>0</v>
      </c>
      <c r="H36" s="11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f t="shared" si="0"/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</row>
    <row r="37" spans="1:90">
      <c r="A37">
        <v>2</v>
      </c>
      <c r="B37" s="12">
        <f>'[1]age-depth'!$E$130</f>
        <v>4217.0360435590201</v>
      </c>
      <c r="C37">
        <v>30</v>
      </c>
      <c r="D37" s="12">
        <v>191</v>
      </c>
      <c r="E37" s="12"/>
      <c r="F37" s="11">
        <v>0</v>
      </c>
      <c r="G37" s="12">
        <v>0</v>
      </c>
      <c r="H37" s="11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f t="shared" si="0"/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</row>
    <row r="38" spans="1:90">
      <c r="A38">
        <v>2</v>
      </c>
      <c r="B38" s="12">
        <f>'[1]age-depth'!$E$133</f>
        <v>4343.0656220532501</v>
      </c>
      <c r="C38">
        <v>33</v>
      </c>
      <c r="D38" s="12">
        <v>194</v>
      </c>
      <c r="E38" s="12"/>
      <c r="F38" s="11">
        <v>0</v>
      </c>
      <c r="G38" s="12">
        <v>0</v>
      </c>
      <c r="H38" s="11">
        <v>1</v>
      </c>
      <c r="I38" s="12">
        <v>3</v>
      </c>
      <c r="J38" s="12">
        <v>1.495725</v>
      </c>
      <c r="K38" s="12">
        <v>0</v>
      </c>
      <c r="L38" s="12">
        <v>24.6794625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21.688012499999999</v>
      </c>
      <c r="T38" s="12">
        <v>0</v>
      </c>
      <c r="U38" s="12">
        <v>0</v>
      </c>
      <c r="V38" s="12">
        <v>0</v>
      </c>
      <c r="W38" s="12">
        <v>0</v>
      </c>
      <c r="X38" s="12">
        <v>74.038387499999999</v>
      </c>
      <c r="Y38" s="12">
        <v>6.7307625</v>
      </c>
      <c r="Z38" s="12">
        <v>0</v>
      </c>
      <c r="AA38" s="12">
        <v>5.2350374999999998</v>
      </c>
      <c r="AB38" s="12">
        <v>32.158087500000001</v>
      </c>
      <c r="AC38" s="12">
        <v>0</v>
      </c>
      <c r="AD38" s="12">
        <v>0</v>
      </c>
      <c r="AE38" s="12">
        <v>0</v>
      </c>
      <c r="AF38" s="12">
        <v>0</v>
      </c>
      <c r="AG38" s="12">
        <f t="shared" si="0"/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24.679462499999996</v>
      </c>
      <c r="AU38" s="12">
        <v>0</v>
      </c>
      <c r="AV38" s="12">
        <v>0</v>
      </c>
      <c r="AW38" s="12">
        <v>4.4871749999999997</v>
      </c>
      <c r="AX38" s="12">
        <v>0</v>
      </c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</row>
    <row r="39" spans="1:90">
      <c r="A39">
        <v>2</v>
      </c>
      <c r="B39" s="12">
        <f>'[1]age-depth'!$E$143</f>
        <v>4854.0907883153995</v>
      </c>
      <c r="C39">
        <v>43</v>
      </c>
      <c r="D39" s="12">
        <v>204</v>
      </c>
      <c r="E39" s="12"/>
      <c r="F39" s="11">
        <v>0</v>
      </c>
      <c r="G39" s="12">
        <v>0</v>
      </c>
      <c r="H39" s="11">
        <v>5</v>
      </c>
      <c r="I39" s="12">
        <v>2</v>
      </c>
      <c r="J39" s="12">
        <v>0.79185441176470572</v>
      </c>
      <c r="K39" s="12">
        <v>0</v>
      </c>
      <c r="L39" s="12">
        <v>8.7103985294117656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0.79185441176470572</v>
      </c>
      <c r="T39" s="12">
        <v>0</v>
      </c>
      <c r="U39" s="12">
        <v>0</v>
      </c>
      <c r="V39" s="12">
        <v>0</v>
      </c>
      <c r="W39" s="12">
        <v>0</v>
      </c>
      <c r="X39" s="12">
        <v>94.230674999999991</v>
      </c>
      <c r="Y39" s="12">
        <v>0.79185441176470572</v>
      </c>
      <c r="Z39" s="12">
        <v>0.79185441176470572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f t="shared" si="0"/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11.877816176470589</v>
      </c>
      <c r="AU39" s="12">
        <v>0</v>
      </c>
      <c r="AV39" s="12">
        <v>0</v>
      </c>
      <c r="AW39" s="12">
        <v>8.7103985294117656</v>
      </c>
      <c r="AX39" s="12">
        <v>0</v>
      </c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</row>
    <row r="40" spans="1:90">
      <c r="A40">
        <v>2</v>
      </c>
      <c r="B40" s="12">
        <f>'[1]age-depth'!$E$148</f>
        <v>5118.2825349712703</v>
      </c>
      <c r="C40">
        <v>48</v>
      </c>
      <c r="D40" s="12">
        <v>209</v>
      </c>
      <c r="E40" s="12">
        <v>22</v>
      </c>
      <c r="F40" s="11">
        <v>0</v>
      </c>
      <c r="G40" s="12">
        <v>0</v>
      </c>
      <c r="H40" s="11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52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2</v>
      </c>
      <c r="AF40" s="12">
        <v>0</v>
      </c>
      <c r="AG40" s="12">
        <f t="shared" si="0"/>
        <v>2</v>
      </c>
      <c r="AH40" s="12">
        <v>2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</row>
    <row r="41" spans="1:90">
      <c r="A41">
        <v>2</v>
      </c>
      <c r="B41" s="12">
        <f>'[1]age-depth'!$E$153</f>
        <v>5369.22099543281</v>
      </c>
      <c r="C41">
        <v>53</v>
      </c>
      <c r="D41" s="12">
        <v>214</v>
      </c>
      <c r="E41" s="12"/>
      <c r="F41" s="11">
        <v>0</v>
      </c>
      <c r="G41" s="12">
        <v>0</v>
      </c>
      <c r="H41" s="11">
        <v>0</v>
      </c>
      <c r="I41" s="12">
        <v>0</v>
      </c>
      <c r="J41" s="12">
        <v>0</v>
      </c>
      <c r="K41" s="12">
        <v>0</v>
      </c>
      <c r="L41" s="12">
        <v>2.9914499999999999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48.611062499999996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6.7307625</v>
      </c>
      <c r="AF41" s="12">
        <v>3.7393125</v>
      </c>
      <c r="AG41" s="12">
        <f t="shared" si="0"/>
        <v>10.470075</v>
      </c>
      <c r="AH41" s="12">
        <v>0</v>
      </c>
      <c r="AI41" s="12">
        <v>0</v>
      </c>
      <c r="AJ41" s="12">
        <v>0.74786249999999999</v>
      </c>
      <c r="AK41" s="12">
        <v>0</v>
      </c>
      <c r="AL41" s="12">
        <v>0</v>
      </c>
      <c r="AM41" s="12">
        <v>0</v>
      </c>
      <c r="AN41" s="12">
        <v>0</v>
      </c>
      <c r="AO41" s="12">
        <v>0.74786249999999999</v>
      </c>
      <c r="AP41" s="12">
        <v>0</v>
      </c>
      <c r="AQ41" s="12">
        <v>0</v>
      </c>
      <c r="AR41" s="12">
        <v>0</v>
      </c>
      <c r="AS41" s="12">
        <v>0</v>
      </c>
      <c r="AT41" s="12">
        <v>16.452974999999999</v>
      </c>
      <c r="AU41" s="12">
        <v>0</v>
      </c>
      <c r="AV41" s="12">
        <v>0</v>
      </c>
      <c r="AW41" s="12">
        <v>0</v>
      </c>
      <c r="AX41" s="12">
        <v>0</v>
      </c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</row>
    <row r="42" spans="1:90">
      <c r="A42">
        <v>2</v>
      </c>
      <c r="B42" s="12">
        <f>'[1]age-depth'!$E$158</f>
        <v>5647.4054107736001</v>
      </c>
      <c r="C42">
        <v>58</v>
      </c>
      <c r="D42" s="12">
        <v>219</v>
      </c>
      <c r="E42" s="12">
        <v>20</v>
      </c>
      <c r="F42" s="11">
        <v>0</v>
      </c>
      <c r="G42" s="12">
        <v>0</v>
      </c>
      <c r="H42" s="11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3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2</v>
      </c>
      <c r="AF42" s="12">
        <v>0</v>
      </c>
      <c r="AG42" s="12">
        <f t="shared" si="0"/>
        <v>2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2</v>
      </c>
      <c r="AU42" s="12">
        <v>0</v>
      </c>
      <c r="AV42" s="12">
        <v>0</v>
      </c>
      <c r="AW42" s="12">
        <v>0</v>
      </c>
      <c r="AX42" s="12">
        <v>0</v>
      </c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</row>
    <row r="43" spans="1:90">
      <c r="A43">
        <v>2</v>
      </c>
      <c r="B43" s="12">
        <f>'[1]age-depth'!$E$163</f>
        <v>5919.0457130845798</v>
      </c>
      <c r="C43">
        <v>63</v>
      </c>
      <c r="D43" s="12">
        <v>224</v>
      </c>
      <c r="E43" s="12"/>
      <c r="F43" s="11">
        <v>0</v>
      </c>
      <c r="G43" s="12">
        <v>0</v>
      </c>
      <c r="H43" s="11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0.76922999999999997</v>
      </c>
      <c r="V43" s="12">
        <v>0</v>
      </c>
      <c r="W43" s="12">
        <v>0</v>
      </c>
      <c r="X43" s="12">
        <v>55.38456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3.0769199999999999</v>
      </c>
      <c r="AG43" s="12">
        <f t="shared" si="0"/>
        <v>3.0769199999999999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19.999980000000001</v>
      </c>
      <c r="AU43" s="12">
        <v>0</v>
      </c>
      <c r="AV43" s="12">
        <v>0</v>
      </c>
      <c r="AW43" s="12">
        <v>0</v>
      </c>
      <c r="AX43" s="12">
        <v>0</v>
      </c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</row>
    <row r="44" spans="1:90">
      <c r="A44">
        <v>2</v>
      </c>
      <c r="B44" s="12">
        <f>'[1]age-depth'!$E$168</f>
        <v>6174.0490385510302</v>
      </c>
      <c r="C44">
        <v>68</v>
      </c>
      <c r="D44" s="12">
        <v>229</v>
      </c>
      <c r="E44" s="12">
        <v>20</v>
      </c>
      <c r="F44" s="11">
        <v>0</v>
      </c>
      <c r="G44" s="12">
        <v>0</v>
      </c>
      <c r="H44" s="11">
        <v>0</v>
      </c>
      <c r="I44" s="12">
        <v>0</v>
      </c>
      <c r="J44" s="12">
        <v>0</v>
      </c>
      <c r="K44" s="12">
        <v>0</v>
      </c>
      <c r="L44" s="12">
        <v>0</v>
      </c>
      <c r="M44" s="12">
        <v>1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165</v>
      </c>
      <c r="Y44" s="12">
        <v>11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1</v>
      </c>
      <c r="AF44" s="12">
        <v>0</v>
      </c>
      <c r="AG44" s="12">
        <f t="shared" si="0"/>
        <v>1</v>
      </c>
      <c r="AH44" s="12">
        <v>1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</row>
    <row r="45" spans="1:90">
      <c r="A45">
        <v>2</v>
      </c>
      <c r="B45" s="12">
        <f>'[1]age-depth'!$E$170</f>
        <v>6279.65346645726</v>
      </c>
      <c r="C45">
        <v>70</v>
      </c>
      <c r="D45" s="12">
        <v>231</v>
      </c>
      <c r="E45" s="12"/>
      <c r="F45" s="11">
        <v>0</v>
      </c>
      <c r="G45" s="12">
        <v>0</v>
      </c>
      <c r="H45" s="11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f t="shared" si="0"/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</row>
    <row r="46" spans="1:90">
      <c r="A46">
        <v>2</v>
      </c>
      <c r="B46" s="12">
        <f>'[1]age-depth'!$E$173</f>
        <v>6434.2919036349804</v>
      </c>
      <c r="C46">
        <v>73</v>
      </c>
      <c r="D46" s="12">
        <v>234</v>
      </c>
      <c r="E46" s="12"/>
      <c r="F46" s="11">
        <v>0</v>
      </c>
      <c r="G46" s="12">
        <v>0</v>
      </c>
      <c r="H46" s="11">
        <v>0</v>
      </c>
      <c r="I46" s="12">
        <v>0</v>
      </c>
      <c r="J46" s="12">
        <v>0</v>
      </c>
      <c r="K46" s="12">
        <v>0</v>
      </c>
      <c r="L46" s="12">
        <v>4.4871749999999997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2.9914499999999999</v>
      </c>
      <c r="T46" s="12">
        <v>0</v>
      </c>
      <c r="U46" s="12">
        <v>0</v>
      </c>
      <c r="V46" s="12">
        <v>0</v>
      </c>
      <c r="W46" s="12">
        <v>0</v>
      </c>
      <c r="X46" s="12">
        <v>201.17501249999998</v>
      </c>
      <c r="Y46" s="12">
        <v>4.4871749999999997</v>
      </c>
      <c r="Z46" s="12">
        <v>0.74786249999999999</v>
      </c>
      <c r="AA46" s="12">
        <v>0</v>
      </c>
      <c r="AB46" s="12">
        <v>0</v>
      </c>
      <c r="AC46" s="12">
        <v>0</v>
      </c>
      <c r="AD46" s="12">
        <v>0</v>
      </c>
      <c r="AE46" s="12">
        <v>0.74786249999999999</v>
      </c>
      <c r="AF46" s="12">
        <v>0</v>
      </c>
      <c r="AG46" s="12">
        <f t="shared" si="0"/>
        <v>0.74786249999999999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41.880299999999998</v>
      </c>
      <c r="AU46" s="12">
        <v>0</v>
      </c>
      <c r="AV46" s="12">
        <v>0</v>
      </c>
      <c r="AW46" s="12">
        <v>0</v>
      </c>
      <c r="AX46" s="12">
        <v>0</v>
      </c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</row>
    <row r="47" spans="1:90">
      <c r="A47">
        <v>2</v>
      </c>
      <c r="B47" s="12">
        <f>'[1]age-depth'!$E$178</f>
        <v>6671.83324931885</v>
      </c>
      <c r="C47">
        <v>78</v>
      </c>
      <c r="D47" s="12">
        <v>239</v>
      </c>
      <c r="E47" s="12">
        <v>20</v>
      </c>
      <c r="F47" s="11">
        <v>0</v>
      </c>
      <c r="G47" s="12">
        <v>0</v>
      </c>
      <c r="H47" s="11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141</v>
      </c>
      <c r="Y47" s="12">
        <v>5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f t="shared" si="0"/>
        <v>0</v>
      </c>
      <c r="AH47" s="12">
        <v>0</v>
      </c>
      <c r="AI47" s="12">
        <v>1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1</v>
      </c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</row>
    <row r="48" spans="1:90">
      <c r="A48">
        <v>2</v>
      </c>
      <c r="B48" s="12">
        <f>'[1]age-depth'!$E$183</f>
        <v>6863.0785242308402</v>
      </c>
      <c r="C48">
        <v>83</v>
      </c>
      <c r="D48" s="12">
        <v>244</v>
      </c>
      <c r="E48" s="12"/>
      <c r="F48" s="11">
        <v>0</v>
      </c>
      <c r="G48" s="12">
        <v>0</v>
      </c>
      <c r="H48" s="11">
        <v>0</v>
      </c>
      <c r="I48" s="12">
        <v>0</v>
      </c>
      <c r="J48" s="12">
        <v>0</v>
      </c>
      <c r="K48" s="12">
        <v>0</v>
      </c>
      <c r="L48" s="12">
        <v>0.76922999999999997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0.76922999999999997</v>
      </c>
      <c r="T48" s="12">
        <v>0</v>
      </c>
      <c r="U48" s="12">
        <v>0</v>
      </c>
      <c r="V48" s="12">
        <v>0</v>
      </c>
      <c r="W48" s="12">
        <v>0</v>
      </c>
      <c r="X48" s="12">
        <v>166.15367999999998</v>
      </c>
      <c r="Y48" s="12">
        <v>28.461510000000001</v>
      </c>
      <c r="Z48" s="12">
        <v>0.76922999999999997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f t="shared" si="0"/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68.461469999999991</v>
      </c>
      <c r="AU48" s="12">
        <v>0</v>
      </c>
      <c r="AV48" s="12">
        <v>0</v>
      </c>
      <c r="AW48" s="12">
        <v>0</v>
      </c>
      <c r="AX48" s="12">
        <v>0</v>
      </c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</row>
    <row r="49" spans="1:90">
      <c r="A49">
        <v>2</v>
      </c>
      <c r="B49" s="12">
        <f>'[1]age-depth'!$E$188</f>
        <v>7056.9150489145504</v>
      </c>
      <c r="C49">
        <v>88</v>
      </c>
      <c r="D49" s="12">
        <v>249</v>
      </c>
      <c r="E49" s="12">
        <v>15</v>
      </c>
      <c r="F49" s="11">
        <v>0</v>
      </c>
      <c r="G49" s="12">
        <v>0</v>
      </c>
      <c r="H49" s="11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133</v>
      </c>
      <c r="Y49" s="12">
        <v>5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f t="shared" si="0"/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1</v>
      </c>
      <c r="AU49" s="12">
        <v>0</v>
      </c>
      <c r="AV49" s="12">
        <v>0</v>
      </c>
      <c r="AW49" s="12">
        <v>0</v>
      </c>
      <c r="AX49" s="12">
        <v>0</v>
      </c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</row>
    <row r="50" spans="1:90">
      <c r="A50">
        <v>2</v>
      </c>
      <c r="B50" s="12">
        <f>'[1]age-depth'!$E$193</f>
        <v>7249.8054356280099</v>
      </c>
      <c r="C50">
        <v>93</v>
      </c>
      <c r="D50" s="12">
        <v>254</v>
      </c>
      <c r="E50" s="12"/>
      <c r="F50" s="11">
        <v>0</v>
      </c>
      <c r="G50" s="12">
        <v>0</v>
      </c>
      <c r="H50" s="11">
        <v>0</v>
      </c>
      <c r="I50" s="12">
        <v>0</v>
      </c>
      <c r="J50" s="12">
        <v>0</v>
      </c>
      <c r="K50" s="12">
        <v>0</v>
      </c>
      <c r="L50" s="12">
        <v>1.5837088235294114</v>
      </c>
      <c r="M50" s="12">
        <v>0</v>
      </c>
      <c r="N50" s="12">
        <v>0.79185441176470572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60.972789705882349</v>
      </c>
      <c r="Y50" s="12">
        <v>2.3755632352941176</v>
      </c>
      <c r="Z50" s="12">
        <v>0.79185441176470572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f t="shared" si="0"/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</row>
    <row r="51" spans="1:90">
      <c r="A51">
        <v>3</v>
      </c>
      <c r="B51" s="12">
        <f>'[1]age-depth'!$E$199</f>
        <v>7452.0822613723403</v>
      </c>
      <c r="C51">
        <v>3</v>
      </c>
      <c r="D51" s="12">
        <v>260</v>
      </c>
      <c r="E51" s="12">
        <v>12</v>
      </c>
      <c r="F51" s="11">
        <v>0</v>
      </c>
      <c r="G51" s="12">
        <v>0</v>
      </c>
      <c r="H51" s="11">
        <v>0</v>
      </c>
      <c r="I51" s="12">
        <v>0</v>
      </c>
      <c r="J51" s="12">
        <v>0</v>
      </c>
      <c r="K51" s="12">
        <v>0</v>
      </c>
      <c r="L51" s="12">
        <v>1</v>
      </c>
      <c r="M51" s="12">
        <v>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86</v>
      </c>
      <c r="Y51" s="12">
        <v>7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f t="shared" si="0"/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1</v>
      </c>
      <c r="AU51" s="12">
        <v>0</v>
      </c>
      <c r="AV51" s="12">
        <v>0</v>
      </c>
      <c r="AW51" s="12">
        <v>0</v>
      </c>
      <c r="AX51" s="12">
        <v>0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</row>
    <row r="52" spans="1:90">
      <c r="A52">
        <v>3</v>
      </c>
      <c r="B52" s="12">
        <f>'[1]age-depth'!$E$204</f>
        <v>7619.9187009567504</v>
      </c>
      <c r="C52">
        <v>8</v>
      </c>
      <c r="D52" s="12">
        <v>265</v>
      </c>
      <c r="E52" s="12"/>
      <c r="F52" s="11">
        <v>0</v>
      </c>
      <c r="G52" s="12">
        <v>0</v>
      </c>
      <c r="H52" s="11">
        <v>0</v>
      </c>
      <c r="I52" s="12">
        <v>0</v>
      </c>
      <c r="J52" s="12">
        <v>0</v>
      </c>
      <c r="K52" s="12">
        <v>0</v>
      </c>
      <c r="L52" s="12">
        <v>5.542980882352941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67.307625000000002</v>
      </c>
      <c r="Y52" s="12">
        <v>3.9592720588235295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f t="shared" si="0"/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3.9592720588235295</v>
      </c>
      <c r="AU52" s="12">
        <v>0</v>
      </c>
      <c r="AV52" s="12">
        <v>0</v>
      </c>
      <c r="AW52" s="12">
        <v>0</v>
      </c>
      <c r="AX52" s="12">
        <v>0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</row>
    <row r="53" spans="1:90">
      <c r="A53">
        <v>3</v>
      </c>
      <c r="B53" s="12">
        <f>'[1]age-depth'!$E$214</f>
        <v>7947.3405841008198</v>
      </c>
      <c r="C53">
        <v>18</v>
      </c>
      <c r="D53" s="12">
        <v>275</v>
      </c>
      <c r="E53" s="12"/>
      <c r="F53" s="11">
        <v>0</v>
      </c>
      <c r="G53" s="12">
        <v>0</v>
      </c>
      <c r="H53" s="11">
        <v>0</v>
      </c>
      <c r="I53" s="12">
        <v>0</v>
      </c>
      <c r="J53" s="12">
        <v>0</v>
      </c>
      <c r="K53" s="12">
        <v>0</v>
      </c>
      <c r="L53" s="12">
        <v>2.1538439999999999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8.6153759999999995</v>
      </c>
      <c r="Y53" s="12">
        <v>5.3846099999999995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f t="shared" si="0"/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3.230766</v>
      </c>
      <c r="AR53" s="12">
        <v>0</v>
      </c>
      <c r="AS53" s="12">
        <v>0</v>
      </c>
      <c r="AT53" s="12">
        <v>11.846142</v>
      </c>
      <c r="AU53" s="12">
        <v>0</v>
      </c>
      <c r="AV53" s="12">
        <v>0</v>
      </c>
      <c r="AW53" s="12">
        <v>0</v>
      </c>
      <c r="AX53" s="12">
        <v>0</v>
      </c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</row>
    <row r="54" spans="1:90">
      <c r="A54">
        <v>3</v>
      </c>
      <c r="B54" s="12">
        <f>'[1]age-depth'!$E$224</f>
        <v>8258.9847047722506</v>
      </c>
      <c r="C54">
        <v>28</v>
      </c>
      <c r="D54" s="12">
        <v>285</v>
      </c>
      <c r="E54" s="12"/>
      <c r="F54" s="11">
        <v>0</v>
      </c>
      <c r="G54" s="12">
        <v>0</v>
      </c>
      <c r="H54" s="11">
        <v>0</v>
      </c>
      <c r="I54" s="12">
        <v>0</v>
      </c>
      <c r="J54" s="12">
        <v>0</v>
      </c>
      <c r="K54" s="12">
        <v>0</v>
      </c>
      <c r="L54" s="12">
        <v>9.9408184615384609</v>
      </c>
      <c r="M54" s="12">
        <v>0</v>
      </c>
      <c r="N54" s="12">
        <v>6.5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1.656803076923077</v>
      </c>
      <c r="V54" s="12">
        <v>0</v>
      </c>
      <c r="W54" s="12">
        <v>6.6272123076923082</v>
      </c>
      <c r="X54" s="12">
        <v>7.455613846153847</v>
      </c>
      <c r="Y54" s="12">
        <v>0</v>
      </c>
      <c r="Z54" s="12">
        <v>1.656803076923077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f t="shared" si="0"/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0.82840153846153852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32.307659999999998</v>
      </c>
      <c r="AU54" s="12">
        <v>0</v>
      </c>
      <c r="AV54" s="12">
        <v>0</v>
      </c>
      <c r="AW54" s="12">
        <v>0</v>
      </c>
      <c r="AX54" s="12">
        <v>0</v>
      </c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</row>
    <row r="55" spans="1:90">
      <c r="A55">
        <v>3</v>
      </c>
      <c r="B55" s="12">
        <f>'[1]age-depth'!$E$234</f>
        <v>8568.3928479600199</v>
      </c>
      <c r="C55">
        <v>38</v>
      </c>
      <c r="D55" s="12">
        <v>295</v>
      </c>
      <c r="E55" s="12"/>
      <c r="F55" s="11">
        <v>0</v>
      </c>
      <c r="G55" s="12">
        <v>0</v>
      </c>
      <c r="H55" s="11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2.30769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3.0769199999999999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f t="shared" si="0"/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</row>
    <row r="56" spans="1:90">
      <c r="A56">
        <v>3</v>
      </c>
      <c r="B56" s="12">
        <f>'[1]age-depth'!$E$239</f>
        <v>8725.6185340436605</v>
      </c>
      <c r="C56">
        <v>43</v>
      </c>
      <c r="D56" s="12">
        <v>300</v>
      </c>
      <c r="E56" s="12">
        <v>30</v>
      </c>
      <c r="F56" s="11">
        <v>0</v>
      </c>
      <c r="G56" s="12">
        <v>0</v>
      </c>
      <c r="H56" s="11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5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f t="shared" si="0"/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1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</row>
    <row r="57" spans="1:90">
      <c r="A57">
        <v>3</v>
      </c>
      <c r="B57" s="12">
        <f>'[1]age-depth'!$E$244</f>
        <v>8879.3545301759605</v>
      </c>
      <c r="C57">
        <v>48</v>
      </c>
      <c r="D57" s="12">
        <v>305</v>
      </c>
      <c r="E57" s="12"/>
      <c r="F57" s="11">
        <v>0</v>
      </c>
      <c r="G57" s="12">
        <v>0</v>
      </c>
      <c r="H57" s="11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f t="shared" si="0"/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0.59828999999999999</v>
      </c>
      <c r="AS57" s="12">
        <v>0</v>
      </c>
      <c r="AT57" s="12">
        <v>0</v>
      </c>
      <c r="AU57" s="12">
        <v>0</v>
      </c>
      <c r="AV57" s="12">
        <v>0.59828999999999999</v>
      </c>
      <c r="AW57" s="12">
        <v>0</v>
      </c>
      <c r="AX57" s="12">
        <v>0</v>
      </c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</row>
    <row r="58" spans="1:90">
      <c r="A58">
        <v>3</v>
      </c>
      <c r="B58" s="12">
        <f>'[1]age-depth'!$E$249</f>
        <v>9030.7669155317508</v>
      </c>
      <c r="C58">
        <v>53</v>
      </c>
      <c r="D58" s="12">
        <v>310</v>
      </c>
      <c r="E58" s="12">
        <v>18</v>
      </c>
      <c r="F58" s="11">
        <v>0</v>
      </c>
      <c r="G58" s="12">
        <v>0</v>
      </c>
      <c r="H58" s="11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f t="shared" si="0"/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</row>
    <row r="59" spans="1:90">
      <c r="A59">
        <v>3</v>
      </c>
      <c r="B59" s="12">
        <f>'[1]age-depth'!$E$254</f>
        <v>9182.8091695337807</v>
      </c>
      <c r="C59">
        <v>58</v>
      </c>
      <c r="D59" s="12">
        <v>315</v>
      </c>
      <c r="E59" s="12">
        <v>26</v>
      </c>
      <c r="F59" s="11">
        <v>0</v>
      </c>
      <c r="G59" s="12">
        <v>0</v>
      </c>
      <c r="H59" s="11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f t="shared" si="0"/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</row>
    <row r="60" spans="1:90">
      <c r="A60">
        <v>3</v>
      </c>
      <c r="B60" s="12">
        <f>'[1]age-depth'!$E$259</f>
        <v>9333.6517430375607</v>
      </c>
      <c r="C60">
        <v>63</v>
      </c>
      <c r="D60" s="12">
        <v>320</v>
      </c>
      <c r="E60" s="12">
        <v>25</v>
      </c>
      <c r="F60" s="11">
        <v>0</v>
      </c>
      <c r="G60" s="12">
        <v>0</v>
      </c>
      <c r="H60" s="11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f t="shared" si="0"/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</row>
    <row r="61" spans="1:90">
      <c r="A61">
        <v>3</v>
      </c>
      <c r="B61">
        <f>'[1]age-depth'!$E$263</f>
        <v>9453.1611802042808</v>
      </c>
      <c r="C61">
        <v>67</v>
      </c>
      <c r="D61" s="12">
        <v>324</v>
      </c>
      <c r="E61" s="12">
        <v>31</v>
      </c>
      <c r="F61" s="11">
        <v>0</v>
      </c>
      <c r="G61" s="12">
        <v>0</v>
      </c>
      <c r="H61" s="11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1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f t="shared" si="0"/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</row>
  </sheetData>
  <pageMargins left="0.75" right="0.75" top="1" bottom="1" header="0.5" footer="0.5"/>
  <pageSetup scale="7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Q151"/>
  <sheetViews>
    <sheetView tabSelected="1" workbookViewId="0">
      <pane ySplit="1080"/>
      <selection sqref="A1:XFD1048576"/>
      <selection pane="bottomLeft" activeCell="B4" sqref="B4"/>
    </sheetView>
  </sheetViews>
  <sheetFormatPr baseColWidth="10" defaultColWidth="8.83203125" defaultRowHeight="12" x14ac:dyDescent="0"/>
  <cols>
    <col min="1" max="1" width="10.1640625" style="49" bestFit="1" customWidth="1"/>
    <col min="2" max="2" width="10.83203125" customWidth="1"/>
    <col min="42" max="52" width="8.83203125" style="1"/>
    <col min="62" max="62" width="8.83203125" style="1"/>
  </cols>
  <sheetData>
    <row r="1" spans="1:69">
      <c r="G1" s="2" t="s">
        <v>234</v>
      </c>
      <c r="L1" s="2" t="s">
        <v>55</v>
      </c>
      <c r="M1" s="2" t="s">
        <v>57</v>
      </c>
      <c r="Q1" s="2" t="s">
        <v>58</v>
      </c>
      <c r="T1" s="2" t="s">
        <v>59</v>
      </c>
      <c r="AB1" s="2" t="s">
        <v>233</v>
      </c>
      <c r="AC1" s="2" t="s">
        <v>63</v>
      </c>
      <c r="AP1" s="15" t="s">
        <v>64</v>
      </c>
      <c r="BA1" s="2" t="s">
        <v>232</v>
      </c>
      <c r="BF1" s="2" t="s">
        <v>231</v>
      </c>
    </row>
    <row r="2" spans="1:69">
      <c r="B2" s="56"/>
      <c r="K2" s="56"/>
      <c r="L2" s="56"/>
      <c r="P2" s="56"/>
      <c r="S2" s="56"/>
      <c r="V2" s="56"/>
      <c r="AB2" s="56"/>
      <c r="AC2" s="56"/>
      <c r="AH2" s="56"/>
      <c r="AI2" s="56"/>
      <c r="AJ2" s="56"/>
      <c r="AK2" s="56"/>
      <c r="AL2" s="56"/>
      <c r="AM2" s="56"/>
      <c r="AN2" s="56"/>
      <c r="AP2" s="56"/>
      <c r="AT2" s="56"/>
      <c r="AX2" s="56"/>
      <c r="AY2" s="56"/>
      <c r="BJ2" s="56"/>
      <c r="BK2" s="56"/>
      <c r="BL2" s="56"/>
      <c r="BM2" s="56"/>
      <c r="BN2" s="56"/>
      <c r="BO2" s="56"/>
    </row>
    <row r="3" spans="1:69">
      <c r="A3" s="49" t="s">
        <v>230</v>
      </c>
      <c r="B3" s="55" t="s">
        <v>229</v>
      </c>
      <c r="C3" t="s">
        <v>228</v>
      </c>
      <c r="D3" t="s">
        <v>73</v>
      </c>
      <c r="E3" t="s">
        <v>227</v>
      </c>
      <c r="F3" t="s">
        <v>226</v>
      </c>
      <c r="G3" t="s">
        <v>225</v>
      </c>
      <c r="H3" t="s">
        <v>224</v>
      </c>
      <c r="I3" t="s">
        <v>76</v>
      </c>
      <c r="J3" t="s">
        <v>77</v>
      </c>
      <c r="K3" s="2" t="s">
        <v>223</v>
      </c>
      <c r="L3" s="2" t="s">
        <v>86</v>
      </c>
      <c r="M3" t="s">
        <v>222</v>
      </c>
      <c r="N3" t="s">
        <v>92</v>
      </c>
      <c r="O3" t="s">
        <v>93</v>
      </c>
      <c r="P3" s="2" t="s">
        <v>221</v>
      </c>
      <c r="Q3" t="s">
        <v>94</v>
      </c>
      <c r="R3" t="s">
        <v>95</v>
      </c>
      <c r="S3" s="2" t="s">
        <v>220</v>
      </c>
      <c r="T3" t="s">
        <v>219</v>
      </c>
      <c r="U3" t="s">
        <v>99</v>
      </c>
      <c r="V3" s="2" t="s">
        <v>218</v>
      </c>
      <c r="W3" t="s">
        <v>102</v>
      </c>
      <c r="X3" t="s">
        <v>103</v>
      </c>
      <c r="Y3" t="s">
        <v>105</v>
      </c>
      <c r="Z3" t="s">
        <v>106</v>
      </c>
      <c r="AA3" t="s">
        <v>217</v>
      </c>
      <c r="AB3" s="2" t="s">
        <v>216</v>
      </c>
      <c r="AC3" s="2" t="s">
        <v>215</v>
      </c>
      <c r="AD3" t="s">
        <v>214</v>
      </c>
      <c r="AE3" t="s">
        <v>182</v>
      </c>
      <c r="AF3" t="s">
        <v>213</v>
      </c>
      <c r="AG3" t="s">
        <v>181</v>
      </c>
      <c r="AH3" t="s">
        <v>212</v>
      </c>
      <c r="AI3" t="s">
        <v>211</v>
      </c>
      <c r="AJ3" t="s">
        <v>124</v>
      </c>
      <c r="AK3" t="s">
        <v>79</v>
      </c>
      <c r="AL3" t="s">
        <v>80</v>
      </c>
      <c r="AM3" t="s">
        <v>121</v>
      </c>
      <c r="AN3" t="s">
        <v>210</v>
      </c>
      <c r="AO3" s="55" t="s">
        <v>209</v>
      </c>
      <c r="AP3" s="15" t="s">
        <v>132</v>
      </c>
      <c r="AQ3" s="1" t="s">
        <v>208</v>
      </c>
      <c r="AR3" s="1" t="s">
        <v>207</v>
      </c>
      <c r="AS3" s="1" t="s">
        <v>129</v>
      </c>
      <c r="AT3" s="15" t="s">
        <v>206</v>
      </c>
      <c r="AU3" s="1" t="s">
        <v>201</v>
      </c>
      <c r="AV3" s="1" t="s">
        <v>124</v>
      </c>
      <c r="AW3" s="1" t="s">
        <v>79</v>
      </c>
      <c r="AX3" s="1" t="s">
        <v>80</v>
      </c>
      <c r="AY3" s="1" t="s">
        <v>205</v>
      </c>
      <c r="AZ3" s="15" t="s">
        <v>204</v>
      </c>
      <c r="BA3" t="s">
        <v>203</v>
      </c>
      <c r="BB3" t="s">
        <v>202</v>
      </c>
      <c r="BC3" t="s">
        <v>201</v>
      </c>
      <c r="BD3" t="s">
        <v>200</v>
      </c>
      <c r="BE3" s="2" t="s">
        <v>199</v>
      </c>
      <c r="BF3" t="s">
        <v>198</v>
      </c>
      <c r="BG3" t="s">
        <v>150</v>
      </c>
      <c r="BH3" t="s">
        <v>151</v>
      </c>
      <c r="BI3" t="s">
        <v>197</v>
      </c>
      <c r="BJ3" s="15" t="s">
        <v>196</v>
      </c>
      <c r="BK3" t="s">
        <v>79</v>
      </c>
      <c r="BL3" t="s">
        <v>80</v>
      </c>
      <c r="BM3" t="s">
        <v>155</v>
      </c>
      <c r="BN3" t="s">
        <v>156</v>
      </c>
      <c r="BO3" t="s">
        <v>158</v>
      </c>
      <c r="BP3" s="55" t="s">
        <v>195</v>
      </c>
      <c r="BQ3" t="s">
        <v>162</v>
      </c>
    </row>
    <row r="4" spans="1:69">
      <c r="A4" s="49" t="s">
        <v>194</v>
      </c>
      <c r="B4" s="54">
        <v>5</v>
      </c>
      <c r="C4" s="53">
        <f>[2]Stratigraphy!$B$9</f>
        <v>148.77226504838401</v>
      </c>
      <c r="D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ref="P4:P35" si="0">SUM(M4:O4)</f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>
        <v>0</v>
      </c>
      <c r="BB4">
        <v>0</v>
      </c>
      <c r="BC4">
        <v>0</v>
      </c>
      <c r="BD4">
        <v>0</v>
      </c>
      <c r="BE4">
        <f t="shared" ref="BE4:BE35" si="1">SUM(BA4:BD4)</f>
        <v>0</v>
      </c>
      <c r="BF4">
        <v>0</v>
      </c>
      <c r="BG4">
        <v>0</v>
      </c>
      <c r="BH4">
        <v>0</v>
      </c>
      <c r="BI4">
        <v>0</v>
      </c>
      <c r="BJ4" s="1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</row>
    <row r="5" spans="1:69">
      <c r="A5" s="49">
        <v>10</v>
      </c>
      <c r="B5" s="54">
        <v>10</v>
      </c>
      <c r="C5" s="53">
        <f>[2]Stratigraphy!$B$14</f>
        <v>365.209380069487</v>
      </c>
      <c r="D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3.125</v>
      </c>
      <c r="P5">
        <f t="shared" si="0"/>
        <v>3.125</v>
      </c>
      <c r="Q5">
        <v>3.125</v>
      </c>
      <c r="R5">
        <v>0</v>
      </c>
      <c r="S5">
        <v>3.125</v>
      </c>
      <c r="T5">
        <v>0</v>
      </c>
      <c r="U5">
        <v>0</v>
      </c>
      <c r="V5">
        <v>0</v>
      </c>
      <c r="W5">
        <v>62.5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21.875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3.125</v>
      </c>
      <c r="AM5">
        <v>0</v>
      </c>
      <c r="AN5">
        <v>0</v>
      </c>
      <c r="AO5">
        <v>3.125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>
        <v>0</v>
      </c>
      <c r="BB5">
        <v>0</v>
      </c>
      <c r="BC5">
        <v>0</v>
      </c>
      <c r="BD5">
        <v>0</v>
      </c>
      <c r="BE5">
        <f t="shared" si="1"/>
        <v>0</v>
      </c>
      <c r="BF5">
        <v>3.125</v>
      </c>
      <c r="BG5">
        <v>0</v>
      </c>
      <c r="BH5">
        <v>0</v>
      </c>
      <c r="BI5">
        <v>0</v>
      </c>
      <c r="BJ5" s="1">
        <v>3.125</v>
      </c>
      <c r="BK5">
        <v>0</v>
      </c>
      <c r="BL5">
        <v>3.125</v>
      </c>
      <c r="BM5">
        <v>0</v>
      </c>
      <c r="BN5">
        <v>0</v>
      </c>
      <c r="BO5">
        <v>0</v>
      </c>
      <c r="BP5">
        <v>6.25</v>
      </c>
      <c r="BQ5">
        <v>1</v>
      </c>
    </row>
    <row r="6" spans="1:69">
      <c r="A6" s="49">
        <v>15</v>
      </c>
      <c r="B6" s="54">
        <v>15</v>
      </c>
      <c r="C6" s="53">
        <f>[2]Stratigraphy!$B$19</f>
        <v>578.175707853228</v>
      </c>
      <c r="D6">
        <v>12</v>
      </c>
      <c r="F6">
        <v>0</v>
      </c>
      <c r="G6">
        <v>0</v>
      </c>
      <c r="H6">
        <v>4.1666666666666661</v>
      </c>
      <c r="I6">
        <v>0</v>
      </c>
      <c r="J6">
        <v>0</v>
      </c>
      <c r="K6">
        <v>4.17</v>
      </c>
      <c r="L6">
        <v>0</v>
      </c>
      <c r="M6">
        <v>0</v>
      </c>
      <c r="N6">
        <v>25</v>
      </c>
      <c r="O6">
        <v>0</v>
      </c>
      <c r="P6">
        <f t="shared" si="0"/>
        <v>25</v>
      </c>
      <c r="Q6">
        <v>8.3333333333333321</v>
      </c>
      <c r="R6">
        <v>0</v>
      </c>
      <c r="S6">
        <v>8.3333333333333321</v>
      </c>
      <c r="T6">
        <v>0</v>
      </c>
      <c r="U6">
        <v>0</v>
      </c>
      <c r="V6">
        <v>0</v>
      </c>
      <c r="W6">
        <v>304.16666666666663</v>
      </c>
      <c r="X6">
        <v>0</v>
      </c>
      <c r="Y6">
        <v>0</v>
      </c>
      <c r="Z6">
        <v>0</v>
      </c>
      <c r="AA6">
        <v>0</v>
      </c>
      <c r="AB6">
        <v>0</v>
      </c>
      <c r="AC6">
        <v>37.5</v>
      </c>
      <c r="AD6">
        <v>16.666666666666664</v>
      </c>
      <c r="AE6">
        <v>108.33333333333333</v>
      </c>
      <c r="AF6">
        <v>0</v>
      </c>
      <c r="AG6">
        <v>16</v>
      </c>
      <c r="AH6">
        <v>0</v>
      </c>
      <c r="AI6">
        <v>0</v>
      </c>
      <c r="AJ6">
        <v>0</v>
      </c>
      <c r="AK6">
        <v>0</v>
      </c>
      <c r="AL6">
        <v>12.5</v>
      </c>
      <c r="AM6">
        <v>4.1666666666666661</v>
      </c>
      <c r="AN6">
        <v>0</v>
      </c>
      <c r="AO6">
        <v>16.666666666666664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>
        <v>0</v>
      </c>
      <c r="BB6">
        <v>0</v>
      </c>
      <c r="BC6">
        <v>0</v>
      </c>
      <c r="BD6">
        <v>0</v>
      </c>
      <c r="BE6">
        <f t="shared" si="1"/>
        <v>0</v>
      </c>
      <c r="BF6">
        <v>4.1666666666666661</v>
      </c>
      <c r="BG6">
        <v>0</v>
      </c>
      <c r="BH6">
        <v>0</v>
      </c>
      <c r="BI6">
        <v>4.1666666666666661</v>
      </c>
      <c r="BJ6" s="1">
        <v>8.32</v>
      </c>
      <c r="BK6">
        <v>4.1666666666666661</v>
      </c>
      <c r="BL6">
        <v>4.1666666666666661</v>
      </c>
      <c r="BM6">
        <v>0</v>
      </c>
      <c r="BN6">
        <v>0</v>
      </c>
      <c r="BO6">
        <v>0</v>
      </c>
      <c r="BP6">
        <v>12.5</v>
      </c>
      <c r="BQ6">
        <v>1</v>
      </c>
    </row>
    <row r="7" spans="1:69">
      <c r="A7" s="49">
        <v>20</v>
      </c>
      <c r="B7" s="54">
        <v>20</v>
      </c>
      <c r="C7" s="53">
        <f>[2]Stratigraphy!$B$24</f>
        <v>754.89543723779798</v>
      </c>
      <c r="D7">
        <v>14</v>
      </c>
      <c r="F7">
        <v>0</v>
      </c>
      <c r="G7">
        <v>0</v>
      </c>
      <c r="H7">
        <v>3.5714285714285712</v>
      </c>
      <c r="I7">
        <v>0</v>
      </c>
      <c r="J7">
        <v>0</v>
      </c>
      <c r="K7">
        <v>3.6</v>
      </c>
      <c r="L7">
        <v>0</v>
      </c>
      <c r="M7">
        <v>0</v>
      </c>
      <c r="N7">
        <v>0</v>
      </c>
      <c r="O7">
        <v>3.5714285714285712</v>
      </c>
      <c r="P7">
        <f t="shared" si="0"/>
        <v>3.5714285714285712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207.14285714285717</v>
      </c>
      <c r="X7">
        <v>0</v>
      </c>
      <c r="Y7">
        <v>0</v>
      </c>
      <c r="Z7">
        <v>0</v>
      </c>
      <c r="AA7">
        <v>0</v>
      </c>
      <c r="AB7">
        <v>0</v>
      </c>
      <c r="AC7">
        <v>10.714285714285714</v>
      </c>
      <c r="AD7">
        <v>0</v>
      </c>
      <c r="AE7">
        <v>75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14.285714285714285</v>
      </c>
      <c r="AM7">
        <v>0</v>
      </c>
      <c r="AN7">
        <v>0</v>
      </c>
      <c r="AO7">
        <v>14.285714285714285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>
        <v>0</v>
      </c>
      <c r="BB7">
        <v>0</v>
      </c>
      <c r="BC7">
        <v>0</v>
      </c>
      <c r="BD7">
        <v>0</v>
      </c>
      <c r="BE7">
        <f t="shared" si="1"/>
        <v>0</v>
      </c>
      <c r="BF7">
        <v>3.5714285714285712</v>
      </c>
      <c r="BG7">
        <v>3.5714285714285712</v>
      </c>
      <c r="BH7">
        <v>0</v>
      </c>
      <c r="BI7">
        <v>7.1428571428571423</v>
      </c>
      <c r="BJ7" s="1">
        <v>10.71443</v>
      </c>
      <c r="BK7">
        <v>0</v>
      </c>
      <c r="BL7">
        <v>3.5714285714285712</v>
      </c>
      <c r="BM7">
        <v>0</v>
      </c>
      <c r="BN7">
        <v>0</v>
      </c>
      <c r="BO7">
        <v>0</v>
      </c>
      <c r="BP7">
        <v>7.1428571428571423</v>
      </c>
      <c r="BQ7">
        <v>1</v>
      </c>
    </row>
    <row r="8" spans="1:69">
      <c r="A8" s="49">
        <v>25</v>
      </c>
      <c r="B8" s="54">
        <v>25</v>
      </c>
      <c r="C8" s="53">
        <f>[2]Stratigraphy!$B$29</f>
        <v>907.54907809678605</v>
      </c>
      <c r="D8">
        <v>15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0</v>
      </c>
      <c r="Q8">
        <v>3.3333333333333335</v>
      </c>
      <c r="R8">
        <v>0</v>
      </c>
      <c r="S8">
        <v>3.3333333333333335</v>
      </c>
      <c r="T8">
        <v>0</v>
      </c>
      <c r="U8">
        <v>0</v>
      </c>
      <c r="V8">
        <v>0</v>
      </c>
      <c r="W8">
        <v>143.33333333333334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36.666666666666664</v>
      </c>
      <c r="AF8">
        <v>10</v>
      </c>
      <c r="AG8">
        <v>10</v>
      </c>
      <c r="AH8">
        <v>0</v>
      </c>
      <c r="AI8">
        <v>0</v>
      </c>
      <c r="AJ8">
        <v>0</v>
      </c>
      <c r="AK8">
        <v>0</v>
      </c>
      <c r="AL8">
        <v>6.666666666666667</v>
      </c>
      <c r="AM8">
        <v>0</v>
      </c>
      <c r="AN8">
        <v>0</v>
      </c>
      <c r="AO8">
        <v>6.666666666666667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>
        <v>0</v>
      </c>
      <c r="BB8">
        <v>0</v>
      </c>
      <c r="BC8">
        <v>0</v>
      </c>
      <c r="BD8">
        <v>0</v>
      </c>
      <c r="BE8">
        <f t="shared" si="1"/>
        <v>0</v>
      </c>
      <c r="BF8">
        <v>0</v>
      </c>
      <c r="BG8">
        <v>0</v>
      </c>
      <c r="BH8">
        <v>0</v>
      </c>
      <c r="BI8">
        <v>13.333333333333334</v>
      </c>
      <c r="BJ8" s="1">
        <v>13.3333333333333</v>
      </c>
      <c r="BK8">
        <v>0</v>
      </c>
      <c r="BL8">
        <v>0</v>
      </c>
      <c r="BM8">
        <v>3.3333333333333335</v>
      </c>
      <c r="BN8">
        <v>0</v>
      </c>
      <c r="BO8">
        <v>0</v>
      </c>
      <c r="BP8">
        <v>6.666666666666667</v>
      </c>
      <c r="BQ8">
        <v>1</v>
      </c>
    </row>
    <row r="9" spans="1:69">
      <c r="A9" s="49">
        <v>30</v>
      </c>
      <c r="B9" s="54">
        <v>30</v>
      </c>
      <c r="C9" s="53">
        <f>[2]Stratigraphy!$B$34</f>
        <v>1058.8718091263399</v>
      </c>
      <c r="D9">
        <v>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0</v>
      </c>
      <c r="Q9">
        <v>20</v>
      </c>
      <c r="R9">
        <v>0</v>
      </c>
      <c r="S9">
        <v>20</v>
      </c>
      <c r="T9">
        <v>0</v>
      </c>
      <c r="U9">
        <v>0</v>
      </c>
      <c r="V9">
        <v>0</v>
      </c>
      <c r="W9">
        <v>650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120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10</v>
      </c>
      <c r="AN9">
        <v>0</v>
      </c>
      <c r="AO9">
        <v>10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>
        <v>0</v>
      </c>
      <c r="BB9">
        <v>0</v>
      </c>
      <c r="BC9">
        <v>0</v>
      </c>
      <c r="BD9">
        <v>0</v>
      </c>
      <c r="BE9">
        <f t="shared" si="1"/>
        <v>0</v>
      </c>
      <c r="BF9">
        <v>0</v>
      </c>
      <c r="BG9">
        <v>0</v>
      </c>
      <c r="BH9">
        <v>0</v>
      </c>
      <c r="BI9">
        <v>40</v>
      </c>
      <c r="BJ9" s="1">
        <v>40</v>
      </c>
      <c r="BK9">
        <v>10</v>
      </c>
      <c r="BL9">
        <v>0</v>
      </c>
      <c r="BM9">
        <v>10</v>
      </c>
      <c r="BN9">
        <v>0</v>
      </c>
      <c r="BO9">
        <v>0</v>
      </c>
      <c r="BP9">
        <v>30</v>
      </c>
      <c r="BQ9">
        <v>1</v>
      </c>
    </row>
    <row r="10" spans="1:69">
      <c r="A10" s="49">
        <v>35</v>
      </c>
      <c r="B10" s="54">
        <v>35</v>
      </c>
      <c r="C10" s="53">
        <f>[2]Stratigraphy!$B$39</f>
        <v>1210.2399967415699</v>
      </c>
      <c r="D10">
        <v>29</v>
      </c>
      <c r="F10">
        <v>0</v>
      </c>
      <c r="G10">
        <v>0</v>
      </c>
      <c r="H10">
        <v>1.7241379310344827</v>
      </c>
      <c r="I10">
        <v>0</v>
      </c>
      <c r="J10">
        <v>0</v>
      </c>
      <c r="K10">
        <v>1.7</v>
      </c>
      <c r="L10">
        <v>1.7241379310344827</v>
      </c>
      <c r="M10">
        <v>0</v>
      </c>
      <c r="N10">
        <v>0</v>
      </c>
      <c r="O10">
        <v>0</v>
      </c>
      <c r="P10">
        <f t="shared" si="0"/>
        <v>0</v>
      </c>
      <c r="Q10">
        <v>1.7241379310344827</v>
      </c>
      <c r="R10">
        <v>0</v>
      </c>
      <c r="S10">
        <v>1.7241379310344827</v>
      </c>
      <c r="T10">
        <v>0</v>
      </c>
      <c r="U10">
        <v>0</v>
      </c>
      <c r="V10">
        <v>0</v>
      </c>
      <c r="W10">
        <v>175.86206896551724</v>
      </c>
      <c r="X10">
        <v>0</v>
      </c>
      <c r="Y10">
        <v>0</v>
      </c>
      <c r="Z10">
        <v>0</v>
      </c>
      <c r="AA10">
        <v>0</v>
      </c>
      <c r="AB10">
        <v>0</v>
      </c>
      <c r="AC10">
        <v>13.793103448275861</v>
      </c>
      <c r="AD10">
        <v>3.4482758620689653</v>
      </c>
      <c r="AE10">
        <v>65.517241379310349</v>
      </c>
      <c r="AF10">
        <v>3.4482758620689653</v>
      </c>
      <c r="AG10">
        <v>3.448</v>
      </c>
      <c r="AH10">
        <v>5.1724137931034484</v>
      </c>
      <c r="AI10">
        <v>0</v>
      </c>
      <c r="AJ10">
        <v>5.1724137931034484</v>
      </c>
      <c r="AK10">
        <v>0</v>
      </c>
      <c r="AL10">
        <v>3.4482758620689653</v>
      </c>
      <c r="AM10">
        <v>0</v>
      </c>
      <c r="AN10">
        <v>0</v>
      </c>
      <c r="AO10">
        <v>13.793103448275861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>
        <v>0</v>
      </c>
      <c r="BB10">
        <v>0</v>
      </c>
      <c r="BC10">
        <v>0</v>
      </c>
      <c r="BD10">
        <v>0</v>
      </c>
      <c r="BE10">
        <f t="shared" si="1"/>
        <v>0</v>
      </c>
      <c r="BF10">
        <v>5.1724137931034484</v>
      </c>
      <c r="BG10">
        <v>0</v>
      </c>
      <c r="BH10">
        <v>0</v>
      </c>
      <c r="BI10">
        <v>1.7241379310344827</v>
      </c>
      <c r="BJ10" s="1">
        <v>6.8965519999999998</v>
      </c>
      <c r="BK10">
        <v>0</v>
      </c>
      <c r="BL10">
        <v>1.7241379310344827</v>
      </c>
      <c r="BM10">
        <v>3.4482758620689653</v>
      </c>
      <c r="BN10">
        <v>0</v>
      </c>
      <c r="BO10">
        <v>0</v>
      </c>
      <c r="BP10">
        <v>10.344827586206897</v>
      </c>
      <c r="BQ10">
        <v>1</v>
      </c>
    </row>
    <row r="11" spans="1:69">
      <c r="A11" s="49">
        <v>40</v>
      </c>
      <c r="B11" s="54">
        <v>40</v>
      </c>
      <c r="C11" s="52">
        <f>[2]Stratigraphy!$B$44</f>
        <v>1356.4023512880599</v>
      </c>
      <c r="D11" s="51">
        <v>19</v>
      </c>
      <c r="F11">
        <v>0</v>
      </c>
      <c r="G11">
        <v>0</v>
      </c>
      <c r="H11">
        <v>5.2631578947368416</v>
      </c>
      <c r="I11">
        <v>2.6315789473684208</v>
      </c>
      <c r="J11">
        <v>0</v>
      </c>
      <c r="K11">
        <v>5.3</v>
      </c>
      <c r="L11">
        <v>0</v>
      </c>
      <c r="M11">
        <v>0</v>
      </c>
      <c r="N11">
        <v>2.6315789473684208</v>
      </c>
      <c r="O11">
        <v>0</v>
      </c>
      <c r="P11">
        <f t="shared" si="0"/>
        <v>2.6315789473684208</v>
      </c>
      <c r="Q11">
        <v>2.6315789473684208</v>
      </c>
      <c r="R11">
        <v>0</v>
      </c>
      <c r="S11">
        <v>2.6315789473684208</v>
      </c>
      <c r="T11">
        <v>0</v>
      </c>
      <c r="U11">
        <v>0</v>
      </c>
      <c r="V11">
        <v>0</v>
      </c>
      <c r="W11">
        <v>284.21052631578948</v>
      </c>
      <c r="X11">
        <v>2.6315789473684208</v>
      </c>
      <c r="Y11">
        <v>0</v>
      </c>
      <c r="Z11">
        <v>0</v>
      </c>
      <c r="AA11">
        <v>0</v>
      </c>
      <c r="AB11">
        <v>0</v>
      </c>
      <c r="AC11">
        <v>18.421052631578945</v>
      </c>
      <c r="AD11">
        <v>5.2631578947368416</v>
      </c>
      <c r="AE11">
        <v>134.21052631578948</v>
      </c>
      <c r="AF11">
        <v>0</v>
      </c>
      <c r="AG11">
        <v>5.26</v>
      </c>
      <c r="AH11">
        <v>0</v>
      </c>
      <c r="AI11">
        <v>0</v>
      </c>
      <c r="AJ11">
        <v>2.6315789473684208</v>
      </c>
      <c r="AK11">
        <v>0</v>
      </c>
      <c r="AL11">
        <v>2.6315789473684208</v>
      </c>
      <c r="AM11">
        <v>0</v>
      </c>
      <c r="AN11">
        <v>0</v>
      </c>
      <c r="AO11">
        <v>5.2631578947368416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>
        <v>0</v>
      </c>
      <c r="BB11">
        <v>0</v>
      </c>
      <c r="BC11">
        <v>0</v>
      </c>
      <c r="BD11">
        <v>0</v>
      </c>
      <c r="BE11">
        <f t="shared" si="1"/>
        <v>0</v>
      </c>
      <c r="BF11">
        <v>2.6315789473684208</v>
      </c>
      <c r="BG11">
        <v>5.2631578947368416</v>
      </c>
      <c r="BH11">
        <v>2.6315789473684208</v>
      </c>
      <c r="BI11">
        <v>2.6315789473684208</v>
      </c>
      <c r="BJ11" s="1">
        <v>7.89</v>
      </c>
      <c r="BK11">
        <v>0</v>
      </c>
      <c r="BL11">
        <v>5.2631578947368416</v>
      </c>
      <c r="BM11">
        <v>2.6315789473684208</v>
      </c>
      <c r="BN11">
        <v>2.6315789473684208</v>
      </c>
      <c r="BO11">
        <v>0</v>
      </c>
      <c r="BP11">
        <v>15.789473684210526</v>
      </c>
      <c r="BQ11">
        <v>1</v>
      </c>
    </row>
    <row r="12" spans="1:69">
      <c r="A12" s="49" t="s">
        <v>193</v>
      </c>
      <c r="B12" s="10">
        <v>31</v>
      </c>
      <c r="C12" s="50">
        <f>[2]Stratigraphy!$B$84</f>
        <v>16.004673462880898</v>
      </c>
      <c r="D12">
        <v>12</v>
      </c>
      <c r="F12">
        <v>0</v>
      </c>
      <c r="G12">
        <v>4.1666666666666661</v>
      </c>
      <c r="H12">
        <v>0</v>
      </c>
      <c r="I12">
        <v>4.1666666666666661</v>
      </c>
      <c r="J12">
        <v>0</v>
      </c>
      <c r="K12">
        <v>4.17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  <c r="Q12">
        <v>4.1666666666666661</v>
      </c>
      <c r="R12">
        <v>0</v>
      </c>
      <c r="S12">
        <v>4.1666666666666661</v>
      </c>
      <c r="T12">
        <v>0</v>
      </c>
      <c r="U12">
        <v>0</v>
      </c>
      <c r="V12">
        <v>0</v>
      </c>
      <c r="W12">
        <v>83.333333333333343</v>
      </c>
      <c r="X12">
        <v>0</v>
      </c>
      <c r="Y12">
        <v>0</v>
      </c>
      <c r="Z12">
        <v>0</v>
      </c>
      <c r="AA12">
        <v>0</v>
      </c>
      <c r="AB12">
        <v>0</v>
      </c>
      <c r="AC12">
        <v>12.5</v>
      </c>
      <c r="AD12">
        <v>0</v>
      </c>
      <c r="AE12">
        <v>25</v>
      </c>
      <c r="AF12">
        <v>0</v>
      </c>
      <c r="AG12">
        <v>1</v>
      </c>
      <c r="AH12">
        <v>0</v>
      </c>
      <c r="AI12">
        <v>0</v>
      </c>
      <c r="AJ12">
        <v>4.1666666666666661</v>
      </c>
      <c r="AK12">
        <v>0</v>
      </c>
      <c r="AL12">
        <v>20.833333333333336</v>
      </c>
      <c r="AM12">
        <v>0</v>
      </c>
      <c r="AN12">
        <v>0</v>
      </c>
      <c r="AO12">
        <v>25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>
        <v>0</v>
      </c>
      <c r="BB12">
        <v>0</v>
      </c>
      <c r="BC12">
        <v>0</v>
      </c>
      <c r="BD12">
        <v>0</v>
      </c>
      <c r="BE12">
        <f t="shared" si="1"/>
        <v>0</v>
      </c>
      <c r="BF12">
        <v>4.1666666666666661</v>
      </c>
      <c r="BG12">
        <v>0</v>
      </c>
      <c r="BH12">
        <v>0</v>
      </c>
      <c r="BI12">
        <v>0</v>
      </c>
      <c r="BJ12" s="1">
        <v>4.1666666666666661</v>
      </c>
      <c r="BK12">
        <v>0</v>
      </c>
      <c r="BL12">
        <v>0</v>
      </c>
      <c r="BM12">
        <v>0</v>
      </c>
      <c r="BN12">
        <v>0</v>
      </c>
      <c r="BO12">
        <v>4.1666666666666661</v>
      </c>
      <c r="BP12">
        <v>8.3333333333333321</v>
      </c>
      <c r="BQ12">
        <v>1</v>
      </c>
    </row>
    <row r="13" spans="1:69">
      <c r="A13" s="49" t="s">
        <v>192</v>
      </c>
      <c r="B13" s="10">
        <v>36</v>
      </c>
      <c r="C13" s="50">
        <f>[2]Stratigraphy!$B$89</f>
        <v>156.68979101142801</v>
      </c>
      <c r="D13" s="50">
        <v>11</v>
      </c>
      <c r="F13">
        <v>0</v>
      </c>
      <c r="G13">
        <v>0</v>
      </c>
      <c r="H13">
        <v>0</v>
      </c>
      <c r="I13">
        <v>4.5454545454545459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54.54545454545454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9.0909090909090917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>
        <v>0</v>
      </c>
      <c r="BB13">
        <v>0</v>
      </c>
      <c r="BC13">
        <v>0</v>
      </c>
      <c r="BD13">
        <v>0</v>
      </c>
      <c r="BE13">
        <f t="shared" si="1"/>
        <v>0</v>
      </c>
      <c r="BF13">
        <v>0</v>
      </c>
      <c r="BG13">
        <v>4.5454545454545459</v>
      </c>
      <c r="BH13">
        <v>0</v>
      </c>
      <c r="BI13">
        <v>0</v>
      </c>
      <c r="BJ13" s="1">
        <v>4.5454545454545459</v>
      </c>
      <c r="BK13">
        <v>0</v>
      </c>
      <c r="BL13">
        <v>0</v>
      </c>
      <c r="BM13">
        <v>4.5454545454545459</v>
      </c>
      <c r="BN13">
        <v>0</v>
      </c>
      <c r="BO13">
        <v>0</v>
      </c>
      <c r="BP13">
        <v>9.0909090909090917</v>
      </c>
      <c r="BQ13">
        <v>1</v>
      </c>
    </row>
    <row r="14" spans="1:69">
      <c r="A14" s="49" t="s">
        <v>191</v>
      </c>
      <c r="B14" s="10">
        <v>41</v>
      </c>
      <c r="C14" s="50">
        <f>[2]Stratigraphy!$B$94</f>
        <v>301.74898032523203</v>
      </c>
      <c r="D14" s="43">
        <v>20</v>
      </c>
      <c r="E14">
        <v>1</v>
      </c>
      <c r="F14">
        <v>0</v>
      </c>
      <c r="G14">
        <v>0</v>
      </c>
      <c r="H14">
        <v>5</v>
      </c>
      <c r="I14">
        <v>2.5</v>
      </c>
      <c r="J14">
        <v>5</v>
      </c>
      <c r="K14">
        <v>5</v>
      </c>
      <c r="L14">
        <v>5</v>
      </c>
      <c r="M14">
        <v>0</v>
      </c>
      <c r="N14">
        <v>5</v>
      </c>
      <c r="O14">
        <v>0</v>
      </c>
      <c r="P14">
        <f t="shared" si="0"/>
        <v>5</v>
      </c>
      <c r="Q14">
        <v>22.5</v>
      </c>
      <c r="R14">
        <v>2.5</v>
      </c>
      <c r="S14">
        <v>25</v>
      </c>
      <c r="T14">
        <v>0</v>
      </c>
      <c r="U14">
        <v>0</v>
      </c>
      <c r="V14">
        <v>0</v>
      </c>
      <c r="W14">
        <v>165</v>
      </c>
      <c r="X14">
        <v>0</v>
      </c>
      <c r="Y14">
        <v>0</v>
      </c>
      <c r="Z14">
        <v>0</v>
      </c>
      <c r="AA14">
        <v>7.5</v>
      </c>
      <c r="AB14">
        <v>0</v>
      </c>
      <c r="AC14">
        <v>72.5</v>
      </c>
      <c r="AD14">
        <v>5</v>
      </c>
      <c r="AE14">
        <v>90</v>
      </c>
      <c r="AF14">
        <v>0</v>
      </c>
      <c r="AG14">
        <v>5</v>
      </c>
      <c r="AH14">
        <v>0</v>
      </c>
      <c r="AI14">
        <v>5</v>
      </c>
      <c r="AJ14">
        <v>0</v>
      </c>
      <c r="AK14">
        <v>5</v>
      </c>
      <c r="AL14">
        <v>15</v>
      </c>
      <c r="AM14">
        <v>0</v>
      </c>
      <c r="AN14">
        <v>2.5</v>
      </c>
      <c r="AO14">
        <v>27.5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>
        <v>0</v>
      </c>
      <c r="BB14">
        <v>0</v>
      </c>
      <c r="BC14">
        <v>0</v>
      </c>
      <c r="BD14">
        <v>0</v>
      </c>
      <c r="BE14">
        <f t="shared" si="1"/>
        <v>0</v>
      </c>
      <c r="BF14">
        <v>2.5</v>
      </c>
      <c r="BG14">
        <v>5</v>
      </c>
      <c r="BH14">
        <v>0</v>
      </c>
      <c r="BI14">
        <v>7.5</v>
      </c>
      <c r="BJ14" s="1">
        <v>10</v>
      </c>
      <c r="BK14">
        <v>2.5</v>
      </c>
      <c r="BL14">
        <v>7.5</v>
      </c>
      <c r="BM14">
        <v>2.5</v>
      </c>
      <c r="BN14">
        <v>2.5</v>
      </c>
      <c r="BO14">
        <v>2.5</v>
      </c>
      <c r="BP14">
        <v>25</v>
      </c>
      <c r="BQ14">
        <v>1</v>
      </c>
    </row>
    <row r="15" spans="1:69">
      <c r="A15" s="49" t="s">
        <v>190</v>
      </c>
      <c r="B15" s="10">
        <v>46</v>
      </c>
      <c r="C15" s="50">
        <f>[2]Stratigraphy!$B$99</f>
        <v>443.21984507608101</v>
      </c>
      <c r="D15" s="43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0</v>
      </c>
      <c r="Q15">
        <v>4.1666666666666661</v>
      </c>
      <c r="R15">
        <v>0</v>
      </c>
      <c r="S15">
        <v>4.1666666666666661</v>
      </c>
      <c r="T15">
        <v>0</v>
      </c>
      <c r="U15">
        <v>0</v>
      </c>
      <c r="V15">
        <v>0</v>
      </c>
      <c r="W15">
        <v>329.16666666666663</v>
      </c>
      <c r="X15">
        <v>0</v>
      </c>
      <c r="Y15">
        <v>0</v>
      </c>
      <c r="Z15">
        <v>0</v>
      </c>
      <c r="AA15">
        <v>4.1666666666666661</v>
      </c>
      <c r="AB15">
        <v>0</v>
      </c>
      <c r="AC15">
        <v>66.666666666666657</v>
      </c>
      <c r="AD15">
        <v>8.3333333333333321</v>
      </c>
      <c r="AE15">
        <v>54.166666666666664</v>
      </c>
      <c r="AF15">
        <v>0</v>
      </c>
      <c r="AG15">
        <v>8.3330000000000002</v>
      </c>
      <c r="AH15">
        <v>0</v>
      </c>
      <c r="AI15">
        <v>4.1666666666666661</v>
      </c>
      <c r="AJ15">
        <v>0</v>
      </c>
      <c r="AK15">
        <v>4.1666666666666661</v>
      </c>
      <c r="AL15">
        <v>4.1666666666666661</v>
      </c>
      <c r="AM15">
        <v>4.1666666666666661</v>
      </c>
      <c r="AN15">
        <v>8.3333333333333321</v>
      </c>
      <c r="AO15">
        <v>25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>
        <v>0</v>
      </c>
      <c r="BB15">
        <v>0</v>
      </c>
      <c r="BC15">
        <v>0</v>
      </c>
      <c r="BD15">
        <v>0</v>
      </c>
      <c r="BE15">
        <f t="shared" si="1"/>
        <v>0</v>
      </c>
      <c r="BF15">
        <v>0</v>
      </c>
      <c r="BG15">
        <v>4.1666666666666661</v>
      </c>
      <c r="BH15">
        <v>0</v>
      </c>
      <c r="BI15">
        <v>20.833333333333336</v>
      </c>
      <c r="BJ15" s="1">
        <v>20.83</v>
      </c>
      <c r="BK15">
        <v>4.1666666666666661</v>
      </c>
      <c r="BL15">
        <v>4.1666666666666661</v>
      </c>
      <c r="BM15">
        <v>0</v>
      </c>
      <c r="BN15">
        <v>0</v>
      </c>
      <c r="BO15">
        <v>0</v>
      </c>
      <c r="BP15">
        <v>12.5</v>
      </c>
      <c r="BQ15">
        <v>1</v>
      </c>
    </row>
    <row r="16" spans="1:69">
      <c r="A16" s="49" t="s">
        <v>189</v>
      </c>
      <c r="B16" s="10">
        <v>51</v>
      </c>
      <c r="C16" s="50">
        <f>[2]Stratigraphy!$B$104</f>
        <v>572.23602678854502</v>
      </c>
      <c r="D16" s="50">
        <v>11</v>
      </c>
      <c r="F16">
        <v>0</v>
      </c>
      <c r="G16">
        <v>4.5454545454545459</v>
      </c>
      <c r="H16">
        <v>4.5454545454545459</v>
      </c>
      <c r="I16">
        <v>4.5454545454545459</v>
      </c>
      <c r="J16">
        <v>0</v>
      </c>
      <c r="K16">
        <v>9</v>
      </c>
      <c r="L16">
        <v>0</v>
      </c>
      <c r="M16">
        <v>0</v>
      </c>
      <c r="N16">
        <v>0</v>
      </c>
      <c r="O16">
        <v>0</v>
      </c>
      <c r="P16">
        <f t="shared" si="0"/>
        <v>0</v>
      </c>
      <c r="Q16">
        <v>4.5454545454545459</v>
      </c>
      <c r="R16">
        <v>0</v>
      </c>
      <c r="S16">
        <v>4.5454545454545459</v>
      </c>
      <c r="T16">
        <v>0</v>
      </c>
      <c r="U16">
        <v>0</v>
      </c>
      <c r="V16">
        <v>0</v>
      </c>
      <c r="W16">
        <v>572.72727272727275</v>
      </c>
      <c r="X16">
        <v>0</v>
      </c>
      <c r="Y16">
        <v>4.5454545454545459</v>
      </c>
      <c r="Z16">
        <v>0</v>
      </c>
      <c r="AA16">
        <v>0</v>
      </c>
      <c r="AB16">
        <v>9.0909090909090917</v>
      </c>
      <c r="AC16">
        <v>54.54545454545454</v>
      </c>
      <c r="AD16">
        <v>0</v>
      </c>
      <c r="AE16">
        <v>168.18181818181819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4.5454545454545459</v>
      </c>
      <c r="AM16">
        <v>0</v>
      </c>
      <c r="AN16">
        <v>0</v>
      </c>
      <c r="AO16">
        <v>4.5454545454545459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>
        <v>0</v>
      </c>
      <c r="BB16">
        <v>0</v>
      </c>
      <c r="BC16">
        <v>0</v>
      </c>
      <c r="BD16">
        <v>0</v>
      </c>
      <c r="BE16">
        <f t="shared" si="1"/>
        <v>0</v>
      </c>
      <c r="BF16">
        <v>0</v>
      </c>
      <c r="BG16">
        <v>0</v>
      </c>
      <c r="BH16">
        <v>0</v>
      </c>
      <c r="BI16">
        <v>0</v>
      </c>
      <c r="BJ16" s="1">
        <v>0</v>
      </c>
      <c r="BK16">
        <v>0</v>
      </c>
      <c r="BL16">
        <v>9.0909090909090917</v>
      </c>
      <c r="BM16">
        <v>0</v>
      </c>
      <c r="BN16">
        <v>0</v>
      </c>
      <c r="BO16">
        <v>0</v>
      </c>
      <c r="BP16">
        <v>9.0909090909090917</v>
      </c>
      <c r="BQ16">
        <v>1</v>
      </c>
    </row>
    <row r="17" spans="1:69">
      <c r="A17" s="49" t="s">
        <v>188</v>
      </c>
      <c r="B17" s="10">
        <v>56</v>
      </c>
      <c r="C17" s="50">
        <f>[2]Stratigraphy!$B$109</f>
        <v>702.55335773327295</v>
      </c>
      <c r="D17" s="50">
        <v>11</v>
      </c>
      <c r="F17">
        <v>0</v>
      </c>
      <c r="G17">
        <v>0</v>
      </c>
      <c r="H17">
        <v>0</v>
      </c>
      <c r="I17">
        <v>0</v>
      </c>
      <c r="J17">
        <v>4.5454545454545459</v>
      </c>
      <c r="K17">
        <v>4.5</v>
      </c>
      <c r="L17">
        <v>0</v>
      </c>
      <c r="M17">
        <v>0</v>
      </c>
      <c r="N17">
        <v>0</v>
      </c>
      <c r="O17">
        <v>0</v>
      </c>
      <c r="P17">
        <f t="shared" si="0"/>
        <v>0</v>
      </c>
      <c r="Q17">
        <v>4.5454545454545459</v>
      </c>
      <c r="R17">
        <v>0</v>
      </c>
      <c r="S17">
        <v>4.5454545454545459</v>
      </c>
      <c r="T17">
        <v>0</v>
      </c>
      <c r="U17">
        <v>0</v>
      </c>
      <c r="V17">
        <v>0</v>
      </c>
      <c r="W17">
        <v>500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31.818181818181817</v>
      </c>
      <c r="AD17">
        <v>9.0909090909090917</v>
      </c>
      <c r="AE17">
        <v>104.54545454545455</v>
      </c>
      <c r="AF17">
        <v>0</v>
      </c>
      <c r="AG17">
        <v>9</v>
      </c>
      <c r="AH17">
        <v>0</v>
      </c>
      <c r="AI17">
        <v>9.0909090909090917</v>
      </c>
      <c r="AJ17">
        <v>9.0909090909090917</v>
      </c>
      <c r="AK17">
        <v>0</v>
      </c>
      <c r="AL17">
        <v>4.5454545454545459</v>
      </c>
      <c r="AM17">
        <v>0</v>
      </c>
      <c r="AN17">
        <v>0</v>
      </c>
      <c r="AO17">
        <v>22.727272727272727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>
        <v>0</v>
      </c>
      <c r="BB17">
        <v>0</v>
      </c>
      <c r="BC17">
        <v>0</v>
      </c>
      <c r="BD17">
        <v>0</v>
      </c>
      <c r="BE17">
        <f t="shared" si="1"/>
        <v>0</v>
      </c>
      <c r="BF17">
        <v>0</v>
      </c>
      <c r="BG17">
        <v>0</v>
      </c>
      <c r="BH17">
        <v>0</v>
      </c>
      <c r="BI17">
        <v>4.5454545454545459</v>
      </c>
      <c r="BJ17" s="1">
        <v>4.5454545454545459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4.5454545454545459</v>
      </c>
      <c r="BQ17">
        <v>1</v>
      </c>
    </row>
    <row r="18" spans="1:69">
      <c r="A18" s="49" t="s">
        <v>187</v>
      </c>
      <c r="B18" s="10">
        <v>61</v>
      </c>
      <c r="C18" s="50">
        <f>[2]Stratigraphy!$B$114</f>
        <v>835.56538210065298</v>
      </c>
      <c r="D18" s="50">
        <v>8</v>
      </c>
      <c r="F18">
        <v>1</v>
      </c>
      <c r="G18">
        <v>0</v>
      </c>
      <c r="H18">
        <v>6.25</v>
      </c>
      <c r="I18">
        <v>0</v>
      </c>
      <c r="J18">
        <v>0</v>
      </c>
      <c r="K18">
        <v>6.25</v>
      </c>
      <c r="L18">
        <v>0</v>
      </c>
      <c r="M18">
        <v>0</v>
      </c>
      <c r="N18">
        <v>0</v>
      </c>
      <c r="O18">
        <v>0</v>
      </c>
      <c r="P18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243.75</v>
      </c>
      <c r="X18">
        <v>0</v>
      </c>
      <c r="Y18">
        <v>0</v>
      </c>
      <c r="Z18">
        <v>0</v>
      </c>
      <c r="AA18">
        <v>6.25</v>
      </c>
      <c r="AB18">
        <v>0</v>
      </c>
      <c r="AC18">
        <v>68.75</v>
      </c>
      <c r="AD18">
        <v>0</v>
      </c>
      <c r="AE18">
        <v>112.5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12.5</v>
      </c>
      <c r="AM18">
        <v>0</v>
      </c>
      <c r="AN18">
        <v>0</v>
      </c>
      <c r="AO18">
        <v>12.5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>
        <v>0</v>
      </c>
      <c r="BB18">
        <v>0</v>
      </c>
      <c r="BC18">
        <v>0</v>
      </c>
      <c r="BD18">
        <v>0</v>
      </c>
      <c r="BE18">
        <f t="shared" si="1"/>
        <v>0</v>
      </c>
      <c r="BF18">
        <v>0</v>
      </c>
      <c r="BG18">
        <v>0</v>
      </c>
      <c r="BH18">
        <v>0</v>
      </c>
      <c r="BI18">
        <v>0</v>
      </c>
      <c r="BJ18" s="1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</row>
    <row r="19" spans="1:69">
      <c r="A19" s="49" t="s">
        <v>186</v>
      </c>
      <c r="B19" s="10">
        <v>71</v>
      </c>
      <c r="C19" s="50">
        <f>[2]Stratigraphy!$B$124</f>
        <v>1113.3738549079201</v>
      </c>
      <c r="D19" s="50">
        <v>34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0</v>
      </c>
      <c r="Q19">
        <v>1.4705882352941175</v>
      </c>
      <c r="R19">
        <v>0</v>
      </c>
      <c r="S19">
        <v>1.4705882352941175</v>
      </c>
      <c r="T19">
        <v>0</v>
      </c>
      <c r="U19">
        <v>0</v>
      </c>
      <c r="V19">
        <v>0</v>
      </c>
      <c r="W19">
        <v>169.11764705882354</v>
      </c>
      <c r="X19">
        <v>0</v>
      </c>
      <c r="Y19">
        <v>0</v>
      </c>
      <c r="Z19">
        <v>0</v>
      </c>
      <c r="AA19">
        <v>0</v>
      </c>
      <c r="AB19">
        <v>0</v>
      </c>
      <c r="AC19">
        <v>52.941176470588239</v>
      </c>
      <c r="AD19">
        <v>5.8823529411764701</v>
      </c>
      <c r="AE19">
        <v>64.705882352941174</v>
      </c>
      <c r="AF19">
        <v>4.4117647058823533</v>
      </c>
      <c r="AG19">
        <v>5.88</v>
      </c>
      <c r="AH19">
        <v>4.4117647058823533</v>
      </c>
      <c r="AI19">
        <v>0</v>
      </c>
      <c r="AJ19">
        <v>1.4705882352941175</v>
      </c>
      <c r="AK19">
        <v>0</v>
      </c>
      <c r="AL19">
        <v>1.4705882352941175</v>
      </c>
      <c r="AM19">
        <v>0</v>
      </c>
      <c r="AN19">
        <v>2.9411764705882351</v>
      </c>
      <c r="AO19">
        <v>10.294117647058822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>
        <v>0</v>
      </c>
      <c r="BB19">
        <v>0</v>
      </c>
      <c r="BC19">
        <v>0</v>
      </c>
      <c r="BD19">
        <v>0</v>
      </c>
      <c r="BE19">
        <f t="shared" si="1"/>
        <v>0</v>
      </c>
      <c r="BF19">
        <v>0</v>
      </c>
      <c r="BG19">
        <v>0</v>
      </c>
      <c r="BH19">
        <v>0</v>
      </c>
      <c r="BI19">
        <v>2.9411764705882351</v>
      </c>
      <c r="BJ19" s="1">
        <v>2.94</v>
      </c>
      <c r="BK19">
        <v>0</v>
      </c>
      <c r="BL19">
        <v>0</v>
      </c>
      <c r="BM19">
        <v>1.4705882352941175</v>
      </c>
      <c r="BN19">
        <v>0</v>
      </c>
      <c r="BO19">
        <v>0</v>
      </c>
      <c r="BP19">
        <v>2.9411764705882351</v>
      </c>
      <c r="BQ19">
        <v>1</v>
      </c>
    </row>
    <row r="20" spans="1:69">
      <c r="A20" s="49">
        <v>10</v>
      </c>
      <c r="B20" s="10">
        <v>76</v>
      </c>
      <c r="C20" s="50">
        <f>[2]Stratigraphy!$B$129</f>
        <v>1214.44761939455</v>
      </c>
      <c r="D20" s="50">
        <v>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</v>
      </c>
      <c r="Q20">
        <v>2.5</v>
      </c>
      <c r="R20">
        <v>0</v>
      </c>
      <c r="S20">
        <v>2.5</v>
      </c>
      <c r="T20">
        <v>0</v>
      </c>
      <c r="U20">
        <v>0</v>
      </c>
      <c r="V20">
        <v>0</v>
      </c>
      <c r="W20">
        <v>130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2.5</v>
      </c>
      <c r="AE20">
        <v>80</v>
      </c>
      <c r="AF20">
        <v>5</v>
      </c>
      <c r="AG20">
        <v>5</v>
      </c>
      <c r="AH20">
        <v>0</v>
      </c>
      <c r="AI20">
        <v>0</v>
      </c>
      <c r="AJ20">
        <v>2.5</v>
      </c>
      <c r="AK20">
        <v>0</v>
      </c>
      <c r="AL20">
        <v>0</v>
      </c>
      <c r="AM20">
        <v>0</v>
      </c>
      <c r="AN20">
        <v>0</v>
      </c>
      <c r="AO20">
        <v>2.5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f t="shared" si="1"/>
        <v>0</v>
      </c>
      <c r="BF20">
        <v>0</v>
      </c>
      <c r="BG20">
        <v>0</v>
      </c>
      <c r="BH20">
        <v>0</v>
      </c>
      <c r="BI20">
        <v>5</v>
      </c>
      <c r="BJ20" s="1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2.5</v>
      </c>
      <c r="BQ20">
        <v>1</v>
      </c>
    </row>
    <row r="21" spans="1:69">
      <c r="A21" s="49">
        <v>15</v>
      </c>
      <c r="B21" s="10">
        <v>81</v>
      </c>
      <c r="C21" s="50">
        <f>[2]Stratigraphy!$B$134</f>
        <v>1307.9709393473599</v>
      </c>
      <c r="D21" s="50">
        <v>30</v>
      </c>
      <c r="F21">
        <v>0</v>
      </c>
      <c r="G21">
        <v>0</v>
      </c>
      <c r="H21">
        <v>1.6666666666666667</v>
      </c>
      <c r="I21">
        <v>0</v>
      </c>
      <c r="J21">
        <v>0</v>
      </c>
      <c r="K21">
        <v>1.67</v>
      </c>
      <c r="L21">
        <v>1.6666666666666667</v>
      </c>
      <c r="M21">
        <v>0</v>
      </c>
      <c r="N21">
        <v>5</v>
      </c>
      <c r="O21">
        <v>0</v>
      </c>
      <c r="P21">
        <f t="shared" si="0"/>
        <v>5</v>
      </c>
      <c r="Q21">
        <v>5</v>
      </c>
      <c r="R21">
        <v>0</v>
      </c>
      <c r="S21">
        <v>5</v>
      </c>
      <c r="T21">
        <v>0</v>
      </c>
      <c r="U21">
        <v>0</v>
      </c>
      <c r="V21">
        <v>0</v>
      </c>
      <c r="W21">
        <v>108.33333333333333</v>
      </c>
      <c r="X21">
        <v>0</v>
      </c>
      <c r="Y21">
        <v>0</v>
      </c>
      <c r="Z21">
        <v>1.6666666666666667</v>
      </c>
      <c r="AA21">
        <v>1.6666666666666667</v>
      </c>
      <c r="AB21">
        <v>0</v>
      </c>
      <c r="AC21">
        <v>30</v>
      </c>
      <c r="AD21">
        <v>0</v>
      </c>
      <c r="AE21">
        <v>30</v>
      </c>
      <c r="AF21">
        <v>0</v>
      </c>
      <c r="AG21">
        <v>1</v>
      </c>
      <c r="AH21">
        <v>0</v>
      </c>
      <c r="AI21">
        <v>0</v>
      </c>
      <c r="AJ21">
        <v>1.6666666666666667</v>
      </c>
      <c r="AK21">
        <v>0</v>
      </c>
      <c r="AL21">
        <v>10</v>
      </c>
      <c r="AM21">
        <v>0</v>
      </c>
      <c r="AN21">
        <v>0</v>
      </c>
      <c r="AO21">
        <v>11.666666666666666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>
        <v>0</v>
      </c>
      <c r="BB21">
        <v>0</v>
      </c>
      <c r="BC21">
        <v>0</v>
      </c>
      <c r="BD21">
        <v>0</v>
      </c>
      <c r="BE21">
        <f t="shared" si="1"/>
        <v>0</v>
      </c>
      <c r="BF21">
        <v>1.6666666666666667</v>
      </c>
      <c r="BG21">
        <v>0</v>
      </c>
      <c r="BH21">
        <v>0</v>
      </c>
      <c r="BI21">
        <v>1.6666666666666667</v>
      </c>
      <c r="BJ21" s="1">
        <v>3.34</v>
      </c>
      <c r="BK21">
        <v>0</v>
      </c>
      <c r="BL21">
        <v>1.6666666666666667</v>
      </c>
      <c r="BM21">
        <v>1.6666666666666667</v>
      </c>
      <c r="BN21">
        <v>0</v>
      </c>
      <c r="BO21">
        <v>0</v>
      </c>
      <c r="BP21">
        <v>5</v>
      </c>
      <c r="BQ21">
        <v>1</v>
      </c>
    </row>
    <row r="22" spans="1:69">
      <c r="A22" s="49">
        <v>20</v>
      </c>
      <c r="B22" s="10">
        <v>86</v>
      </c>
      <c r="C22" s="50">
        <f>[2]Stratigraphy!$B$139</f>
        <v>1406.733724463</v>
      </c>
      <c r="D22" s="50">
        <v>30</v>
      </c>
      <c r="F22">
        <v>0</v>
      </c>
      <c r="G22">
        <v>0</v>
      </c>
      <c r="H22">
        <v>0</v>
      </c>
      <c r="I22">
        <v>1.6666666666666667</v>
      </c>
      <c r="J22">
        <v>0</v>
      </c>
      <c r="K22">
        <v>1</v>
      </c>
      <c r="L22">
        <v>0</v>
      </c>
      <c r="M22">
        <v>0</v>
      </c>
      <c r="N22">
        <v>1.6666666666666667</v>
      </c>
      <c r="O22">
        <v>0</v>
      </c>
      <c r="P22">
        <f t="shared" si="0"/>
        <v>1.6666666666666667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21.666666666666668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1.6666666666666667</v>
      </c>
      <c r="AD22">
        <v>0</v>
      </c>
      <c r="AE22">
        <v>18.333333333333332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>
        <v>0</v>
      </c>
      <c r="BB22">
        <v>0</v>
      </c>
      <c r="BC22">
        <v>0</v>
      </c>
      <c r="BD22">
        <v>0</v>
      </c>
      <c r="BE22">
        <f t="shared" si="1"/>
        <v>0</v>
      </c>
      <c r="BF22">
        <v>0</v>
      </c>
      <c r="BG22">
        <v>0</v>
      </c>
      <c r="BH22">
        <v>0</v>
      </c>
      <c r="BI22">
        <v>0</v>
      </c>
      <c r="BJ22" s="1">
        <v>0</v>
      </c>
      <c r="BK22">
        <v>0</v>
      </c>
      <c r="BL22">
        <v>0</v>
      </c>
      <c r="BM22">
        <v>0</v>
      </c>
      <c r="BN22">
        <v>0</v>
      </c>
      <c r="BO22">
        <v>1.6666666666666667</v>
      </c>
      <c r="BP22">
        <v>1.6666666666666667</v>
      </c>
      <c r="BQ22">
        <v>1</v>
      </c>
    </row>
    <row r="23" spans="1:69">
      <c r="A23" s="49">
        <v>25</v>
      </c>
      <c r="B23" s="10">
        <v>91</v>
      </c>
      <c r="C23" s="50">
        <f>[2]Stratigraphy!$B$144</f>
        <v>1505.5939090993199</v>
      </c>
      <c r="D23" s="50">
        <v>32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3.125</v>
      </c>
      <c r="O23">
        <v>0</v>
      </c>
      <c r="P23">
        <f t="shared" si="0"/>
        <v>3.125</v>
      </c>
      <c r="Q23">
        <v>1.5625</v>
      </c>
      <c r="R23">
        <v>0</v>
      </c>
      <c r="S23">
        <v>1.5625</v>
      </c>
      <c r="T23">
        <v>0</v>
      </c>
      <c r="U23">
        <v>0</v>
      </c>
      <c r="V23">
        <v>0</v>
      </c>
      <c r="W23">
        <v>84.375</v>
      </c>
      <c r="X23">
        <v>0</v>
      </c>
      <c r="Y23">
        <v>0</v>
      </c>
      <c r="Z23">
        <v>0</v>
      </c>
      <c r="AA23">
        <v>0</v>
      </c>
      <c r="AB23">
        <v>0</v>
      </c>
      <c r="AC23">
        <v>12.5</v>
      </c>
      <c r="AD23">
        <v>6.25</v>
      </c>
      <c r="AE23">
        <v>59.375</v>
      </c>
      <c r="AF23">
        <v>0</v>
      </c>
      <c r="AG23">
        <v>6.25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>
        <v>0</v>
      </c>
      <c r="BB23">
        <v>0</v>
      </c>
      <c r="BC23">
        <v>0</v>
      </c>
      <c r="BD23">
        <v>0</v>
      </c>
      <c r="BE23">
        <f t="shared" si="1"/>
        <v>0</v>
      </c>
      <c r="BF23">
        <v>0</v>
      </c>
      <c r="BG23">
        <v>0</v>
      </c>
      <c r="BH23">
        <v>0</v>
      </c>
      <c r="BI23">
        <v>3.125</v>
      </c>
      <c r="BJ23" s="1">
        <v>3.125</v>
      </c>
      <c r="BK23">
        <v>0</v>
      </c>
      <c r="BL23">
        <v>1.5625</v>
      </c>
      <c r="BM23">
        <v>0</v>
      </c>
      <c r="BN23">
        <v>0</v>
      </c>
      <c r="BO23">
        <v>0</v>
      </c>
      <c r="BP23">
        <v>3.125</v>
      </c>
      <c r="BQ23">
        <v>1</v>
      </c>
    </row>
    <row r="24" spans="1:69">
      <c r="A24" s="49">
        <v>30</v>
      </c>
      <c r="B24" s="10">
        <v>96</v>
      </c>
      <c r="C24" s="50">
        <f>[2]Stratigraphy!$B$149</f>
        <v>1599.59194629792</v>
      </c>
      <c r="D24" s="50">
        <v>20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2.5</v>
      </c>
      <c r="N24">
        <v>0</v>
      </c>
      <c r="O24">
        <v>0</v>
      </c>
      <c r="P24">
        <f t="shared" si="0"/>
        <v>2.5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132.5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2.5</v>
      </c>
      <c r="AD24">
        <v>7.5</v>
      </c>
      <c r="AE24">
        <v>37.5</v>
      </c>
      <c r="AF24">
        <v>2.5</v>
      </c>
      <c r="AG24">
        <v>7.5</v>
      </c>
      <c r="AH24">
        <v>2.5</v>
      </c>
      <c r="AI24">
        <v>2.5</v>
      </c>
      <c r="AJ24">
        <v>0</v>
      </c>
      <c r="AK24">
        <v>0</v>
      </c>
      <c r="AL24">
        <v>2.5</v>
      </c>
      <c r="AM24">
        <v>0</v>
      </c>
      <c r="AN24">
        <v>0</v>
      </c>
      <c r="AO24">
        <v>7.5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>
        <v>0</v>
      </c>
      <c r="BB24">
        <v>0</v>
      </c>
      <c r="BC24">
        <v>0</v>
      </c>
      <c r="BD24">
        <v>0</v>
      </c>
      <c r="BE24">
        <f t="shared" si="1"/>
        <v>0</v>
      </c>
      <c r="BF24">
        <v>0</v>
      </c>
      <c r="BG24">
        <v>2.5</v>
      </c>
      <c r="BH24">
        <v>0</v>
      </c>
      <c r="BI24">
        <v>2.5</v>
      </c>
      <c r="BJ24" s="1">
        <v>2.5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2.5</v>
      </c>
      <c r="BQ24">
        <v>1</v>
      </c>
    </row>
    <row r="25" spans="1:69">
      <c r="A25" s="49">
        <v>35</v>
      </c>
      <c r="B25" s="10">
        <v>101</v>
      </c>
      <c r="C25" s="50">
        <f>[2]Stratigraphy!$B$154</f>
        <v>1698.0850145663601</v>
      </c>
      <c r="D25" s="50">
        <v>30</v>
      </c>
      <c r="F25">
        <v>0</v>
      </c>
      <c r="G25">
        <v>0</v>
      </c>
      <c r="H25">
        <v>1.6666666666666667</v>
      </c>
      <c r="I25">
        <v>0</v>
      </c>
      <c r="J25">
        <v>0</v>
      </c>
      <c r="K25">
        <v>1.67</v>
      </c>
      <c r="L25">
        <v>0</v>
      </c>
      <c r="M25">
        <v>0</v>
      </c>
      <c r="N25">
        <v>3.3333333333333335</v>
      </c>
      <c r="O25">
        <v>0</v>
      </c>
      <c r="P25">
        <f t="shared" si="0"/>
        <v>3.3333333333333335</v>
      </c>
      <c r="Q25">
        <v>1.6666666666666667</v>
      </c>
      <c r="R25">
        <v>0</v>
      </c>
      <c r="S25">
        <v>1.6666666666666667</v>
      </c>
      <c r="T25">
        <v>0</v>
      </c>
      <c r="U25">
        <v>0</v>
      </c>
      <c r="V25">
        <v>0</v>
      </c>
      <c r="W25">
        <v>410</v>
      </c>
      <c r="X25">
        <v>3.3333333333333335</v>
      </c>
      <c r="Y25">
        <v>0</v>
      </c>
      <c r="Z25">
        <v>0</v>
      </c>
      <c r="AA25">
        <v>1.6666666666666667</v>
      </c>
      <c r="AB25">
        <v>3.3333333333333335</v>
      </c>
      <c r="AC25">
        <v>51.666666666666671</v>
      </c>
      <c r="AD25">
        <v>3.3333333333333335</v>
      </c>
      <c r="AE25">
        <v>116.66666666666667</v>
      </c>
      <c r="AF25">
        <v>1.6666666666666667</v>
      </c>
      <c r="AG25">
        <v>3.33</v>
      </c>
      <c r="AH25">
        <v>1.6666666666666667</v>
      </c>
      <c r="AI25">
        <v>3.3333333333333335</v>
      </c>
      <c r="AJ25">
        <v>10</v>
      </c>
      <c r="AK25">
        <v>0</v>
      </c>
      <c r="AL25">
        <v>5</v>
      </c>
      <c r="AM25">
        <v>0</v>
      </c>
      <c r="AN25">
        <v>0</v>
      </c>
      <c r="AO25">
        <v>20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>
        <v>0</v>
      </c>
      <c r="BB25">
        <v>0</v>
      </c>
      <c r="BC25">
        <v>0</v>
      </c>
      <c r="BD25">
        <v>0</v>
      </c>
      <c r="BE25">
        <f t="shared" si="1"/>
        <v>0</v>
      </c>
      <c r="BF25">
        <v>1.6666666666666667</v>
      </c>
      <c r="BG25">
        <v>0</v>
      </c>
      <c r="BH25">
        <v>0</v>
      </c>
      <c r="BI25">
        <v>0</v>
      </c>
      <c r="BJ25" s="1">
        <v>1.6666666666666667</v>
      </c>
      <c r="BK25">
        <v>1.6666666666666667</v>
      </c>
      <c r="BL25">
        <v>0</v>
      </c>
      <c r="BM25">
        <v>0</v>
      </c>
      <c r="BN25">
        <v>0</v>
      </c>
      <c r="BO25">
        <v>0</v>
      </c>
      <c r="BP25">
        <v>3.3333333333333335</v>
      </c>
      <c r="BQ25">
        <v>1</v>
      </c>
    </row>
    <row r="26" spans="1:69">
      <c r="A26" s="49">
        <v>40</v>
      </c>
      <c r="B26" s="10">
        <v>106</v>
      </c>
      <c r="C26" s="50">
        <f>[2]Stratigraphy!$B$159</f>
        <v>1810.9225272709</v>
      </c>
      <c r="D26" s="50">
        <v>24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0</v>
      </c>
      <c r="P26">
        <f t="shared" si="0"/>
        <v>0</v>
      </c>
      <c r="Q26">
        <v>2.083333333333333</v>
      </c>
      <c r="R26">
        <v>0</v>
      </c>
      <c r="S26">
        <v>2.083333333333333</v>
      </c>
      <c r="T26">
        <v>0</v>
      </c>
      <c r="U26">
        <v>0</v>
      </c>
      <c r="V26">
        <v>0</v>
      </c>
      <c r="W26">
        <v>102.08333333333333</v>
      </c>
      <c r="X26">
        <v>0</v>
      </c>
      <c r="Y26">
        <v>0</v>
      </c>
      <c r="Z26">
        <v>0</v>
      </c>
      <c r="AA26">
        <v>0</v>
      </c>
      <c r="AB26">
        <v>0</v>
      </c>
      <c r="AC26">
        <v>4.1666666666666661</v>
      </c>
      <c r="AD26">
        <v>0</v>
      </c>
      <c r="AE26">
        <v>39.583333333333329</v>
      </c>
      <c r="AF26">
        <v>0</v>
      </c>
      <c r="AG26">
        <v>1</v>
      </c>
      <c r="AH26">
        <v>0</v>
      </c>
      <c r="AI26">
        <v>2.083333333333333</v>
      </c>
      <c r="AJ26">
        <v>0</v>
      </c>
      <c r="AK26">
        <v>0</v>
      </c>
      <c r="AL26">
        <v>4.1666666666666661</v>
      </c>
      <c r="AM26">
        <v>0</v>
      </c>
      <c r="AN26">
        <v>0</v>
      </c>
      <c r="AO26">
        <v>6.25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>
        <v>0</v>
      </c>
      <c r="BB26">
        <v>0</v>
      </c>
      <c r="BC26">
        <v>0</v>
      </c>
      <c r="BD26">
        <v>0</v>
      </c>
      <c r="BE26">
        <f t="shared" si="1"/>
        <v>0</v>
      </c>
      <c r="BF26">
        <v>0</v>
      </c>
      <c r="BG26">
        <v>0</v>
      </c>
      <c r="BH26">
        <v>39.583333333333329</v>
      </c>
      <c r="BI26">
        <v>4.1666666666666661</v>
      </c>
      <c r="BJ26" s="1">
        <v>4.1669999999999998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2.083333333333333</v>
      </c>
      <c r="BQ26">
        <v>1</v>
      </c>
    </row>
    <row r="27" spans="1:69">
      <c r="A27" s="49">
        <v>45</v>
      </c>
      <c r="B27" s="10">
        <v>111</v>
      </c>
      <c r="C27" s="50">
        <f>[2]Stratigraphy!$B$164</f>
        <v>1923.27818721582</v>
      </c>
      <c r="D27" s="50">
        <v>30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13.333333333333334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>
        <v>0</v>
      </c>
      <c r="AQ27" s="1">
        <v>0</v>
      </c>
      <c r="AR27" s="1">
        <v>1.6666666666666667</v>
      </c>
      <c r="AS27" s="1">
        <v>0</v>
      </c>
      <c r="AT27" s="1">
        <v>1.6667000000000001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1.6666666666666667</v>
      </c>
      <c r="BA27">
        <v>0</v>
      </c>
      <c r="BB27">
        <v>0</v>
      </c>
      <c r="BC27">
        <v>0</v>
      </c>
      <c r="BD27">
        <v>0</v>
      </c>
      <c r="BE27">
        <f t="shared" si="1"/>
        <v>0</v>
      </c>
      <c r="BF27">
        <v>0</v>
      </c>
      <c r="BG27">
        <v>0</v>
      </c>
      <c r="BH27">
        <v>0</v>
      </c>
      <c r="BI27">
        <v>1.6666666666666667</v>
      </c>
      <c r="BJ27" s="1">
        <v>1.6666666666666667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1.6666666666666667</v>
      </c>
      <c r="BQ27">
        <v>1</v>
      </c>
    </row>
    <row r="28" spans="1:69">
      <c r="A28" s="49">
        <v>50</v>
      </c>
      <c r="B28" s="10">
        <v>116</v>
      </c>
      <c r="C28" s="50">
        <f>[2]Stratigraphy!$B$169</f>
        <v>2032.1034240173001</v>
      </c>
      <c r="D28" s="50">
        <v>30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0</v>
      </c>
      <c r="Q28">
        <v>0</v>
      </c>
      <c r="R28">
        <v>1.6666666666666667</v>
      </c>
      <c r="S28">
        <v>1.6666666666666667</v>
      </c>
      <c r="T28">
        <v>0</v>
      </c>
      <c r="U28">
        <v>0</v>
      </c>
      <c r="V28">
        <v>0</v>
      </c>
      <c r="W28">
        <v>36.666666666666664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1.6666666666666667</v>
      </c>
      <c r="AE28">
        <v>10</v>
      </c>
      <c r="AF28">
        <v>0</v>
      </c>
      <c r="AG28">
        <v>1.66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>
        <v>0</v>
      </c>
      <c r="BB28">
        <v>0</v>
      </c>
      <c r="BC28">
        <v>0</v>
      </c>
      <c r="BD28">
        <v>0</v>
      </c>
      <c r="BE28">
        <f t="shared" si="1"/>
        <v>0</v>
      </c>
      <c r="BF28">
        <v>0</v>
      </c>
      <c r="BG28">
        <v>0</v>
      </c>
      <c r="BH28">
        <v>0</v>
      </c>
      <c r="BI28">
        <v>0</v>
      </c>
      <c r="BJ28" s="1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</row>
    <row r="29" spans="1:69">
      <c r="A29" s="49">
        <v>55</v>
      </c>
      <c r="B29" s="10">
        <v>121</v>
      </c>
      <c r="C29" s="50">
        <f>[2]Stratigraphy!$B$174</f>
        <v>2144.1134110370199</v>
      </c>
      <c r="D29" s="50">
        <v>27</v>
      </c>
      <c r="E29">
        <v>1</v>
      </c>
      <c r="F29">
        <v>0</v>
      </c>
      <c r="G29">
        <v>0</v>
      </c>
      <c r="H29">
        <v>0</v>
      </c>
      <c r="I29">
        <v>0</v>
      </c>
      <c r="J29">
        <v>1.8518518518518516</v>
      </c>
      <c r="K29">
        <v>1.85</v>
      </c>
      <c r="L29">
        <v>0</v>
      </c>
      <c r="M29">
        <v>0</v>
      </c>
      <c r="N29">
        <v>0</v>
      </c>
      <c r="O29">
        <v>0</v>
      </c>
      <c r="P29">
        <f t="shared" si="0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87.037037037037038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7.4074074074074066</v>
      </c>
      <c r="AE29">
        <v>59.259259259259252</v>
      </c>
      <c r="AF29">
        <v>0</v>
      </c>
      <c r="AG29">
        <v>7.4</v>
      </c>
      <c r="AH29">
        <v>0</v>
      </c>
      <c r="AI29">
        <v>0</v>
      </c>
      <c r="AJ29">
        <v>0</v>
      </c>
      <c r="AK29">
        <v>0</v>
      </c>
      <c r="AL29">
        <v>1.8518518518518516</v>
      </c>
      <c r="AM29">
        <v>0</v>
      </c>
      <c r="AN29">
        <v>0</v>
      </c>
      <c r="AO29">
        <v>1.8518518518518516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>
        <v>0</v>
      </c>
      <c r="BB29">
        <v>0</v>
      </c>
      <c r="BC29">
        <v>0</v>
      </c>
      <c r="BD29">
        <v>0</v>
      </c>
      <c r="BE29">
        <f t="shared" si="1"/>
        <v>0</v>
      </c>
      <c r="BF29">
        <v>0</v>
      </c>
      <c r="BG29">
        <v>0</v>
      </c>
      <c r="BH29">
        <v>0</v>
      </c>
      <c r="BI29">
        <v>1.8518518518518516</v>
      </c>
      <c r="BJ29" s="1">
        <v>1.8518518518518516</v>
      </c>
      <c r="BK29">
        <v>0</v>
      </c>
      <c r="BL29">
        <v>0</v>
      </c>
      <c r="BM29">
        <v>1.8518518518518516</v>
      </c>
      <c r="BN29">
        <v>0</v>
      </c>
      <c r="BO29">
        <v>0</v>
      </c>
      <c r="BP29">
        <v>3.7037037037037033</v>
      </c>
      <c r="BQ29">
        <v>1</v>
      </c>
    </row>
    <row r="30" spans="1:69">
      <c r="A30" s="49">
        <v>60</v>
      </c>
      <c r="B30" s="10">
        <v>126</v>
      </c>
      <c r="C30" s="50">
        <f>[2]Stratigraphy!$B$179</f>
        <v>2258.2128085363202</v>
      </c>
      <c r="D30" s="50">
        <v>20</v>
      </c>
      <c r="F30">
        <v>0</v>
      </c>
      <c r="G30">
        <v>0</v>
      </c>
      <c r="H30">
        <v>0</v>
      </c>
      <c r="I30">
        <v>2.5</v>
      </c>
      <c r="J30">
        <v>0</v>
      </c>
      <c r="K30">
        <v>1</v>
      </c>
      <c r="L30">
        <v>0</v>
      </c>
      <c r="M30">
        <v>0</v>
      </c>
      <c r="N30">
        <v>2.5</v>
      </c>
      <c r="O30">
        <v>0</v>
      </c>
      <c r="P30">
        <f t="shared" si="0"/>
        <v>2.5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157.5</v>
      </c>
      <c r="X30">
        <v>2.5</v>
      </c>
      <c r="Y30">
        <v>0</v>
      </c>
      <c r="Z30">
        <v>0</v>
      </c>
      <c r="AA30">
        <v>5</v>
      </c>
      <c r="AB30">
        <v>2.5</v>
      </c>
      <c r="AC30">
        <v>2.5</v>
      </c>
      <c r="AD30">
        <v>0</v>
      </c>
      <c r="AE30">
        <v>52.5</v>
      </c>
      <c r="AF30">
        <v>0</v>
      </c>
      <c r="AG30">
        <v>1</v>
      </c>
      <c r="AH30">
        <v>0</v>
      </c>
      <c r="AI30">
        <v>0</v>
      </c>
      <c r="AJ30">
        <v>2.5</v>
      </c>
      <c r="AK30">
        <v>0</v>
      </c>
      <c r="AL30">
        <v>0</v>
      </c>
      <c r="AM30">
        <v>0</v>
      </c>
      <c r="AN30">
        <v>0</v>
      </c>
      <c r="AO30">
        <v>2.5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>
        <v>0</v>
      </c>
      <c r="BB30">
        <v>0</v>
      </c>
      <c r="BC30">
        <v>0</v>
      </c>
      <c r="BD30">
        <v>0</v>
      </c>
      <c r="BE30">
        <f t="shared" si="1"/>
        <v>0</v>
      </c>
      <c r="BF30">
        <v>0</v>
      </c>
      <c r="BG30">
        <v>0</v>
      </c>
      <c r="BH30">
        <v>0</v>
      </c>
      <c r="BI30">
        <v>0</v>
      </c>
      <c r="BJ30" s="1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</row>
    <row r="31" spans="1:69">
      <c r="A31" s="49">
        <v>65</v>
      </c>
      <c r="B31" s="10">
        <v>131</v>
      </c>
      <c r="C31" s="50">
        <f>[2]Stratigraphy!$B$184</f>
        <v>2373.3035962161298</v>
      </c>
      <c r="D31" s="50">
        <v>20</v>
      </c>
      <c r="F31">
        <v>0</v>
      </c>
      <c r="G31">
        <v>0</v>
      </c>
      <c r="H31">
        <v>2.5</v>
      </c>
      <c r="I31">
        <v>0</v>
      </c>
      <c r="J31">
        <v>0</v>
      </c>
      <c r="K31">
        <v>2.5</v>
      </c>
      <c r="L31">
        <v>0</v>
      </c>
      <c r="M31">
        <v>0</v>
      </c>
      <c r="N31">
        <v>0</v>
      </c>
      <c r="O31">
        <v>0</v>
      </c>
      <c r="P31">
        <f t="shared" si="0"/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2.5</v>
      </c>
      <c r="AE31">
        <v>57.5</v>
      </c>
      <c r="AF31">
        <v>0</v>
      </c>
      <c r="AG31">
        <v>2.5</v>
      </c>
      <c r="AH31">
        <v>0</v>
      </c>
      <c r="AI31">
        <v>5</v>
      </c>
      <c r="AJ31">
        <v>7.5</v>
      </c>
      <c r="AK31">
        <v>0</v>
      </c>
      <c r="AL31">
        <v>2.5</v>
      </c>
      <c r="AM31">
        <v>2.5</v>
      </c>
      <c r="AN31">
        <v>0</v>
      </c>
      <c r="AO31">
        <v>17.5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>
        <v>0</v>
      </c>
      <c r="BB31">
        <v>0</v>
      </c>
      <c r="BC31">
        <v>0</v>
      </c>
      <c r="BD31">
        <v>0</v>
      </c>
      <c r="BE31">
        <f t="shared" si="1"/>
        <v>0</v>
      </c>
      <c r="BF31">
        <v>0</v>
      </c>
      <c r="BG31">
        <v>0</v>
      </c>
      <c r="BH31">
        <v>2.5</v>
      </c>
      <c r="BI31">
        <v>0</v>
      </c>
      <c r="BJ31" s="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2.5</v>
      </c>
      <c r="BQ31">
        <v>1</v>
      </c>
    </row>
    <row r="32" spans="1:69">
      <c r="A32" s="49">
        <v>70</v>
      </c>
      <c r="B32" s="10">
        <v>136</v>
      </c>
      <c r="C32" s="50">
        <f>[2]Stratigraphy!$B$189</f>
        <v>2483.0920041469499</v>
      </c>
      <c r="D32" s="50">
        <v>20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</v>
      </c>
      <c r="O32">
        <v>0</v>
      </c>
      <c r="P32">
        <f t="shared" si="0"/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205</v>
      </c>
      <c r="X32">
        <v>0</v>
      </c>
      <c r="Y32">
        <v>0</v>
      </c>
      <c r="Z32">
        <v>0</v>
      </c>
      <c r="AA32">
        <v>5</v>
      </c>
      <c r="AB32">
        <v>0</v>
      </c>
      <c r="AC32">
        <v>5</v>
      </c>
      <c r="AD32">
        <v>0</v>
      </c>
      <c r="AE32">
        <v>32.5</v>
      </c>
      <c r="AF32">
        <v>0</v>
      </c>
      <c r="AG32">
        <v>1</v>
      </c>
      <c r="AH32">
        <v>0</v>
      </c>
      <c r="AI32">
        <v>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>
        <v>0</v>
      </c>
      <c r="BB32">
        <v>0</v>
      </c>
      <c r="BC32">
        <v>0</v>
      </c>
      <c r="BD32">
        <v>0</v>
      </c>
      <c r="BE32">
        <f t="shared" si="1"/>
        <v>0</v>
      </c>
      <c r="BF32">
        <v>0</v>
      </c>
      <c r="BG32">
        <v>0</v>
      </c>
      <c r="BH32">
        <v>0</v>
      </c>
      <c r="BI32">
        <v>2.5</v>
      </c>
      <c r="BJ32" s="1">
        <v>2.5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2.5</v>
      </c>
      <c r="BQ32">
        <v>1</v>
      </c>
    </row>
    <row r="33" spans="1:69">
      <c r="A33" s="49">
        <v>75</v>
      </c>
      <c r="B33" s="10">
        <v>141</v>
      </c>
      <c r="C33" s="50">
        <f>[2]Stratigraphy!$B$194</f>
        <v>2594.6146253655302</v>
      </c>
      <c r="D33" s="50">
        <v>30</v>
      </c>
      <c r="E33">
        <v>1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76.666666666666671</v>
      </c>
      <c r="X33">
        <v>0</v>
      </c>
      <c r="Y33">
        <v>0</v>
      </c>
      <c r="Z33">
        <v>0</v>
      </c>
      <c r="AA33">
        <v>0</v>
      </c>
      <c r="AB33">
        <v>0</v>
      </c>
      <c r="AC33">
        <v>6.666666666666667</v>
      </c>
      <c r="AD33">
        <v>0</v>
      </c>
      <c r="AE33">
        <v>15</v>
      </c>
      <c r="AF33">
        <v>0</v>
      </c>
      <c r="AG33">
        <v>1</v>
      </c>
      <c r="AH33">
        <v>0</v>
      </c>
      <c r="AI33">
        <v>1.6666666666666667</v>
      </c>
      <c r="AJ33">
        <v>0</v>
      </c>
      <c r="AK33">
        <v>0</v>
      </c>
      <c r="AL33">
        <v>1.6666666666666667</v>
      </c>
      <c r="AM33">
        <v>0</v>
      </c>
      <c r="AN33">
        <v>0</v>
      </c>
      <c r="AO33">
        <v>3.3333333333333335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>
        <v>0</v>
      </c>
      <c r="BB33">
        <v>0</v>
      </c>
      <c r="BC33">
        <v>0</v>
      </c>
      <c r="BD33">
        <v>0</v>
      </c>
      <c r="BE33">
        <f t="shared" si="1"/>
        <v>0</v>
      </c>
      <c r="BF33">
        <v>0</v>
      </c>
      <c r="BG33">
        <v>0</v>
      </c>
      <c r="BH33">
        <v>0</v>
      </c>
      <c r="BI33">
        <v>0</v>
      </c>
      <c r="BJ33" s="1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</row>
    <row r="34" spans="1:69">
      <c r="A34" s="49">
        <v>80</v>
      </c>
      <c r="B34" s="10">
        <v>146</v>
      </c>
      <c r="C34" s="50">
        <f>[2]Stratigraphy!$B$199</f>
        <v>2706.7959361194198</v>
      </c>
      <c r="D34" s="50">
        <v>30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1.6666666666666667</v>
      </c>
      <c r="O34">
        <v>0</v>
      </c>
      <c r="P34">
        <f t="shared" si="0"/>
        <v>1.6666666666666667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190</v>
      </c>
      <c r="X34">
        <v>0</v>
      </c>
      <c r="Y34">
        <v>0</v>
      </c>
      <c r="Z34">
        <v>0</v>
      </c>
      <c r="AA34">
        <v>0</v>
      </c>
      <c r="AB34">
        <v>3.3333333333333335</v>
      </c>
      <c r="AC34">
        <v>16.666666666666664</v>
      </c>
      <c r="AD34">
        <v>3.3333333333333335</v>
      </c>
      <c r="AE34">
        <v>55</v>
      </c>
      <c r="AF34">
        <v>1.6666666666666667</v>
      </c>
      <c r="AG34">
        <v>3.33</v>
      </c>
      <c r="AH34">
        <v>1.6666666666666667</v>
      </c>
      <c r="AI34">
        <v>1.6666666666666667</v>
      </c>
      <c r="AJ34">
        <v>0</v>
      </c>
      <c r="AK34">
        <v>0</v>
      </c>
      <c r="AL34">
        <v>3.3333333333333335</v>
      </c>
      <c r="AM34">
        <v>0</v>
      </c>
      <c r="AN34">
        <v>0</v>
      </c>
      <c r="AO34">
        <v>6.666666666666667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>
        <v>0</v>
      </c>
      <c r="BB34">
        <v>0</v>
      </c>
      <c r="BC34">
        <v>0</v>
      </c>
      <c r="BD34">
        <v>0</v>
      </c>
      <c r="BE34">
        <f t="shared" si="1"/>
        <v>0</v>
      </c>
      <c r="BF34">
        <v>0</v>
      </c>
      <c r="BG34">
        <v>0</v>
      </c>
      <c r="BH34">
        <v>0</v>
      </c>
      <c r="BI34">
        <v>0</v>
      </c>
      <c r="BJ34" s="1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</row>
    <row r="35" spans="1:69">
      <c r="A35" s="49">
        <v>85</v>
      </c>
      <c r="B35" s="10">
        <v>151</v>
      </c>
      <c r="C35" s="50">
        <f>[2]Stratigraphy!$B$204</f>
        <v>2818.55216351434</v>
      </c>
      <c r="D35" s="50">
        <v>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0</v>
      </c>
      <c r="Q35">
        <v>1.6666666666666667</v>
      </c>
      <c r="R35">
        <v>0</v>
      </c>
      <c r="S35">
        <v>1.6666666666666667</v>
      </c>
      <c r="T35">
        <v>0</v>
      </c>
      <c r="U35">
        <v>0</v>
      </c>
      <c r="V35">
        <v>0</v>
      </c>
      <c r="W35">
        <v>95</v>
      </c>
      <c r="X35">
        <v>1.6666666666666667</v>
      </c>
      <c r="Y35">
        <v>0</v>
      </c>
      <c r="Z35">
        <v>0</v>
      </c>
      <c r="AA35">
        <v>0</v>
      </c>
      <c r="AB35">
        <v>0</v>
      </c>
      <c r="AC35">
        <v>3.3333333333333335</v>
      </c>
      <c r="AD35">
        <v>0</v>
      </c>
      <c r="AE35">
        <v>20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6.666666666666667</v>
      </c>
      <c r="AM35">
        <v>0</v>
      </c>
      <c r="AN35">
        <v>0</v>
      </c>
      <c r="AO35">
        <v>6.666666666666667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>
        <v>0</v>
      </c>
      <c r="BB35">
        <v>0</v>
      </c>
      <c r="BC35">
        <v>0</v>
      </c>
      <c r="BD35">
        <v>0</v>
      </c>
      <c r="BE35">
        <f t="shared" si="1"/>
        <v>0</v>
      </c>
      <c r="BF35">
        <v>0</v>
      </c>
      <c r="BG35">
        <v>0</v>
      </c>
      <c r="BH35">
        <v>0</v>
      </c>
      <c r="BI35">
        <v>0</v>
      </c>
      <c r="BJ35" s="1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</row>
    <row r="36" spans="1:69">
      <c r="A36" s="49">
        <v>90</v>
      </c>
      <c r="B36" s="10">
        <v>156</v>
      </c>
      <c r="C36" s="50">
        <f>[2]Stratigraphy!$B$209</f>
        <v>2956.1768342335799</v>
      </c>
      <c r="D36" s="50">
        <v>22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ref="P36:P67" si="2">SUM(M36:O36)</f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140.90909090909091</v>
      </c>
      <c r="X36">
        <v>2.2727272727272729</v>
      </c>
      <c r="Y36">
        <v>2.2727272727272729</v>
      </c>
      <c r="Z36">
        <v>0</v>
      </c>
      <c r="AA36">
        <v>0</v>
      </c>
      <c r="AB36">
        <v>0</v>
      </c>
      <c r="AC36">
        <v>6.8181818181818175</v>
      </c>
      <c r="AD36">
        <v>0</v>
      </c>
      <c r="AE36">
        <v>75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>
        <v>0</v>
      </c>
      <c r="BB36">
        <v>0</v>
      </c>
      <c r="BC36">
        <v>0</v>
      </c>
      <c r="BD36">
        <v>0</v>
      </c>
      <c r="BE36">
        <f t="shared" ref="BE36:BE67" si="3">SUM(BA36:BD36)</f>
        <v>0</v>
      </c>
      <c r="BF36">
        <v>0</v>
      </c>
      <c r="BG36">
        <v>0</v>
      </c>
      <c r="BH36">
        <v>0</v>
      </c>
      <c r="BI36">
        <v>0</v>
      </c>
      <c r="BJ36" s="1">
        <v>0</v>
      </c>
      <c r="BK36">
        <v>0</v>
      </c>
      <c r="BL36">
        <v>0</v>
      </c>
      <c r="BM36">
        <v>0</v>
      </c>
      <c r="BN36">
        <v>2.2727272727272729</v>
      </c>
      <c r="BO36">
        <v>0</v>
      </c>
      <c r="BP36">
        <v>2.2727272727272729</v>
      </c>
      <c r="BQ36">
        <v>1</v>
      </c>
    </row>
    <row r="37" spans="1:69">
      <c r="A37" s="49">
        <v>95</v>
      </c>
      <c r="B37" s="10">
        <v>161</v>
      </c>
      <c r="C37" s="50">
        <f>[2]Stratigraphy!$B$214</f>
        <v>3107.2488634414499</v>
      </c>
      <c r="D37" s="50">
        <v>23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82.608695652173907</v>
      </c>
      <c r="X37">
        <v>0</v>
      </c>
      <c r="Y37">
        <v>0</v>
      </c>
      <c r="Z37">
        <v>0</v>
      </c>
      <c r="AA37">
        <v>2.1739130434782608</v>
      </c>
      <c r="AB37">
        <v>0</v>
      </c>
      <c r="AC37">
        <v>0</v>
      </c>
      <c r="AD37">
        <v>0</v>
      </c>
      <c r="AE37">
        <v>4.3478260869565215</v>
      </c>
      <c r="AF37">
        <v>2.1739130434782608</v>
      </c>
      <c r="AG37">
        <v>2.17</v>
      </c>
      <c r="AH37">
        <v>0</v>
      </c>
      <c r="AI37">
        <v>2.1739130434782608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2.1739130434782608</v>
      </c>
      <c r="AP37" s="1">
        <v>0</v>
      </c>
      <c r="AQ37" s="1">
        <v>0</v>
      </c>
      <c r="AR37" s="1">
        <v>6.5217391304347823</v>
      </c>
      <c r="AS37" s="1">
        <v>0</v>
      </c>
      <c r="AT37" s="1">
        <v>2.1739000000000002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2.1739000000000002</v>
      </c>
      <c r="BA37">
        <v>0</v>
      </c>
      <c r="BB37">
        <v>0</v>
      </c>
      <c r="BC37">
        <v>0</v>
      </c>
      <c r="BD37">
        <v>0</v>
      </c>
      <c r="BE37">
        <f t="shared" si="3"/>
        <v>0</v>
      </c>
      <c r="BF37">
        <v>0</v>
      </c>
      <c r="BG37">
        <v>0</v>
      </c>
      <c r="BH37">
        <v>0</v>
      </c>
      <c r="BI37">
        <v>0</v>
      </c>
      <c r="BJ37" s="1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</row>
    <row r="38" spans="1:69">
      <c r="A38" s="49" t="s">
        <v>185</v>
      </c>
      <c r="B38" s="10">
        <v>171</v>
      </c>
      <c r="C38" s="50">
        <f>[2]Stratigraphy!$B$224</f>
        <v>3395.3804616124498</v>
      </c>
      <c r="D38" s="50">
        <v>25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140</v>
      </c>
      <c r="X38">
        <v>0</v>
      </c>
      <c r="Y38">
        <v>0</v>
      </c>
      <c r="Z38">
        <v>0</v>
      </c>
      <c r="AA38">
        <v>6</v>
      </c>
      <c r="AB38">
        <v>0</v>
      </c>
      <c r="AC38">
        <v>8</v>
      </c>
      <c r="AD38">
        <v>2</v>
      </c>
      <c r="AE38">
        <v>10</v>
      </c>
      <c r="AF38">
        <v>0</v>
      </c>
      <c r="AG38">
        <v>2</v>
      </c>
      <c r="AH38">
        <v>0</v>
      </c>
      <c r="AI38">
        <v>2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4</v>
      </c>
      <c r="AP38" s="1">
        <v>0</v>
      </c>
      <c r="AQ38" s="1">
        <v>2</v>
      </c>
      <c r="AR38" s="1">
        <v>8</v>
      </c>
      <c r="AS38" s="1">
        <v>0</v>
      </c>
      <c r="AT38" s="1">
        <v>2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2</v>
      </c>
      <c r="BA38">
        <v>0</v>
      </c>
      <c r="BB38">
        <v>0</v>
      </c>
      <c r="BC38">
        <v>0</v>
      </c>
      <c r="BD38">
        <v>0</v>
      </c>
      <c r="BE38">
        <f t="shared" si="3"/>
        <v>0</v>
      </c>
      <c r="BF38">
        <v>0</v>
      </c>
      <c r="BG38">
        <v>0</v>
      </c>
      <c r="BH38">
        <v>0</v>
      </c>
      <c r="BI38">
        <v>0</v>
      </c>
      <c r="BJ38" s="1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</row>
    <row r="39" spans="1:69">
      <c r="A39" s="49">
        <v>10</v>
      </c>
      <c r="B39" s="10">
        <v>176</v>
      </c>
      <c r="C39" s="50">
        <f>[2]Stratigraphy!$B$229</f>
        <v>3550.35091793534</v>
      </c>
      <c r="D39" s="50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43.478260869565219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2.1739130434782608</v>
      </c>
      <c r="AD39">
        <v>0</v>
      </c>
      <c r="AE39">
        <v>4.3478260869565215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2.1739130434782608</v>
      </c>
      <c r="AL39">
        <v>0</v>
      </c>
      <c r="AM39">
        <v>0</v>
      </c>
      <c r="AN39">
        <v>0</v>
      </c>
      <c r="AO39">
        <v>2.1739130434782608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>
        <v>0</v>
      </c>
      <c r="BB39">
        <v>0</v>
      </c>
      <c r="BC39">
        <v>0</v>
      </c>
      <c r="BD39">
        <v>0</v>
      </c>
      <c r="BE39">
        <f t="shared" si="3"/>
        <v>0</v>
      </c>
      <c r="BF39">
        <v>0</v>
      </c>
      <c r="BG39">
        <v>0</v>
      </c>
      <c r="BH39">
        <v>0</v>
      </c>
      <c r="BI39">
        <v>0</v>
      </c>
      <c r="BJ39" s="1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</row>
    <row r="40" spans="1:69">
      <c r="A40" s="49">
        <v>15</v>
      </c>
      <c r="B40" s="10">
        <v>181</v>
      </c>
      <c r="C40" s="50">
        <f>[2]Stratigraphy!$B$234</f>
        <v>3700.7820566154501</v>
      </c>
      <c r="D40" s="50">
        <v>26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2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153.84615384615387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19.230769230769234</v>
      </c>
      <c r="AF40">
        <v>0</v>
      </c>
      <c r="AG40">
        <v>1</v>
      </c>
      <c r="AH40">
        <v>0</v>
      </c>
      <c r="AI40">
        <v>1.9230769230769231</v>
      </c>
      <c r="AJ40">
        <v>0</v>
      </c>
      <c r="AK40">
        <v>0</v>
      </c>
      <c r="AL40">
        <v>3.8461538461538463</v>
      </c>
      <c r="AM40">
        <v>1.9230769230769231</v>
      </c>
      <c r="AN40">
        <v>0</v>
      </c>
      <c r="AO40">
        <v>7.6923076923076925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>
        <v>0</v>
      </c>
      <c r="BB40">
        <v>0</v>
      </c>
      <c r="BC40">
        <v>0</v>
      </c>
      <c r="BD40">
        <v>0</v>
      </c>
      <c r="BE40">
        <f t="shared" si="3"/>
        <v>0</v>
      </c>
      <c r="BF40">
        <v>0</v>
      </c>
      <c r="BG40">
        <v>0</v>
      </c>
      <c r="BH40">
        <v>0</v>
      </c>
      <c r="BI40">
        <v>0</v>
      </c>
      <c r="BJ40" s="1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</row>
    <row r="41" spans="1:69">
      <c r="A41" s="49">
        <v>20</v>
      </c>
      <c r="B41" s="10">
        <v>186</v>
      </c>
      <c r="C41" s="50">
        <f>[2]Stratigraphy!$B$239</f>
        <v>3853.7042906134302</v>
      </c>
      <c r="D41" s="50">
        <v>30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2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58.333333333333336</v>
      </c>
      <c r="X41">
        <v>0</v>
      </c>
      <c r="Y41">
        <v>0</v>
      </c>
      <c r="Z41">
        <v>0</v>
      </c>
      <c r="AA41">
        <v>0</v>
      </c>
      <c r="AB41">
        <v>0</v>
      </c>
      <c r="AC41">
        <v>1.6666666666666667</v>
      </c>
      <c r="AD41">
        <v>0</v>
      </c>
      <c r="AE41">
        <v>8.3333333333333321</v>
      </c>
      <c r="AF41">
        <v>0</v>
      </c>
      <c r="AG41">
        <v>1</v>
      </c>
      <c r="AH41">
        <v>0</v>
      </c>
      <c r="AI41">
        <v>3.3333333333333335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3.3333333333333335</v>
      </c>
      <c r="AP41" s="1">
        <v>1.6666666666666667</v>
      </c>
      <c r="AQ41" s="1">
        <v>0</v>
      </c>
      <c r="AR41" s="1">
        <v>1.6666666666666667</v>
      </c>
      <c r="AS41" s="1">
        <v>0</v>
      </c>
      <c r="AT41" s="1">
        <v>3.3330000000000002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3.3333333333333335</v>
      </c>
      <c r="BA41">
        <v>0</v>
      </c>
      <c r="BB41">
        <v>0</v>
      </c>
      <c r="BC41">
        <v>0</v>
      </c>
      <c r="BD41">
        <v>0</v>
      </c>
      <c r="BE41">
        <f t="shared" si="3"/>
        <v>0</v>
      </c>
      <c r="BF41">
        <v>0</v>
      </c>
      <c r="BG41">
        <v>0</v>
      </c>
      <c r="BH41">
        <v>0</v>
      </c>
      <c r="BI41">
        <v>0</v>
      </c>
      <c r="BJ41" s="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</row>
    <row r="42" spans="1:69">
      <c r="A42" s="49">
        <v>25</v>
      </c>
      <c r="B42" s="10">
        <v>191</v>
      </c>
      <c r="C42" s="50">
        <f>[2]Stratigraphy!$B$244</f>
        <v>4002.6949375924501</v>
      </c>
      <c r="D42" s="50">
        <v>32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2"/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59.375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4.6875</v>
      </c>
      <c r="AF42">
        <v>0</v>
      </c>
      <c r="AG42">
        <v>1</v>
      </c>
      <c r="AH42">
        <v>0</v>
      </c>
      <c r="AI42">
        <v>1.5625</v>
      </c>
      <c r="AJ42">
        <v>0</v>
      </c>
      <c r="AK42">
        <v>0</v>
      </c>
      <c r="AL42">
        <v>1.5625</v>
      </c>
      <c r="AM42">
        <v>1.5625</v>
      </c>
      <c r="AN42">
        <v>0</v>
      </c>
      <c r="AO42">
        <v>4.6875</v>
      </c>
      <c r="AP42" s="1">
        <v>0</v>
      </c>
      <c r="AQ42" s="1">
        <v>1.5625</v>
      </c>
      <c r="AR42" s="1">
        <v>0</v>
      </c>
      <c r="AS42" s="1">
        <v>0</v>
      </c>
      <c r="AT42" s="1">
        <v>1.5625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1.5625</v>
      </c>
      <c r="BA42">
        <v>0</v>
      </c>
      <c r="BB42">
        <v>0</v>
      </c>
      <c r="BC42">
        <v>0</v>
      </c>
      <c r="BD42">
        <v>0</v>
      </c>
      <c r="BE42">
        <f t="shared" si="3"/>
        <v>0</v>
      </c>
      <c r="BF42">
        <v>0</v>
      </c>
      <c r="BG42">
        <v>0</v>
      </c>
      <c r="BH42">
        <v>0</v>
      </c>
      <c r="BI42">
        <v>0</v>
      </c>
      <c r="BJ42" s="1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</row>
    <row r="43" spans="1:69">
      <c r="A43" s="49">
        <v>30</v>
      </c>
      <c r="B43" s="10">
        <v>196</v>
      </c>
      <c r="C43" s="50">
        <f>[2]Stratigraphy!$B$249</f>
        <v>4146.2254205402296</v>
      </c>
      <c r="D43" s="50">
        <v>40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1.25</v>
      </c>
      <c r="O43">
        <v>0</v>
      </c>
      <c r="P43">
        <f t="shared" si="2"/>
        <v>1.25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298.75</v>
      </c>
      <c r="X43">
        <v>1.25</v>
      </c>
      <c r="Y43">
        <v>0</v>
      </c>
      <c r="Z43">
        <v>0</v>
      </c>
      <c r="AA43">
        <v>0</v>
      </c>
      <c r="AB43">
        <v>0</v>
      </c>
      <c r="AC43">
        <v>40</v>
      </c>
      <c r="AD43">
        <v>3.75</v>
      </c>
      <c r="AE43">
        <v>98.75</v>
      </c>
      <c r="AF43">
        <v>2.5</v>
      </c>
      <c r="AG43">
        <v>3.75</v>
      </c>
      <c r="AH43">
        <v>2.5</v>
      </c>
      <c r="AI43">
        <v>1.25</v>
      </c>
      <c r="AJ43">
        <v>3.75</v>
      </c>
      <c r="AK43">
        <v>1.25</v>
      </c>
      <c r="AL43">
        <v>37.5</v>
      </c>
      <c r="AM43">
        <v>0</v>
      </c>
      <c r="AN43">
        <v>0</v>
      </c>
      <c r="AO43">
        <v>46.25</v>
      </c>
      <c r="AP43" s="1">
        <v>2.5</v>
      </c>
      <c r="AQ43" s="1">
        <v>0</v>
      </c>
      <c r="AR43" s="1">
        <v>3.75</v>
      </c>
      <c r="AS43" s="1">
        <v>0</v>
      </c>
      <c r="AT43" s="1">
        <v>3.75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3.75</v>
      </c>
      <c r="BA43">
        <v>0</v>
      </c>
      <c r="BB43">
        <v>0</v>
      </c>
      <c r="BC43">
        <v>0</v>
      </c>
      <c r="BD43">
        <v>0</v>
      </c>
      <c r="BE43">
        <f t="shared" si="3"/>
        <v>0</v>
      </c>
      <c r="BF43">
        <v>0</v>
      </c>
      <c r="BG43">
        <v>0</v>
      </c>
      <c r="BH43">
        <v>0</v>
      </c>
      <c r="BI43">
        <v>0</v>
      </c>
      <c r="BJ43" s="1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</row>
    <row r="44" spans="1:69">
      <c r="A44" s="49">
        <v>35</v>
      </c>
      <c r="B44" s="10">
        <v>201</v>
      </c>
      <c r="C44" s="50">
        <f>[2]Stratigraphy!$B$254</f>
        <v>4302.4773035892204</v>
      </c>
      <c r="D44" s="50">
        <v>30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2"/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56.666666666666664</v>
      </c>
      <c r="X44">
        <v>0</v>
      </c>
      <c r="Y44">
        <v>0</v>
      </c>
      <c r="Z44">
        <v>0</v>
      </c>
      <c r="AA44">
        <v>1.6666666666666667</v>
      </c>
      <c r="AB44">
        <v>0</v>
      </c>
      <c r="AC44">
        <v>1.6666666666666667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0</v>
      </c>
      <c r="AQ44" s="1">
        <v>3.3333333333333335</v>
      </c>
      <c r="AR44" s="1">
        <v>5</v>
      </c>
      <c r="AS44" s="1">
        <v>0</v>
      </c>
      <c r="AT44" s="1">
        <v>5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5</v>
      </c>
      <c r="BA44">
        <v>0</v>
      </c>
      <c r="BB44">
        <v>0</v>
      </c>
      <c r="BC44">
        <v>0</v>
      </c>
      <c r="BD44">
        <v>0</v>
      </c>
      <c r="BE44">
        <f t="shared" si="3"/>
        <v>0</v>
      </c>
      <c r="BF44">
        <v>0</v>
      </c>
      <c r="BG44">
        <v>0</v>
      </c>
      <c r="BH44">
        <v>0</v>
      </c>
      <c r="BI44">
        <v>0</v>
      </c>
      <c r="BJ44" s="1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</row>
    <row r="45" spans="1:69">
      <c r="A45" s="49">
        <v>40</v>
      </c>
      <c r="B45" s="10">
        <v>206</v>
      </c>
      <c r="C45" s="50">
        <f>[2]Stratigraphy!$B$259</f>
        <v>4464.5797587981997</v>
      </c>
      <c r="D45" s="50">
        <v>22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2"/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40.909090909090914</v>
      </c>
      <c r="X45">
        <v>0</v>
      </c>
      <c r="Y45">
        <v>0</v>
      </c>
      <c r="Z45">
        <v>0</v>
      </c>
      <c r="AA45">
        <v>0</v>
      </c>
      <c r="AB45">
        <v>0</v>
      </c>
      <c r="AC45">
        <v>11.363636363636363</v>
      </c>
      <c r="AD45">
        <v>0</v>
      </c>
      <c r="AE45">
        <v>4.5454545454545459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2.2727272727272729</v>
      </c>
      <c r="AM45">
        <v>0</v>
      </c>
      <c r="AN45">
        <v>0</v>
      </c>
      <c r="AO45">
        <v>2.2727272727272729</v>
      </c>
      <c r="AP45" s="1">
        <v>6.8181818181818175</v>
      </c>
      <c r="AQ45" s="1">
        <v>0</v>
      </c>
      <c r="AR45" s="1">
        <v>2.2727272727272729</v>
      </c>
      <c r="AS45" s="1">
        <v>0</v>
      </c>
      <c r="AT45" s="1">
        <v>9.0908999999999995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9.0909090909090917</v>
      </c>
      <c r="BA45">
        <v>0</v>
      </c>
      <c r="BB45">
        <v>0</v>
      </c>
      <c r="BC45">
        <v>0</v>
      </c>
      <c r="BD45">
        <v>0</v>
      </c>
      <c r="BE45">
        <f t="shared" si="3"/>
        <v>0</v>
      </c>
      <c r="BF45">
        <v>0</v>
      </c>
      <c r="BG45">
        <v>0</v>
      </c>
      <c r="BH45">
        <v>0</v>
      </c>
      <c r="BI45">
        <v>0</v>
      </c>
      <c r="BJ45" s="1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</row>
    <row r="46" spans="1:69">
      <c r="A46" s="49">
        <v>45</v>
      </c>
      <c r="B46" s="10">
        <v>211</v>
      </c>
      <c r="C46" s="50">
        <f>[2]Stratigraphy!$B$264</f>
        <v>4629.8167106634401</v>
      </c>
      <c r="D46" s="50">
        <v>25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2"/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118</v>
      </c>
      <c r="X46">
        <v>2</v>
      </c>
      <c r="Y46">
        <v>0</v>
      </c>
      <c r="Z46">
        <v>0</v>
      </c>
      <c r="AA46">
        <v>0</v>
      </c>
      <c r="AB46">
        <v>0</v>
      </c>
      <c r="AC46">
        <v>12</v>
      </c>
      <c r="AD46">
        <v>0</v>
      </c>
      <c r="AE46">
        <v>10</v>
      </c>
      <c r="AF46">
        <v>0</v>
      </c>
      <c r="AG46">
        <v>1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 s="1">
        <v>2</v>
      </c>
      <c r="AQ46" s="1">
        <v>0</v>
      </c>
      <c r="AR46" s="1">
        <v>10</v>
      </c>
      <c r="AS46" s="1">
        <v>0</v>
      </c>
      <c r="AT46" s="1">
        <v>4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4</v>
      </c>
      <c r="BA46">
        <v>0</v>
      </c>
      <c r="BB46">
        <v>0</v>
      </c>
      <c r="BC46">
        <v>0</v>
      </c>
      <c r="BD46">
        <v>0</v>
      </c>
      <c r="BE46">
        <f t="shared" si="3"/>
        <v>0</v>
      </c>
      <c r="BF46">
        <v>0</v>
      </c>
      <c r="BG46">
        <v>0</v>
      </c>
      <c r="BH46">
        <v>0</v>
      </c>
      <c r="BI46">
        <v>0</v>
      </c>
      <c r="BJ46" s="1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</row>
    <row r="47" spans="1:69">
      <c r="A47" s="49">
        <v>50</v>
      </c>
      <c r="B47" s="10">
        <v>216</v>
      </c>
      <c r="C47" s="50">
        <f>[2]Stratigraphy!$B$269</f>
        <v>4790.8881155486397</v>
      </c>
      <c r="D47" s="50">
        <v>30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2"/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3.3333333333333335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1">
        <v>8.3333333333333321</v>
      </c>
      <c r="AQ47" s="1">
        <v>0</v>
      </c>
      <c r="AR47" s="1">
        <v>11.666666666666666</v>
      </c>
      <c r="AS47" s="1">
        <v>0</v>
      </c>
      <c r="AT47" s="1">
        <v>10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10</v>
      </c>
      <c r="BA47">
        <v>0</v>
      </c>
      <c r="BB47">
        <v>0</v>
      </c>
      <c r="BC47">
        <v>0</v>
      </c>
      <c r="BD47">
        <v>0</v>
      </c>
      <c r="BE47">
        <f t="shared" si="3"/>
        <v>0</v>
      </c>
      <c r="BF47">
        <v>0</v>
      </c>
      <c r="BG47">
        <v>0</v>
      </c>
      <c r="BH47">
        <v>0</v>
      </c>
      <c r="BI47">
        <v>0</v>
      </c>
      <c r="BJ47" s="1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</row>
    <row r="48" spans="1:69">
      <c r="A48" s="49">
        <v>55</v>
      </c>
      <c r="B48" s="10">
        <v>221</v>
      </c>
      <c r="C48" s="50">
        <f>[2]Stratigraphy!$B$274</f>
        <v>4964.1708535821199</v>
      </c>
      <c r="D48" s="50">
        <v>25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2"/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110</v>
      </c>
      <c r="X48">
        <v>0</v>
      </c>
      <c r="Y48">
        <v>0</v>
      </c>
      <c r="Z48">
        <v>0</v>
      </c>
      <c r="AA48">
        <v>0</v>
      </c>
      <c r="AB48">
        <v>0</v>
      </c>
      <c r="AC48">
        <v>4</v>
      </c>
      <c r="AD48">
        <v>0</v>
      </c>
      <c r="AE48">
        <v>8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1">
        <v>4</v>
      </c>
      <c r="AQ48" s="1">
        <v>0</v>
      </c>
      <c r="AR48" s="1">
        <v>4</v>
      </c>
      <c r="AS48" s="1">
        <v>0</v>
      </c>
      <c r="AT48" s="1">
        <v>6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6</v>
      </c>
      <c r="BA48">
        <v>0</v>
      </c>
      <c r="BB48">
        <v>0</v>
      </c>
      <c r="BC48">
        <v>0</v>
      </c>
      <c r="BD48">
        <v>0</v>
      </c>
      <c r="BE48">
        <f t="shared" si="3"/>
        <v>0</v>
      </c>
      <c r="BF48">
        <v>0</v>
      </c>
      <c r="BG48">
        <v>0</v>
      </c>
      <c r="BH48">
        <v>0</v>
      </c>
      <c r="BI48">
        <v>0</v>
      </c>
      <c r="BJ48" s="1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</row>
    <row r="49" spans="1:69">
      <c r="A49" s="49">
        <v>60</v>
      </c>
      <c r="B49" s="10">
        <v>226</v>
      </c>
      <c r="C49" s="50">
        <f>[2]Stratigraphy!$B$279</f>
        <v>5134.0684527386602</v>
      </c>
      <c r="D49" s="50">
        <v>30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2"/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58.333333333333336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3.3333333333333335</v>
      </c>
      <c r="AM49">
        <v>0</v>
      </c>
      <c r="AN49">
        <v>0</v>
      </c>
      <c r="AO49">
        <v>3.3333333333333335</v>
      </c>
      <c r="AP49" s="1">
        <v>6.666666666666667</v>
      </c>
      <c r="AQ49" s="1">
        <v>0</v>
      </c>
      <c r="AR49" s="1">
        <v>5</v>
      </c>
      <c r="AS49" s="1">
        <v>0</v>
      </c>
      <c r="AT49" s="1">
        <v>8.33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8.33</v>
      </c>
      <c r="BA49">
        <v>0</v>
      </c>
      <c r="BB49">
        <v>0</v>
      </c>
      <c r="BC49">
        <v>0</v>
      </c>
      <c r="BD49">
        <v>0</v>
      </c>
      <c r="BE49">
        <f t="shared" si="3"/>
        <v>0</v>
      </c>
      <c r="BF49">
        <v>0</v>
      </c>
      <c r="BG49">
        <v>0</v>
      </c>
      <c r="BH49">
        <v>0</v>
      </c>
      <c r="BI49">
        <v>0</v>
      </c>
      <c r="BJ49" s="1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</row>
    <row r="50" spans="1:69">
      <c r="A50" s="49">
        <v>65</v>
      </c>
      <c r="B50" s="10">
        <v>231</v>
      </c>
      <c r="C50" s="50">
        <f>[2]Stratigraphy!$B$284</f>
        <v>5301.4220998247702</v>
      </c>
      <c r="D50" s="50">
        <v>38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2"/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90.789473684210535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1.3157894736842104</v>
      </c>
      <c r="AD50">
        <v>0</v>
      </c>
      <c r="AE50">
        <v>1.3157894736842104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>
        <v>0</v>
      </c>
      <c r="BB50">
        <v>0</v>
      </c>
      <c r="BC50">
        <v>0</v>
      </c>
      <c r="BD50">
        <v>0</v>
      </c>
      <c r="BE50">
        <f t="shared" si="3"/>
        <v>0</v>
      </c>
      <c r="BF50">
        <v>0</v>
      </c>
      <c r="BG50">
        <v>0</v>
      </c>
      <c r="BH50">
        <v>0</v>
      </c>
      <c r="BI50">
        <v>0</v>
      </c>
      <c r="BJ50" s="1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</row>
    <row r="51" spans="1:69">
      <c r="A51" s="49">
        <v>70</v>
      </c>
      <c r="B51" s="10">
        <v>236</v>
      </c>
      <c r="C51" s="50">
        <f>[2]Stratigraphy!$B$289</f>
        <v>5466.4743572189</v>
      </c>
      <c r="D51" s="50">
        <v>30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2"/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140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1.6666666666666667</v>
      </c>
      <c r="AD51">
        <v>1.6666666666666667</v>
      </c>
      <c r="AE51">
        <v>21.666666666666668</v>
      </c>
      <c r="AF51">
        <v>0</v>
      </c>
      <c r="AG51">
        <v>1.66</v>
      </c>
      <c r="AH51">
        <v>0</v>
      </c>
      <c r="AI51">
        <v>0</v>
      </c>
      <c r="AJ51">
        <v>0</v>
      </c>
      <c r="AK51">
        <v>0</v>
      </c>
      <c r="AL51">
        <v>1.6666666666666667</v>
      </c>
      <c r="AM51">
        <v>0</v>
      </c>
      <c r="AN51">
        <v>0</v>
      </c>
      <c r="AO51">
        <v>1.6666666666666667</v>
      </c>
      <c r="AP51" s="1">
        <v>5</v>
      </c>
      <c r="AQ51" s="1">
        <v>5</v>
      </c>
      <c r="AR51" s="1">
        <v>16.666666666666664</v>
      </c>
      <c r="AS51" s="1">
        <v>0</v>
      </c>
      <c r="AT51" s="1">
        <v>11.333</v>
      </c>
      <c r="AU51" s="1">
        <v>0</v>
      </c>
      <c r="AV51" s="1">
        <v>0</v>
      </c>
      <c r="AW51" s="1">
        <v>0</v>
      </c>
      <c r="AX51" s="1">
        <v>0</v>
      </c>
      <c r="AY51" s="1">
        <v>3.3333333333333335</v>
      </c>
      <c r="AZ51" s="1">
        <v>14.666</v>
      </c>
      <c r="BA51">
        <v>0</v>
      </c>
      <c r="BB51">
        <v>0</v>
      </c>
      <c r="BC51">
        <v>0</v>
      </c>
      <c r="BD51">
        <v>0</v>
      </c>
      <c r="BE51">
        <f t="shared" si="3"/>
        <v>0</v>
      </c>
      <c r="BF51">
        <v>0</v>
      </c>
      <c r="BG51">
        <v>0</v>
      </c>
      <c r="BH51">
        <v>0</v>
      </c>
      <c r="BI51">
        <v>0</v>
      </c>
      <c r="BJ51" s="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</row>
    <row r="52" spans="1:69">
      <c r="A52" s="49">
        <v>75</v>
      </c>
      <c r="B52" s="10">
        <v>241</v>
      </c>
      <c r="C52" s="50">
        <f>[2]Stratigraphy!$B$294</f>
        <v>5625.5866986030696</v>
      </c>
      <c r="D52" s="50">
        <v>32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2"/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104.6875</v>
      </c>
      <c r="X52">
        <v>0</v>
      </c>
      <c r="Y52">
        <v>0</v>
      </c>
      <c r="Z52">
        <v>0</v>
      </c>
      <c r="AA52">
        <v>0</v>
      </c>
      <c r="AB52">
        <v>0</v>
      </c>
      <c r="AC52">
        <v>4.6875</v>
      </c>
      <c r="AD52">
        <v>0</v>
      </c>
      <c r="AE52">
        <v>26.5625</v>
      </c>
      <c r="AF52">
        <v>0</v>
      </c>
      <c r="AG52">
        <v>1</v>
      </c>
      <c r="AH52">
        <v>0</v>
      </c>
      <c r="AI52">
        <v>0</v>
      </c>
      <c r="AJ52">
        <v>1.5625</v>
      </c>
      <c r="AK52">
        <v>0</v>
      </c>
      <c r="AL52">
        <v>1.5625</v>
      </c>
      <c r="AM52">
        <v>1.5625</v>
      </c>
      <c r="AN52">
        <v>0</v>
      </c>
      <c r="AO52">
        <v>4.6875</v>
      </c>
      <c r="AP52" s="1">
        <v>23.4375</v>
      </c>
      <c r="AQ52" s="1">
        <v>1.5625</v>
      </c>
      <c r="AR52" s="1">
        <v>12.5</v>
      </c>
      <c r="AS52" s="1">
        <v>0</v>
      </c>
      <c r="AT52" s="1">
        <v>24.98</v>
      </c>
      <c r="AU52" s="1">
        <v>1.5625</v>
      </c>
      <c r="AV52" s="1">
        <v>1.5625</v>
      </c>
      <c r="AW52" s="1">
        <v>0</v>
      </c>
      <c r="AX52" s="1">
        <v>0</v>
      </c>
      <c r="AY52" s="1">
        <v>1.5625</v>
      </c>
      <c r="AZ52" s="1">
        <v>29.6875</v>
      </c>
      <c r="BA52">
        <v>0</v>
      </c>
      <c r="BB52">
        <v>0</v>
      </c>
      <c r="BC52">
        <v>0</v>
      </c>
      <c r="BD52">
        <v>0</v>
      </c>
      <c r="BE52">
        <f t="shared" si="3"/>
        <v>0</v>
      </c>
      <c r="BF52">
        <v>0</v>
      </c>
      <c r="BG52">
        <v>0</v>
      </c>
      <c r="BH52">
        <v>0</v>
      </c>
      <c r="BI52">
        <v>0</v>
      </c>
      <c r="BJ52" s="1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</row>
    <row r="53" spans="1:69">
      <c r="A53" s="49">
        <v>80</v>
      </c>
      <c r="B53" s="10">
        <v>246</v>
      </c>
      <c r="C53" s="50">
        <f>[2]Stratigraphy!$B$299</f>
        <v>5772.8616678027201</v>
      </c>
      <c r="D53" s="50">
        <v>30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2"/>
        <v>0</v>
      </c>
      <c r="Q53">
        <v>0</v>
      </c>
      <c r="R53">
        <v>0</v>
      </c>
      <c r="S53">
        <v>0</v>
      </c>
      <c r="T53">
        <v>0</v>
      </c>
      <c r="U53">
        <v>1.6666666666666667</v>
      </c>
      <c r="V53">
        <v>1.6666666666666667</v>
      </c>
      <c r="W53">
        <v>45</v>
      </c>
      <c r="X53">
        <v>0</v>
      </c>
      <c r="Y53">
        <v>0</v>
      </c>
      <c r="Z53">
        <v>0</v>
      </c>
      <c r="AA53">
        <v>0</v>
      </c>
      <c r="AB53">
        <v>0</v>
      </c>
      <c r="AC53">
        <v>1.6666666666666667</v>
      </c>
      <c r="AD53">
        <v>0</v>
      </c>
      <c r="AE53">
        <v>5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1">
        <v>21.666666666666668</v>
      </c>
      <c r="AQ53" s="1">
        <v>3.3333333333333335</v>
      </c>
      <c r="AR53" s="1">
        <v>0</v>
      </c>
      <c r="AS53" s="1">
        <v>0</v>
      </c>
      <c r="AT53" s="1">
        <v>25</v>
      </c>
      <c r="AU53" s="1">
        <v>0</v>
      </c>
      <c r="AV53" s="1">
        <v>0</v>
      </c>
      <c r="AW53" s="1">
        <v>0</v>
      </c>
      <c r="AX53" s="1">
        <v>0</v>
      </c>
      <c r="AY53" s="1">
        <v>1.6666666666666667</v>
      </c>
      <c r="AZ53" s="1">
        <v>26.666666666666668</v>
      </c>
      <c r="BA53">
        <v>0</v>
      </c>
      <c r="BB53">
        <v>0</v>
      </c>
      <c r="BC53">
        <v>0</v>
      </c>
      <c r="BD53">
        <v>0</v>
      </c>
      <c r="BE53">
        <f t="shared" si="3"/>
        <v>0</v>
      </c>
      <c r="BF53">
        <v>0</v>
      </c>
      <c r="BG53">
        <v>0</v>
      </c>
      <c r="BH53">
        <v>0</v>
      </c>
      <c r="BI53">
        <v>0</v>
      </c>
      <c r="BJ53" s="1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</row>
    <row r="54" spans="1:69">
      <c r="A54" s="49">
        <v>85</v>
      </c>
      <c r="B54" s="10">
        <v>251</v>
      </c>
      <c r="C54" s="50">
        <f>[2]Stratigraphy!$B$304</f>
        <v>5926.1647740837498</v>
      </c>
      <c r="D54" s="50">
        <v>30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1.6666666666666667</v>
      </c>
      <c r="O54">
        <v>0</v>
      </c>
      <c r="P54">
        <f t="shared" si="2"/>
        <v>1.6666666666666667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46.666666666666664</v>
      </c>
      <c r="X54">
        <v>0</v>
      </c>
      <c r="Y54">
        <v>0</v>
      </c>
      <c r="Z54">
        <v>1.6666666666666667</v>
      </c>
      <c r="AA54">
        <v>0</v>
      </c>
      <c r="AB54">
        <v>0</v>
      </c>
      <c r="AC54">
        <v>11.666666666666666</v>
      </c>
      <c r="AD54">
        <v>1.6666666666666667</v>
      </c>
      <c r="AE54">
        <v>15</v>
      </c>
      <c r="AF54">
        <v>0</v>
      </c>
      <c r="AG54">
        <v>1.66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1">
        <v>61.666666666666671</v>
      </c>
      <c r="AQ54" s="1">
        <v>0</v>
      </c>
      <c r="AR54" s="1">
        <v>1.6666666666666667</v>
      </c>
      <c r="AS54" s="1">
        <v>0</v>
      </c>
      <c r="AT54" s="1">
        <v>63.333300000000001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63.333333333333329</v>
      </c>
      <c r="BA54">
        <v>0</v>
      </c>
      <c r="BB54">
        <v>0</v>
      </c>
      <c r="BC54">
        <v>0</v>
      </c>
      <c r="BD54">
        <v>0</v>
      </c>
      <c r="BE54">
        <f t="shared" si="3"/>
        <v>0</v>
      </c>
      <c r="BF54">
        <v>0</v>
      </c>
      <c r="BG54">
        <v>0</v>
      </c>
      <c r="BH54">
        <v>0</v>
      </c>
      <c r="BI54">
        <v>0</v>
      </c>
      <c r="BJ54" s="1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</row>
    <row r="55" spans="1:69">
      <c r="A55" s="49">
        <v>90</v>
      </c>
      <c r="B55" s="10">
        <v>256</v>
      </c>
      <c r="C55" s="50">
        <f>[2]Stratigraphy!$B$309</f>
        <v>6084.2123372167598</v>
      </c>
      <c r="D55" s="50">
        <v>30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2"/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61.666666666666671</v>
      </c>
      <c r="X55">
        <v>0</v>
      </c>
      <c r="Y55">
        <v>0</v>
      </c>
      <c r="Z55">
        <v>0</v>
      </c>
      <c r="AA55">
        <v>0</v>
      </c>
      <c r="AB55">
        <v>0</v>
      </c>
      <c r="AC55">
        <v>3.3333333333333335</v>
      </c>
      <c r="AD55">
        <v>0</v>
      </c>
      <c r="AE55">
        <v>3.3333333333333335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1.6666666666666667</v>
      </c>
      <c r="AM55">
        <v>0</v>
      </c>
      <c r="AN55">
        <v>0</v>
      </c>
      <c r="AO55">
        <v>1.6666666666666667</v>
      </c>
      <c r="AP55" s="1">
        <v>3.3333333333333335</v>
      </c>
      <c r="AQ55" s="1">
        <v>5</v>
      </c>
      <c r="AR55" s="1">
        <v>8.3333333333333321</v>
      </c>
      <c r="AS55" s="1">
        <v>0</v>
      </c>
      <c r="AT55" s="1">
        <v>10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10</v>
      </c>
      <c r="BA55">
        <v>0</v>
      </c>
      <c r="BB55">
        <v>0</v>
      </c>
      <c r="BC55">
        <v>0</v>
      </c>
      <c r="BD55">
        <v>0</v>
      </c>
      <c r="BE55">
        <f t="shared" si="3"/>
        <v>0</v>
      </c>
      <c r="BF55">
        <v>0</v>
      </c>
      <c r="BG55">
        <v>0</v>
      </c>
      <c r="BH55">
        <v>0</v>
      </c>
      <c r="BI55">
        <v>0</v>
      </c>
      <c r="BJ55" s="1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</row>
    <row r="56" spans="1:69">
      <c r="A56" s="49">
        <v>95</v>
      </c>
      <c r="B56" s="10">
        <v>261</v>
      </c>
      <c r="C56" s="50">
        <f>[2]Stratigraphy!$B$314</f>
        <v>6239.5036750469098</v>
      </c>
      <c r="D56" s="50">
        <v>27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2"/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74.074074074074076</v>
      </c>
      <c r="X56">
        <v>0</v>
      </c>
      <c r="Y56">
        <v>0</v>
      </c>
      <c r="Z56">
        <v>0</v>
      </c>
      <c r="AA56">
        <v>0</v>
      </c>
      <c r="AB56">
        <v>0</v>
      </c>
      <c r="AC56">
        <v>5.5555555555555554</v>
      </c>
      <c r="AD56">
        <v>0</v>
      </c>
      <c r="AE56">
        <v>1.8518518518518516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>
        <v>7.4074074074074066</v>
      </c>
      <c r="AQ56" s="1">
        <v>1.8518518518518516</v>
      </c>
      <c r="AR56" s="1">
        <v>3.7037037037037033</v>
      </c>
      <c r="AS56" s="1">
        <v>0</v>
      </c>
      <c r="AT56" s="22" t="s">
        <v>184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11.1111</v>
      </c>
      <c r="BA56">
        <v>0</v>
      </c>
      <c r="BB56">
        <v>0</v>
      </c>
      <c r="BC56">
        <v>0</v>
      </c>
      <c r="BD56">
        <v>0</v>
      </c>
      <c r="BE56">
        <f t="shared" si="3"/>
        <v>0</v>
      </c>
      <c r="BF56">
        <v>0</v>
      </c>
      <c r="BG56">
        <v>0</v>
      </c>
      <c r="BH56">
        <v>0</v>
      </c>
      <c r="BI56">
        <v>0</v>
      </c>
      <c r="BJ56" s="1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</row>
    <row r="57" spans="1:69">
      <c r="A57" s="49" t="s">
        <v>183</v>
      </c>
      <c r="B57" s="10">
        <v>271</v>
      </c>
      <c r="C57" s="50">
        <f>[2]Stratigraphy!$B$324</f>
        <v>6553.0957909955496</v>
      </c>
      <c r="D57" s="50">
        <v>40</v>
      </c>
      <c r="E57">
        <v>1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60</v>
      </c>
      <c r="X57">
        <v>0</v>
      </c>
      <c r="Y57">
        <v>0</v>
      </c>
      <c r="Z57">
        <v>1.25</v>
      </c>
      <c r="AA57">
        <v>1.25</v>
      </c>
      <c r="AB57">
        <v>0</v>
      </c>
      <c r="AC57">
        <v>11.25</v>
      </c>
      <c r="AD57">
        <v>0</v>
      </c>
      <c r="AE57">
        <v>3.75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1.25</v>
      </c>
      <c r="AM57">
        <v>0</v>
      </c>
      <c r="AN57">
        <v>0</v>
      </c>
      <c r="AO57">
        <v>1.25</v>
      </c>
      <c r="AP57" s="1">
        <v>5</v>
      </c>
      <c r="AQ57" s="1">
        <v>0</v>
      </c>
      <c r="AR57" s="1">
        <v>1.25</v>
      </c>
      <c r="AS57" s="1">
        <v>0</v>
      </c>
      <c r="AT57" s="1">
        <v>6.25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6.25</v>
      </c>
      <c r="BA57">
        <v>0</v>
      </c>
      <c r="BB57">
        <v>0</v>
      </c>
      <c r="BC57">
        <v>0</v>
      </c>
      <c r="BD57">
        <v>0</v>
      </c>
      <c r="BE57">
        <f t="shared" si="3"/>
        <v>0</v>
      </c>
      <c r="BF57">
        <v>0</v>
      </c>
      <c r="BG57">
        <v>0</v>
      </c>
      <c r="BH57">
        <v>0</v>
      </c>
      <c r="BI57">
        <v>0</v>
      </c>
      <c r="BJ57" s="1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</row>
    <row r="58" spans="1:69">
      <c r="A58" s="49">
        <v>10</v>
      </c>
      <c r="B58" s="10">
        <v>276</v>
      </c>
      <c r="C58" s="50">
        <f>[2]Stratigraphy!$B$329</f>
        <v>6708.8331570597602</v>
      </c>
      <c r="D58" s="50">
        <v>30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2"/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18.333333333333332</v>
      </c>
      <c r="X58">
        <v>0</v>
      </c>
      <c r="Y58">
        <v>0</v>
      </c>
      <c r="Z58">
        <v>0</v>
      </c>
      <c r="AA58">
        <v>0</v>
      </c>
      <c r="AB58">
        <v>0</v>
      </c>
      <c r="AC58">
        <v>8.3333333333333321</v>
      </c>
      <c r="AD58">
        <v>0</v>
      </c>
      <c r="AE58">
        <v>3.3333333333333335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1">
        <v>8.3333333333333321</v>
      </c>
      <c r="AQ58" s="1">
        <v>3.3333333333333335</v>
      </c>
      <c r="AR58" s="1">
        <v>6.666666666666667</v>
      </c>
      <c r="AS58" s="1">
        <v>0</v>
      </c>
      <c r="AT58" s="1">
        <v>13.333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13.333299999999999</v>
      </c>
      <c r="BA58">
        <v>0</v>
      </c>
      <c r="BB58">
        <v>0</v>
      </c>
      <c r="BC58">
        <v>0</v>
      </c>
      <c r="BD58">
        <v>0</v>
      </c>
      <c r="BE58">
        <f t="shared" si="3"/>
        <v>0</v>
      </c>
      <c r="BF58">
        <v>0</v>
      </c>
      <c r="BG58">
        <v>0</v>
      </c>
      <c r="BH58">
        <v>0</v>
      </c>
      <c r="BI58">
        <v>0</v>
      </c>
      <c r="BJ58" s="1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</row>
    <row r="59" spans="1:69">
      <c r="A59" s="49">
        <v>15</v>
      </c>
      <c r="B59" s="10">
        <v>281</v>
      </c>
      <c r="C59" s="50">
        <f>[2]Stratigraphy!$B$334</f>
        <v>6858.4816754526</v>
      </c>
      <c r="D59" s="50">
        <v>30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2"/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23.333333333333332</v>
      </c>
      <c r="X59">
        <v>0</v>
      </c>
      <c r="Y59">
        <v>0</v>
      </c>
      <c r="Z59">
        <v>0</v>
      </c>
      <c r="AA59">
        <v>0</v>
      </c>
      <c r="AB59">
        <v>0</v>
      </c>
      <c r="AC59">
        <v>6.666666666666667</v>
      </c>
      <c r="AD59">
        <v>0</v>
      </c>
      <c r="AE59">
        <v>3.3333333333333335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1.6666666666666667</v>
      </c>
      <c r="AM59">
        <v>0</v>
      </c>
      <c r="AN59">
        <v>0</v>
      </c>
      <c r="AO59">
        <v>1.6666666666666667</v>
      </c>
      <c r="AP59" s="1">
        <v>20</v>
      </c>
      <c r="AQ59" s="1">
        <v>0</v>
      </c>
      <c r="AR59" s="1">
        <v>3.3333333333333335</v>
      </c>
      <c r="AS59" s="1">
        <v>0</v>
      </c>
      <c r="AT59" s="1">
        <v>21.667000000000002</v>
      </c>
      <c r="AU59" s="1">
        <v>0</v>
      </c>
      <c r="AV59" s="1">
        <v>3.3333333333333335</v>
      </c>
      <c r="AW59" s="1">
        <v>0</v>
      </c>
      <c r="AX59" s="1">
        <v>0</v>
      </c>
      <c r="AY59" s="1">
        <v>0</v>
      </c>
      <c r="AZ59" s="1">
        <v>25</v>
      </c>
      <c r="BA59">
        <v>0</v>
      </c>
      <c r="BB59">
        <v>0</v>
      </c>
      <c r="BC59">
        <v>0</v>
      </c>
      <c r="BD59">
        <v>0</v>
      </c>
      <c r="BE59">
        <f t="shared" si="3"/>
        <v>0</v>
      </c>
      <c r="BF59">
        <v>0</v>
      </c>
      <c r="BG59">
        <v>0</v>
      </c>
      <c r="BH59">
        <v>0</v>
      </c>
      <c r="BI59">
        <v>0</v>
      </c>
      <c r="BJ59" s="1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</row>
    <row r="60" spans="1:69">
      <c r="A60" s="49">
        <v>20</v>
      </c>
      <c r="B60" s="10">
        <v>286</v>
      </c>
      <c r="C60" s="50">
        <f>[2]Stratigraphy!$B$339</f>
        <v>7009.4436519107003</v>
      </c>
      <c r="D60" s="50">
        <v>30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2"/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6.666666666666667</v>
      </c>
      <c r="X60">
        <v>0</v>
      </c>
      <c r="Y60">
        <v>0</v>
      </c>
      <c r="Z60">
        <v>0</v>
      </c>
      <c r="AA60">
        <v>1.6666666666666667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1">
        <v>6.666666666666667</v>
      </c>
      <c r="AQ60" s="1">
        <v>1.6666666666666667</v>
      </c>
      <c r="AR60" s="1">
        <v>5</v>
      </c>
      <c r="AS60" s="1">
        <v>0</v>
      </c>
      <c r="AT60" s="1">
        <v>10</v>
      </c>
      <c r="AU60" s="1">
        <v>0</v>
      </c>
      <c r="AV60" s="1">
        <v>0</v>
      </c>
      <c r="AW60" s="1">
        <v>0</v>
      </c>
      <c r="AX60" s="1">
        <v>0</v>
      </c>
      <c r="AY60" s="1">
        <v>1.6666666666666667</v>
      </c>
      <c r="AZ60" s="1">
        <v>11.666700000000001</v>
      </c>
      <c r="BA60">
        <v>0</v>
      </c>
      <c r="BB60">
        <v>0</v>
      </c>
      <c r="BC60">
        <v>0</v>
      </c>
      <c r="BD60">
        <v>0</v>
      </c>
      <c r="BE60">
        <f t="shared" si="3"/>
        <v>0</v>
      </c>
      <c r="BF60">
        <v>0</v>
      </c>
      <c r="BG60">
        <v>0</v>
      </c>
      <c r="BH60">
        <v>0</v>
      </c>
      <c r="BI60">
        <v>0</v>
      </c>
      <c r="BJ60" s="1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</row>
    <row r="61" spans="1:69">
      <c r="A61" s="49">
        <v>25</v>
      </c>
      <c r="B61" s="10">
        <v>291</v>
      </c>
      <c r="C61" s="50">
        <f>[2]Stratigraphy!$B$344</f>
        <v>7160.7284673362101</v>
      </c>
      <c r="D61" s="50">
        <v>30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2"/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23.333333333333332</v>
      </c>
      <c r="X61">
        <v>0</v>
      </c>
      <c r="Y61">
        <v>0</v>
      </c>
      <c r="Z61">
        <v>1.6666666666666667</v>
      </c>
      <c r="AA61">
        <v>0</v>
      </c>
      <c r="AB61">
        <v>0</v>
      </c>
      <c r="AC61">
        <v>1.6666666666666667</v>
      </c>
      <c r="AD61">
        <v>0</v>
      </c>
      <c r="AE61">
        <v>5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1">
        <v>13.333333333333334</v>
      </c>
      <c r="AQ61" s="1">
        <v>1.6666666666666667</v>
      </c>
      <c r="AR61" s="1">
        <v>8.3333333333333321</v>
      </c>
      <c r="AS61" s="1">
        <v>0</v>
      </c>
      <c r="AT61" s="1">
        <v>12.666399999999999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12.666399999999999</v>
      </c>
      <c r="BA61">
        <v>0</v>
      </c>
      <c r="BB61">
        <v>0</v>
      </c>
      <c r="BC61">
        <v>0</v>
      </c>
      <c r="BD61">
        <v>0</v>
      </c>
      <c r="BE61">
        <f t="shared" si="3"/>
        <v>0</v>
      </c>
      <c r="BF61">
        <v>0</v>
      </c>
      <c r="BG61">
        <v>0</v>
      </c>
      <c r="BH61">
        <v>0</v>
      </c>
      <c r="BI61">
        <v>0</v>
      </c>
      <c r="BJ61" s="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</row>
    <row r="62" spans="1:69">
      <c r="A62" s="49">
        <v>30</v>
      </c>
      <c r="B62" s="10">
        <v>296</v>
      </c>
      <c r="C62" s="50">
        <f>[2]Stratigraphy!$B$349</f>
        <v>7312.2602067976204</v>
      </c>
      <c r="D62" s="50">
        <v>30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2"/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8.3333333333333321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1.6666666666666667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">
        <v>11.666666666666666</v>
      </c>
      <c r="AQ62" s="1">
        <v>0</v>
      </c>
      <c r="AR62" s="1">
        <v>0</v>
      </c>
      <c r="AS62" s="1">
        <v>0</v>
      </c>
      <c r="AT62" s="1">
        <v>11.667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11.666666666666666</v>
      </c>
      <c r="BA62">
        <v>0</v>
      </c>
      <c r="BB62">
        <v>0</v>
      </c>
      <c r="BC62">
        <v>0</v>
      </c>
      <c r="BD62">
        <v>0</v>
      </c>
      <c r="BE62">
        <f t="shared" si="3"/>
        <v>0</v>
      </c>
      <c r="BF62">
        <v>0</v>
      </c>
      <c r="BG62">
        <v>0</v>
      </c>
      <c r="BH62">
        <v>0</v>
      </c>
      <c r="BI62">
        <v>0</v>
      </c>
      <c r="BJ62" s="1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</row>
    <row r="63" spans="1:69">
      <c r="A63" s="49">
        <v>35</v>
      </c>
      <c r="B63" s="10">
        <v>301</v>
      </c>
      <c r="C63" s="50">
        <f>[2]Stratigraphy!$B$354</f>
        <v>7467.5558538554897</v>
      </c>
      <c r="D63" s="50">
        <v>30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2"/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1.6666666666666667</v>
      </c>
      <c r="AE63">
        <v>0</v>
      </c>
      <c r="AF63">
        <v>0</v>
      </c>
      <c r="AG63">
        <v>1.66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1">
        <v>18.333333333333332</v>
      </c>
      <c r="AQ63" s="1">
        <v>0</v>
      </c>
      <c r="AR63" s="1">
        <v>15</v>
      </c>
      <c r="AS63" s="1">
        <v>0</v>
      </c>
      <c r="AT63" s="1">
        <v>20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20</v>
      </c>
      <c r="BA63">
        <v>0</v>
      </c>
      <c r="BB63">
        <v>0</v>
      </c>
      <c r="BC63">
        <v>0</v>
      </c>
      <c r="BD63">
        <v>0</v>
      </c>
      <c r="BE63">
        <f t="shared" si="3"/>
        <v>0</v>
      </c>
      <c r="BF63">
        <v>0</v>
      </c>
      <c r="BG63">
        <v>0</v>
      </c>
      <c r="BH63">
        <v>0</v>
      </c>
      <c r="BI63">
        <v>0</v>
      </c>
      <c r="BJ63" s="1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</row>
    <row r="64" spans="1:69">
      <c r="A64" s="49">
        <v>40</v>
      </c>
      <c r="B64" s="10">
        <v>306</v>
      </c>
      <c r="C64" s="50">
        <f>[2]Stratigraphy!$B$359</f>
        <v>7621.2100527764396</v>
      </c>
      <c r="D64" s="50">
        <v>40</v>
      </c>
      <c r="E64">
        <v>1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2"/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37.5</v>
      </c>
      <c r="X64">
        <v>0</v>
      </c>
      <c r="Y64">
        <v>0</v>
      </c>
      <c r="Z64">
        <v>0</v>
      </c>
      <c r="AA64">
        <v>0</v>
      </c>
      <c r="AB64">
        <v>0</v>
      </c>
      <c r="AC64">
        <v>3.75</v>
      </c>
      <c r="AD64">
        <v>2.5</v>
      </c>
      <c r="AE64">
        <v>5</v>
      </c>
      <c r="AF64">
        <v>0</v>
      </c>
      <c r="AG64">
        <v>2.5</v>
      </c>
      <c r="AH64">
        <v>0</v>
      </c>
      <c r="AI64">
        <v>0</v>
      </c>
      <c r="AJ64">
        <v>1.25</v>
      </c>
      <c r="AK64">
        <v>0</v>
      </c>
      <c r="AL64">
        <v>0</v>
      </c>
      <c r="AM64">
        <v>0</v>
      </c>
      <c r="AN64">
        <v>0</v>
      </c>
      <c r="AO64">
        <v>1.25</v>
      </c>
      <c r="AP64" s="1">
        <v>35</v>
      </c>
      <c r="AQ64" s="1">
        <v>0</v>
      </c>
      <c r="AR64" s="1">
        <v>3.75</v>
      </c>
      <c r="AS64" s="1">
        <v>0</v>
      </c>
      <c r="AT64" s="1">
        <v>36.25</v>
      </c>
      <c r="AU64" s="1">
        <v>0</v>
      </c>
      <c r="AV64" s="1">
        <v>0</v>
      </c>
      <c r="AW64" s="1">
        <v>1.25</v>
      </c>
      <c r="AX64" s="1">
        <v>1.25</v>
      </c>
      <c r="AY64" s="1">
        <v>1.25</v>
      </c>
      <c r="AZ64" s="1">
        <v>40</v>
      </c>
      <c r="BA64">
        <v>0</v>
      </c>
      <c r="BB64">
        <v>0</v>
      </c>
      <c r="BC64">
        <v>0</v>
      </c>
      <c r="BD64">
        <v>0</v>
      </c>
      <c r="BE64">
        <f t="shared" si="3"/>
        <v>0</v>
      </c>
      <c r="BF64">
        <v>0</v>
      </c>
      <c r="BG64">
        <v>0</v>
      </c>
      <c r="BH64">
        <v>0</v>
      </c>
      <c r="BI64">
        <v>0</v>
      </c>
      <c r="BJ64" s="1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</row>
    <row r="65" spans="1:69">
      <c r="A65" s="49">
        <v>45</v>
      </c>
      <c r="B65" s="10">
        <v>311</v>
      </c>
      <c r="C65" s="50">
        <f>[2]Stratigraphy!$B$364</f>
        <v>7777.9973233617302</v>
      </c>
      <c r="D65" s="50">
        <v>28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2"/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94.642857142857139</v>
      </c>
      <c r="X65">
        <v>0</v>
      </c>
      <c r="Y65">
        <v>0</v>
      </c>
      <c r="Z65">
        <v>0</v>
      </c>
      <c r="AA65">
        <v>0</v>
      </c>
      <c r="AB65">
        <v>0</v>
      </c>
      <c r="AC65">
        <v>7.1428571428571423</v>
      </c>
      <c r="AD65">
        <v>5.3571428571428568</v>
      </c>
      <c r="AE65">
        <v>21.428571428571427</v>
      </c>
      <c r="AF65">
        <v>0</v>
      </c>
      <c r="AG65">
        <v>5.35</v>
      </c>
      <c r="AH65">
        <v>0</v>
      </c>
      <c r="AI65">
        <v>0</v>
      </c>
      <c r="AJ65">
        <v>0</v>
      </c>
      <c r="AK65">
        <v>0</v>
      </c>
      <c r="AL65">
        <v>5.3571428571428568</v>
      </c>
      <c r="AM65">
        <v>0</v>
      </c>
      <c r="AN65">
        <v>0</v>
      </c>
      <c r="AO65">
        <v>5.3571428571428568</v>
      </c>
      <c r="AP65" s="1">
        <v>33.928571428571431</v>
      </c>
      <c r="AQ65" s="1">
        <v>0</v>
      </c>
      <c r="AR65" s="1">
        <v>17.857142857142858</v>
      </c>
      <c r="AS65" s="1">
        <v>0</v>
      </c>
      <c r="AT65" s="1">
        <v>35.714300000000001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35.714300000000001</v>
      </c>
      <c r="BA65">
        <v>0</v>
      </c>
      <c r="BB65">
        <v>0</v>
      </c>
      <c r="BC65">
        <v>0</v>
      </c>
      <c r="BD65">
        <v>0</v>
      </c>
      <c r="BE65">
        <f t="shared" si="3"/>
        <v>0</v>
      </c>
      <c r="BF65">
        <v>0</v>
      </c>
      <c r="BG65">
        <v>0</v>
      </c>
      <c r="BH65">
        <v>0</v>
      </c>
      <c r="BI65">
        <v>0</v>
      </c>
      <c r="BJ65" s="1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</row>
    <row r="66" spans="1:69">
      <c r="A66" s="49">
        <v>50</v>
      </c>
      <c r="B66" s="10">
        <v>316</v>
      </c>
      <c r="C66" s="50">
        <f>[2]Stratigraphy!$B$369</f>
        <v>7935.2655171418901</v>
      </c>
      <c r="D66" s="50">
        <v>32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2"/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107.8125</v>
      </c>
      <c r="X66">
        <v>0</v>
      </c>
      <c r="Y66">
        <v>0</v>
      </c>
      <c r="Z66">
        <v>0</v>
      </c>
      <c r="AA66">
        <v>0</v>
      </c>
      <c r="AB66">
        <v>0</v>
      </c>
      <c r="AC66">
        <v>20.3125</v>
      </c>
      <c r="AD66">
        <v>4.6875</v>
      </c>
      <c r="AE66">
        <v>90.625</v>
      </c>
      <c r="AF66">
        <v>0</v>
      </c>
      <c r="AG66">
        <v>4.5999999999999996</v>
      </c>
      <c r="AH66">
        <v>0</v>
      </c>
      <c r="AI66">
        <v>0</v>
      </c>
      <c r="AJ66">
        <v>0</v>
      </c>
      <c r="AK66">
        <v>0</v>
      </c>
      <c r="AL66">
        <v>1.5625</v>
      </c>
      <c r="AM66">
        <v>0</v>
      </c>
      <c r="AN66">
        <v>0</v>
      </c>
      <c r="AO66">
        <v>1.5625</v>
      </c>
      <c r="AP66" s="1">
        <v>17.1875</v>
      </c>
      <c r="AQ66" s="1">
        <v>0</v>
      </c>
      <c r="AR66" s="1">
        <v>18.75</v>
      </c>
      <c r="AS66" s="1">
        <v>0</v>
      </c>
      <c r="AT66" s="1">
        <v>18.75</v>
      </c>
      <c r="AU66" s="1">
        <v>0</v>
      </c>
      <c r="AV66" s="1">
        <v>0</v>
      </c>
      <c r="AW66" s="1">
        <v>1.5625</v>
      </c>
      <c r="AX66" s="1">
        <v>7.8125</v>
      </c>
      <c r="AY66" s="1">
        <v>0</v>
      </c>
      <c r="AZ66" s="1">
        <v>28.125</v>
      </c>
      <c r="BA66">
        <v>0</v>
      </c>
      <c r="BB66">
        <v>0</v>
      </c>
      <c r="BC66">
        <v>0</v>
      </c>
      <c r="BD66">
        <v>0</v>
      </c>
      <c r="BE66">
        <f t="shared" si="3"/>
        <v>0</v>
      </c>
      <c r="BF66">
        <v>0</v>
      </c>
      <c r="BG66">
        <v>0</v>
      </c>
      <c r="BH66">
        <v>0</v>
      </c>
      <c r="BI66">
        <v>0</v>
      </c>
      <c r="BJ66" s="1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</row>
    <row r="67" spans="1:69">
      <c r="A67" s="49">
        <v>55</v>
      </c>
      <c r="B67" s="10">
        <v>321</v>
      </c>
      <c r="C67" s="50">
        <f>[2]Stratigraphy!$B$374</f>
        <v>8087.3356742237702</v>
      </c>
      <c r="D67" s="50">
        <v>30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si="2"/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1">
        <v>0</v>
      </c>
      <c r="AQ67" s="1">
        <v>0</v>
      </c>
      <c r="AR67" s="1">
        <v>1.6666666666666667</v>
      </c>
      <c r="AS67" s="1">
        <v>0</v>
      </c>
      <c r="AT67" s="1">
        <v>1.667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1.6666666666666667</v>
      </c>
      <c r="BA67">
        <v>0</v>
      </c>
      <c r="BB67">
        <v>0</v>
      </c>
      <c r="BC67">
        <v>0</v>
      </c>
      <c r="BD67">
        <v>0</v>
      </c>
      <c r="BE67">
        <f t="shared" si="3"/>
        <v>0</v>
      </c>
      <c r="BF67">
        <v>0</v>
      </c>
      <c r="BG67">
        <v>0</v>
      </c>
      <c r="BH67">
        <v>0</v>
      </c>
      <c r="BI67">
        <v>0</v>
      </c>
      <c r="BJ67" s="1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</row>
    <row r="68" spans="1:69">
      <c r="A68" s="49">
        <v>60</v>
      </c>
      <c r="B68" s="10">
        <v>326</v>
      </c>
      <c r="C68" s="50">
        <f>[2]Stratigraphy!$B$379</f>
        <v>8245.4759219029893</v>
      </c>
      <c r="D68" s="50">
        <v>40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ref="P68:P75" si="4">SUM(M68:O68)</f>
        <v>0</v>
      </c>
      <c r="Q68">
        <v>0</v>
      </c>
      <c r="R68">
        <v>0</v>
      </c>
      <c r="S68">
        <v>0</v>
      </c>
      <c r="T68">
        <v>2.5</v>
      </c>
      <c r="U68">
        <v>0</v>
      </c>
      <c r="V68">
        <v>2.5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>
        <v>0</v>
      </c>
      <c r="BB68">
        <v>0</v>
      </c>
      <c r="BC68">
        <v>0</v>
      </c>
      <c r="BD68">
        <v>0</v>
      </c>
      <c r="BE68">
        <f t="shared" ref="BE68:BE72" si="5">SUM(BA68:BD68)</f>
        <v>0</v>
      </c>
      <c r="BF68">
        <v>0</v>
      </c>
      <c r="BG68">
        <v>0</v>
      </c>
      <c r="BH68">
        <v>0</v>
      </c>
      <c r="BI68">
        <v>0</v>
      </c>
      <c r="BJ68" s="1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</row>
    <row r="69" spans="1:69">
      <c r="A69" s="49">
        <v>65</v>
      </c>
      <c r="B69" s="10">
        <v>331</v>
      </c>
      <c r="C69" s="50">
        <f>[2]Stratigraphy!$B$384</f>
        <v>8405.7753579181008</v>
      </c>
      <c r="D69" s="50">
        <v>35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1.4285714285714286</v>
      </c>
      <c r="O69">
        <v>0</v>
      </c>
      <c r="P69">
        <f t="shared" si="4"/>
        <v>1.4285714285714286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>
        <v>0</v>
      </c>
      <c r="BB69">
        <v>0</v>
      </c>
      <c r="BC69">
        <v>0</v>
      </c>
      <c r="BD69">
        <v>0</v>
      </c>
      <c r="BE69">
        <f t="shared" si="5"/>
        <v>0</v>
      </c>
      <c r="BF69">
        <v>0</v>
      </c>
      <c r="BG69">
        <v>0</v>
      </c>
      <c r="BH69">
        <v>0</v>
      </c>
      <c r="BI69">
        <v>0</v>
      </c>
      <c r="BJ69" s="1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</row>
    <row r="70" spans="1:69">
      <c r="A70" s="49">
        <v>70</v>
      </c>
      <c r="B70" s="10">
        <v>336</v>
      </c>
      <c r="C70" s="50">
        <f>[2]Stratigraphy!$B$389</f>
        <v>8564.8235733902202</v>
      </c>
      <c r="D70" s="50">
        <v>37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1.3513513513513513</v>
      </c>
      <c r="O70">
        <v>0</v>
      </c>
      <c r="P70">
        <f t="shared" si="4"/>
        <v>1.3513513513513513</v>
      </c>
      <c r="Q70">
        <v>0</v>
      </c>
      <c r="R70">
        <v>0</v>
      </c>
      <c r="S70">
        <v>0</v>
      </c>
      <c r="T70">
        <v>0</v>
      </c>
      <c r="U70">
        <v>1.3513513513513513</v>
      </c>
      <c r="V70">
        <v>1.3513513513513513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>
        <v>1.3513513513513513</v>
      </c>
      <c r="BB70">
        <v>0</v>
      </c>
      <c r="BC70">
        <v>0</v>
      </c>
      <c r="BD70">
        <v>0</v>
      </c>
      <c r="BE70">
        <f t="shared" si="5"/>
        <v>1.3513513513513513</v>
      </c>
      <c r="BF70">
        <v>0</v>
      </c>
      <c r="BG70">
        <v>0</v>
      </c>
      <c r="BH70">
        <v>0</v>
      </c>
      <c r="BI70">
        <v>0</v>
      </c>
      <c r="BJ70" s="1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</row>
    <row r="71" spans="1:69">
      <c r="A71" s="49">
        <v>75</v>
      </c>
      <c r="B71" s="10">
        <v>341</v>
      </c>
      <c r="C71" s="50">
        <f>[2]Stratigraphy!$B$394</f>
        <v>8727.5244940626908</v>
      </c>
      <c r="D71" s="50">
        <v>22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4"/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>
        <v>0</v>
      </c>
      <c r="BB71">
        <v>2.2727272727272729</v>
      </c>
      <c r="BC71">
        <v>0</v>
      </c>
      <c r="BD71">
        <v>0</v>
      </c>
      <c r="BE71">
        <f t="shared" si="5"/>
        <v>2.2727272727272729</v>
      </c>
      <c r="BF71">
        <v>0</v>
      </c>
      <c r="BG71">
        <v>0</v>
      </c>
      <c r="BH71">
        <v>0</v>
      </c>
      <c r="BI71">
        <v>0</v>
      </c>
      <c r="BJ71" s="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</row>
    <row r="72" spans="1:69">
      <c r="A72" s="49">
        <v>80</v>
      </c>
      <c r="B72" s="10">
        <v>346</v>
      </c>
      <c r="C72" s="50">
        <f>[2]Stratigraphy!$B$399</f>
        <v>8889.9744108425202</v>
      </c>
      <c r="D72" s="50">
        <v>30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1.6666666666666667</v>
      </c>
      <c r="O72">
        <v>0</v>
      </c>
      <c r="P72">
        <f t="shared" si="4"/>
        <v>1.6666666666666667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>
        <v>0</v>
      </c>
      <c r="BB72">
        <v>0</v>
      </c>
      <c r="BC72">
        <v>0</v>
      </c>
      <c r="BD72">
        <v>0</v>
      </c>
      <c r="BE72">
        <f t="shared" si="5"/>
        <v>0</v>
      </c>
      <c r="BF72">
        <v>0</v>
      </c>
      <c r="BG72">
        <v>0</v>
      </c>
      <c r="BH72">
        <v>0</v>
      </c>
      <c r="BI72">
        <v>0</v>
      </c>
      <c r="BJ72" s="1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</row>
    <row r="73" spans="1:69">
      <c r="A73" s="49">
        <v>85</v>
      </c>
      <c r="B73" s="10">
        <v>351</v>
      </c>
      <c r="C73" s="50">
        <f>[2]Stratigraphy!$B$404</f>
        <v>9060.9544978624799</v>
      </c>
      <c r="D73" s="50">
        <v>41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4"/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2.4390243902439024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>
        <v>0</v>
      </c>
      <c r="BB73">
        <v>10.975609756097562</v>
      </c>
      <c r="BC73">
        <v>1.2195121951219512</v>
      </c>
      <c r="BD73">
        <v>3.6585365853658534</v>
      </c>
      <c r="BE73">
        <v>6.0979999999999999</v>
      </c>
      <c r="BF73">
        <v>0</v>
      </c>
      <c r="BG73">
        <v>0</v>
      </c>
      <c r="BH73">
        <v>0</v>
      </c>
      <c r="BI73">
        <v>0</v>
      </c>
      <c r="BJ73" s="1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</row>
    <row r="74" spans="1:69">
      <c r="A74" s="49">
        <v>90</v>
      </c>
      <c r="B74" s="10">
        <v>356</v>
      </c>
      <c r="C74" s="50">
        <f>[2]Stratigraphy!$B$409</f>
        <v>9227.4562832459505</v>
      </c>
      <c r="D74" s="50">
        <v>30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1.6666666666666667</v>
      </c>
      <c r="P74">
        <f t="shared" si="4"/>
        <v>1.6666666666666667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>
        <v>0</v>
      </c>
      <c r="BB74">
        <v>1.6666666666666667</v>
      </c>
      <c r="BC74">
        <v>3.3333333333333335</v>
      </c>
      <c r="BD74">
        <v>1.6666666666666667</v>
      </c>
      <c r="BE74">
        <f>SUM(BA74:BD74)</f>
        <v>6.666666666666667</v>
      </c>
      <c r="BF74">
        <v>0</v>
      </c>
      <c r="BG74">
        <v>0</v>
      </c>
      <c r="BH74">
        <v>0</v>
      </c>
      <c r="BI74">
        <v>0</v>
      </c>
      <c r="BJ74" s="1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</row>
    <row r="75" spans="1:69">
      <c r="A75" s="49">
        <v>95</v>
      </c>
      <c r="B75" s="10">
        <v>361</v>
      </c>
      <c r="C75" s="50">
        <f>[2]Stratigraphy!$B$414</f>
        <v>9398.2791165500403</v>
      </c>
      <c r="D75" s="50">
        <v>25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4"/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>
        <v>0</v>
      </c>
      <c r="BB75">
        <v>0</v>
      </c>
      <c r="BC75">
        <v>0</v>
      </c>
      <c r="BD75">
        <v>0</v>
      </c>
      <c r="BE75">
        <f>SUM(BA75:BD75)</f>
        <v>0</v>
      </c>
      <c r="BF75">
        <v>0</v>
      </c>
      <c r="BG75">
        <v>0</v>
      </c>
      <c r="BH75">
        <v>0</v>
      </c>
      <c r="BI75">
        <v>0</v>
      </c>
      <c r="BJ75" s="1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</row>
    <row r="76" spans="1:69">
      <c r="C76" s="50"/>
      <c r="D76" s="50"/>
    </row>
    <row r="77" spans="1:69">
      <c r="C77" s="50"/>
      <c r="D77" s="50"/>
    </row>
    <row r="78" spans="1:69">
      <c r="AE78" t="s">
        <v>182</v>
      </c>
      <c r="AF78" t="s">
        <v>181</v>
      </c>
    </row>
    <row r="79" spans="1:69">
      <c r="AE79">
        <v>40</v>
      </c>
      <c r="AF79">
        <v>1</v>
      </c>
    </row>
    <row r="80" spans="1:69">
      <c r="D80" s="53"/>
      <c r="AE80">
        <v>21.875</v>
      </c>
      <c r="AF80">
        <v>1</v>
      </c>
    </row>
    <row r="81" spans="2:32" customFormat="1">
      <c r="D81" s="53"/>
      <c r="AE81">
        <v>108.33333333333333</v>
      </c>
      <c r="AF81">
        <v>16</v>
      </c>
    </row>
    <row r="82" spans="2:32" customFormat="1">
      <c r="D82" s="53"/>
      <c r="AE82">
        <v>75</v>
      </c>
      <c r="AF82">
        <v>1</v>
      </c>
    </row>
    <row r="83" spans="2:32" customFormat="1">
      <c r="B83" s="50"/>
      <c r="D83" s="53"/>
      <c r="AE83">
        <v>36.666666666666664</v>
      </c>
      <c r="AF83">
        <v>10</v>
      </c>
    </row>
    <row r="84" spans="2:32" customFormat="1">
      <c r="B84" s="50"/>
      <c r="D84" s="53"/>
      <c r="AE84">
        <v>120</v>
      </c>
      <c r="AF84">
        <v>1</v>
      </c>
    </row>
    <row r="85" spans="2:32" customFormat="1">
      <c r="B85" s="50"/>
      <c r="C85" s="50"/>
      <c r="D85" s="53"/>
      <c r="AE85">
        <v>65.517241379310349</v>
      </c>
      <c r="AF85">
        <v>3.448</v>
      </c>
    </row>
    <row r="86" spans="2:32" customFormat="1">
      <c r="B86" s="50"/>
      <c r="D86" s="53"/>
      <c r="AE86">
        <v>134.21052631578948</v>
      </c>
      <c r="AF86">
        <v>5.26</v>
      </c>
    </row>
    <row r="87" spans="2:32" customFormat="1">
      <c r="B87" s="50"/>
      <c r="C87" s="50"/>
      <c r="D87" s="52"/>
      <c r="AE87">
        <v>25</v>
      </c>
      <c r="AF87">
        <v>1</v>
      </c>
    </row>
    <row r="88" spans="2:32" customFormat="1">
      <c r="B88" s="50"/>
      <c r="D88" s="50"/>
      <c r="AE88">
        <v>9.0909090909090917</v>
      </c>
      <c r="AF88">
        <v>1</v>
      </c>
    </row>
    <row r="89" spans="2:32" customFormat="1">
      <c r="C89" s="50"/>
      <c r="D89" s="50"/>
      <c r="AE89">
        <v>90</v>
      </c>
      <c r="AF89">
        <v>5</v>
      </c>
    </row>
    <row r="90" spans="2:32" customFormat="1">
      <c r="B90" s="50"/>
      <c r="D90" s="50"/>
      <c r="AE90">
        <v>54.166666666666664</v>
      </c>
      <c r="AF90">
        <v>8.3330000000000002</v>
      </c>
    </row>
    <row r="91" spans="2:32" customFormat="1">
      <c r="B91" s="50"/>
      <c r="C91" s="50"/>
      <c r="D91" s="50"/>
      <c r="AE91">
        <v>168.18181818181819</v>
      </c>
      <c r="AF91">
        <v>1</v>
      </c>
    </row>
    <row r="92" spans="2:32" customFormat="1">
      <c r="B92" s="50"/>
      <c r="C92" s="51"/>
      <c r="D92" s="50"/>
      <c r="AE92">
        <v>104.54545454545455</v>
      </c>
      <c r="AF92">
        <v>9</v>
      </c>
    </row>
    <row r="93" spans="2:32" customFormat="1">
      <c r="C93" s="50"/>
      <c r="D93" s="50"/>
      <c r="AE93">
        <v>112.5</v>
      </c>
      <c r="AF93">
        <v>1</v>
      </c>
    </row>
    <row r="94" spans="2:32" customFormat="1">
      <c r="C94" s="50"/>
      <c r="D94" s="50"/>
      <c r="AE94">
        <v>64.705882352941174</v>
      </c>
      <c r="AF94">
        <v>5.88</v>
      </c>
    </row>
    <row r="95" spans="2:32" customFormat="1">
      <c r="C95" s="50"/>
      <c r="D95" s="50"/>
      <c r="AE95">
        <v>80</v>
      </c>
      <c r="AF95">
        <v>5</v>
      </c>
    </row>
    <row r="96" spans="2:32" customFormat="1">
      <c r="C96" s="50"/>
      <c r="D96" s="50"/>
      <c r="AE96">
        <v>30</v>
      </c>
      <c r="AF96">
        <v>1</v>
      </c>
    </row>
    <row r="97" spans="3:32" customFormat="1">
      <c r="C97" s="50"/>
      <c r="D97" s="50"/>
      <c r="AE97">
        <v>18.333333333333332</v>
      </c>
      <c r="AF97">
        <v>1</v>
      </c>
    </row>
    <row r="98" spans="3:32" customFormat="1">
      <c r="C98" s="50"/>
      <c r="D98" s="50"/>
      <c r="AE98">
        <v>59.375</v>
      </c>
      <c r="AF98">
        <v>6.25</v>
      </c>
    </row>
    <row r="99" spans="3:32" customFormat="1">
      <c r="D99" s="50"/>
      <c r="AE99">
        <v>37.5</v>
      </c>
      <c r="AF99">
        <v>7.5</v>
      </c>
    </row>
    <row r="100" spans="3:32" customFormat="1">
      <c r="D100" s="50"/>
      <c r="AE100">
        <v>116.66666666666667</v>
      </c>
      <c r="AF100">
        <v>3.33</v>
      </c>
    </row>
    <row r="101" spans="3:32" customFormat="1">
      <c r="D101" s="50"/>
      <c r="AE101">
        <v>39.583333333333329</v>
      </c>
      <c r="AF101">
        <v>1</v>
      </c>
    </row>
    <row r="102" spans="3:32" customFormat="1">
      <c r="D102" s="50"/>
      <c r="AE102">
        <v>5</v>
      </c>
      <c r="AF102">
        <v>1</v>
      </c>
    </row>
    <row r="103" spans="3:32" customFormat="1">
      <c r="D103" s="50"/>
      <c r="AE103">
        <v>10</v>
      </c>
      <c r="AF103">
        <v>1.66</v>
      </c>
    </row>
    <row r="104" spans="3:32" customFormat="1">
      <c r="D104" s="50"/>
      <c r="AE104">
        <v>59.259259259259252</v>
      </c>
      <c r="AF104">
        <v>7.4</v>
      </c>
    </row>
    <row r="105" spans="3:32" customFormat="1">
      <c r="D105" s="50"/>
      <c r="AE105">
        <v>52.5</v>
      </c>
      <c r="AF105">
        <v>1</v>
      </c>
    </row>
    <row r="106" spans="3:32" customFormat="1">
      <c r="D106" s="50"/>
      <c r="AE106">
        <v>57.5</v>
      </c>
      <c r="AF106">
        <v>2.5</v>
      </c>
    </row>
    <row r="107" spans="3:32" customFormat="1">
      <c r="D107" s="50"/>
      <c r="AE107">
        <v>32.5</v>
      </c>
      <c r="AF107">
        <v>1</v>
      </c>
    </row>
    <row r="108" spans="3:32" customFormat="1">
      <c r="D108" s="50"/>
      <c r="AE108">
        <v>15</v>
      </c>
      <c r="AF108">
        <v>1</v>
      </c>
    </row>
    <row r="109" spans="3:32" customFormat="1">
      <c r="D109" s="50"/>
      <c r="AE109">
        <v>55</v>
      </c>
      <c r="AF109">
        <v>3.33</v>
      </c>
    </row>
    <row r="110" spans="3:32" customFormat="1">
      <c r="D110" s="50"/>
      <c r="AE110">
        <v>20</v>
      </c>
      <c r="AF110">
        <v>1</v>
      </c>
    </row>
    <row r="111" spans="3:32" customFormat="1">
      <c r="D111" s="50"/>
      <c r="AE111">
        <v>75</v>
      </c>
      <c r="AF111">
        <v>1</v>
      </c>
    </row>
    <row r="112" spans="3:32" customFormat="1">
      <c r="D112" s="50"/>
      <c r="AE112">
        <v>4.3478260869565215</v>
      </c>
      <c r="AF112">
        <v>2.17</v>
      </c>
    </row>
    <row r="113" spans="4:32" customFormat="1">
      <c r="D113" s="50"/>
      <c r="AE113">
        <v>10</v>
      </c>
      <c r="AF113">
        <v>2</v>
      </c>
    </row>
    <row r="114" spans="4:32" customFormat="1">
      <c r="D114" s="50"/>
      <c r="AE114">
        <v>4.3478260869565215</v>
      </c>
      <c r="AF114">
        <v>1</v>
      </c>
    </row>
    <row r="115" spans="4:32" customFormat="1">
      <c r="D115" s="50"/>
      <c r="AE115">
        <v>19.230769230769234</v>
      </c>
      <c r="AF115">
        <v>1</v>
      </c>
    </row>
    <row r="116" spans="4:32" customFormat="1">
      <c r="D116" s="50"/>
      <c r="AE116">
        <v>8.3333333333333321</v>
      </c>
      <c r="AF116">
        <v>1</v>
      </c>
    </row>
    <row r="117" spans="4:32" customFormat="1">
      <c r="D117" s="50"/>
      <c r="AE117">
        <v>4.6875</v>
      </c>
      <c r="AF117">
        <v>1</v>
      </c>
    </row>
    <row r="118" spans="4:32" customFormat="1">
      <c r="D118" s="50"/>
      <c r="AE118">
        <v>98.75</v>
      </c>
      <c r="AF118">
        <v>3.75</v>
      </c>
    </row>
    <row r="119" spans="4:32" customFormat="1">
      <c r="D119" s="50"/>
      <c r="AE119">
        <v>0</v>
      </c>
      <c r="AF119">
        <v>0</v>
      </c>
    </row>
    <row r="120" spans="4:32" customFormat="1">
      <c r="D120" s="50"/>
      <c r="AE120">
        <v>4.5454545454545459</v>
      </c>
      <c r="AF120">
        <v>1</v>
      </c>
    </row>
    <row r="121" spans="4:32" customFormat="1">
      <c r="D121" s="50"/>
      <c r="AE121">
        <v>10</v>
      </c>
      <c r="AF121">
        <v>1</v>
      </c>
    </row>
    <row r="122" spans="4:32" customFormat="1">
      <c r="D122" s="50"/>
      <c r="AE122">
        <v>3.3333333333333335</v>
      </c>
      <c r="AF122">
        <v>1</v>
      </c>
    </row>
    <row r="123" spans="4:32" customFormat="1">
      <c r="D123" s="50"/>
      <c r="AE123">
        <v>8</v>
      </c>
      <c r="AF123">
        <v>1</v>
      </c>
    </row>
    <row r="124" spans="4:32" customFormat="1">
      <c r="D124" s="50"/>
      <c r="AE124">
        <v>10</v>
      </c>
      <c r="AF124">
        <v>1</v>
      </c>
    </row>
    <row r="125" spans="4:32" customFormat="1">
      <c r="D125" s="50"/>
      <c r="AE125">
        <v>1.3157894736842104</v>
      </c>
      <c r="AF125">
        <v>1</v>
      </c>
    </row>
    <row r="126" spans="4:32" customFormat="1">
      <c r="D126" s="50"/>
      <c r="AE126">
        <v>21.666666666666668</v>
      </c>
      <c r="AF126">
        <v>1.66</v>
      </c>
    </row>
    <row r="127" spans="4:32" customFormat="1">
      <c r="D127" s="50"/>
      <c r="AE127">
        <v>26.5625</v>
      </c>
      <c r="AF127">
        <v>1</v>
      </c>
    </row>
    <row r="128" spans="4:32" customFormat="1">
      <c r="D128" s="50"/>
      <c r="AE128">
        <v>5</v>
      </c>
      <c r="AF128">
        <v>1</v>
      </c>
    </row>
    <row r="129" spans="4:32" customFormat="1">
      <c r="D129" s="50"/>
      <c r="AE129">
        <v>15</v>
      </c>
      <c r="AF129">
        <v>1.66</v>
      </c>
    </row>
    <row r="130" spans="4:32" customFormat="1">
      <c r="D130" s="50"/>
      <c r="AE130">
        <v>3.3333333333333335</v>
      </c>
      <c r="AF130">
        <v>1</v>
      </c>
    </row>
    <row r="131" spans="4:32" customFormat="1">
      <c r="D131" s="50"/>
      <c r="AE131">
        <v>1.8518518518518516</v>
      </c>
      <c r="AF131">
        <v>1</v>
      </c>
    </row>
    <row r="132" spans="4:32" customFormat="1">
      <c r="D132" s="50"/>
      <c r="AE132">
        <v>3.75</v>
      </c>
      <c r="AF132">
        <v>1</v>
      </c>
    </row>
    <row r="133" spans="4:32" customFormat="1">
      <c r="D133" s="50"/>
      <c r="AE133">
        <v>3.3333333333333335</v>
      </c>
      <c r="AF133">
        <v>1</v>
      </c>
    </row>
    <row r="134" spans="4:32" customFormat="1">
      <c r="D134" s="50"/>
      <c r="AE134">
        <v>3.3333333333333335</v>
      </c>
      <c r="AF134">
        <v>1</v>
      </c>
    </row>
    <row r="135" spans="4:32" customFormat="1">
      <c r="D135" s="50"/>
      <c r="AE135">
        <v>0</v>
      </c>
      <c r="AF135">
        <v>0</v>
      </c>
    </row>
    <row r="136" spans="4:32" customFormat="1">
      <c r="D136" s="50"/>
      <c r="AE136">
        <v>5</v>
      </c>
      <c r="AF136">
        <v>1</v>
      </c>
    </row>
    <row r="137" spans="4:32" customFormat="1">
      <c r="D137" s="50"/>
      <c r="AE137">
        <v>1.6666666666666667</v>
      </c>
      <c r="AF137">
        <v>1</v>
      </c>
    </row>
    <row r="138" spans="4:32" customFormat="1">
      <c r="D138" s="50"/>
      <c r="AE138">
        <v>0</v>
      </c>
      <c r="AF138">
        <v>1.66</v>
      </c>
    </row>
    <row r="139" spans="4:32" customFormat="1">
      <c r="D139" s="50"/>
      <c r="AE139">
        <v>5</v>
      </c>
      <c r="AF139">
        <v>2.5</v>
      </c>
    </row>
    <row r="140" spans="4:32" customFormat="1">
      <c r="D140" s="50"/>
      <c r="AE140">
        <v>21.428571428571427</v>
      </c>
      <c r="AF140">
        <v>5.35</v>
      </c>
    </row>
    <row r="141" spans="4:32" customFormat="1">
      <c r="D141" s="50"/>
      <c r="AE141">
        <v>90.625</v>
      </c>
      <c r="AF141">
        <v>4.5999999999999996</v>
      </c>
    </row>
    <row r="142" spans="4:32" customFormat="1">
      <c r="D142" s="50"/>
      <c r="AE142">
        <v>0</v>
      </c>
      <c r="AF142">
        <v>0</v>
      </c>
    </row>
    <row r="143" spans="4:32" customFormat="1">
      <c r="D143" s="50"/>
      <c r="AE143">
        <v>0</v>
      </c>
      <c r="AF143">
        <v>0</v>
      </c>
    </row>
    <row r="144" spans="4:32" customFormat="1">
      <c r="D144" s="50"/>
      <c r="AE144">
        <v>0</v>
      </c>
      <c r="AF144">
        <v>0</v>
      </c>
    </row>
    <row r="145" spans="4:32" customFormat="1">
      <c r="D145" s="50"/>
      <c r="AE145">
        <v>0</v>
      </c>
      <c r="AF145">
        <v>0</v>
      </c>
    </row>
    <row r="146" spans="4:32" customFormat="1">
      <c r="D146" s="50"/>
      <c r="AE146">
        <v>0</v>
      </c>
      <c r="AF146">
        <v>0</v>
      </c>
    </row>
    <row r="147" spans="4:32" customFormat="1">
      <c r="D147" s="50"/>
      <c r="AE147">
        <v>0</v>
      </c>
      <c r="AF147">
        <v>0</v>
      </c>
    </row>
    <row r="148" spans="4:32" customFormat="1">
      <c r="D148" s="50"/>
      <c r="AE148">
        <v>0</v>
      </c>
      <c r="AF148">
        <v>0</v>
      </c>
    </row>
    <row r="149" spans="4:32" customFormat="1">
      <c r="D149" s="50"/>
      <c r="AE149">
        <v>0</v>
      </c>
      <c r="AF149">
        <v>0</v>
      </c>
    </row>
    <row r="150" spans="4:32" customFormat="1">
      <c r="D150" s="50"/>
      <c r="AE150">
        <v>0</v>
      </c>
      <c r="AF150">
        <v>0</v>
      </c>
    </row>
    <row r="151" spans="4:32" customFormat="1">
      <c r="D151" s="50"/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DA185"/>
  <sheetViews>
    <sheetView workbookViewId="0">
      <selection activeCell="D3" sqref="D3"/>
    </sheetView>
  </sheetViews>
  <sheetFormatPr baseColWidth="10" defaultColWidth="8.83203125" defaultRowHeight="12" x14ac:dyDescent="0"/>
  <cols>
    <col min="1" max="1" width="15.5" style="1" customWidth="1"/>
    <col min="2" max="2" width="14" style="1" customWidth="1"/>
    <col min="3" max="3" width="14.6640625" style="1" bestFit="1" customWidth="1"/>
    <col min="4" max="4" width="15.1640625" style="13" bestFit="1" customWidth="1"/>
    <col min="5" max="5" width="8.83203125" style="14"/>
    <col min="6" max="9" width="8.83203125" style="1"/>
    <col min="10" max="10" width="8.83203125" style="16"/>
    <col min="11" max="21" width="8.83203125" style="1"/>
    <col min="22" max="22" width="8.83203125" style="16"/>
    <col min="23" max="28" width="8.83203125" style="1"/>
    <col min="29" max="29" width="8.83203125" style="16"/>
    <col min="30" max="32" width="8.83203125" style="1"/>
    <col min="33" max="33" width="8.83203125" style="16"/>
    <col min="34" max="39" width="8.83203125" style="1"/>
    <col min="40" max="40" width="8.83203125" style="16"/>
    <col min="41" max="41" width="8.83203125" style="1"/>
    <col min="42" max="42" width="8.83203125" style="16"/>
    <col min="43" max="45" width="8.83203125" style="1"/>
    <col min="46" max="52" width="8.83203125" style="19"/>
    <col min="53" max="53" width="8.83203125" style="16"/>
    <col min="54" max="61" width="8.83203125" style="19"/>
    <col min="62" max="64" width="8.83203125" style="1"/>
    <col min="65" max="65" width="8.83203125" style="16"/>
    <col min="66" max="71" width="8.83203125" style="1"/>
    <col min="72" max="72" width="8.83203125" style="16"/>
    <col min="73" max="74" width="8.83203125" style="1"/>
    <col min="75" max="75" width="8.83203125" style="16"/>
    <col min="76" max="79" width="8.83203125" style="1"/>
    <col min="80" max="80" width="8.83203125" style="16"/>
    <col min="81" max="87" width="8.83203125" style="1"/>
    <col min="88" max="92" width="8.83203125" style="21"/>
    <col min="93" max="93" width="8.83203125" style="16"/>
    <col min="94" max="102" width="8.83203125" style="21"/>
    <col min="103" max="105" width="8.83203125" style="1"/>
  </cols>
  <sheetData>
    <row r="1" spans="1:105">
      <c r="F1" s="15" t="s">
        <v>54</v>
      </c>
      <c r="Q1" s="15" t="s">
        <v>55</v>
      </c>
      <c r="T1" s="15" t="s">
        <v>56</v>
      </c>
      <c r="Y1" s="15" t="s">
        <v>57</v>
      </c>
      <c r="AA1" s="15" t="s">
        <v>58</v>
      </c>
      <c r="AD1" s="15" t="s">
        <v>59</v>
      </c>
      <c r="AN1" s="17" t="s">
        <v>60</v>
      </c>
      <c r="AP1" s="17" t="s">
        <v>61</v>
      </c>
      <c r="AS1" s="15" t="s">
        <v>62</v>
      </c>
      <c r="AT1" s="18" t="s">
        <v>63</v>
      </c>
      <c r="AY1" s="56"/>
      <c r="BA1" s="56"/>
      <c r="BB1" s="56"/>
      <c r="BC1" s="56"/>
      <c r="BD1" s="56"/>
      <c r="BE1" s="56"/>
      <c r="BF1" s="56"/>
      <c r="BG1" s="56"/>
      <c r="BH1" s="56"/>
      <c r="BJ1" s="15" t="s">
        <v>64</v>
      </c>
      <c r="BU1" s="15" t="s">
        <v>65</v>
      </c>
      <c r="BX1" s="15" t="s">
        <v>66</v>
      </c>
      <c r="CF1" s="15" t="s">
        <v>67</v>
      </c>
      <c r="CJ1" s="20" t="s">
        <v>68</v>
      </c>
    </row>
    <row r="2" spans="1:105">
      <c r="A2" s="1" t="s">
        <v>69</v>
      </c>
      <c r="B2" s="1" t="s">
        <v>70</v>
      </c>
      <c r="C2" s="22" t="s">
        <v>71</v>
      </c>
      <c r="D2" s="23" t="s">
        <v>72</v>
      </c>
      <c r="E2" s="14" t="s">
        <v>73</v>
      </c>
      <c r="F2" s="1" t="s">
        <v>74</v>
      </c>
      <c r="G2" s="1" t="s">
        <v>75</v>
      </c>
      <c r="H2" s="1" t="s">
        <v>76</v>
      </c>
      <c r="I2" s="1" t="s">
        <v>77</v>
      </c>
      <c r="J2" s="17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  <c r="R2" s="1" t="s">
        <v>86</v>
      </c>
      <c r="S2" s="1" t="s">
        <v>87</v>
      </c>
      <c r="T2" s="1" t="s">
        <v>83</v>
      </c>
      <c r="U2" s="1" t="s">
        <v>88</v>
      </c>
      <c r="V2" s="17" t="s">
        <v>89</v>
      </c>
      <c r="W2" s="1" t="s">
        <v>90</v>
      </c>
      <c r="X2" s="1" t="s">
        <v>91</v>
      </c>
      <c r="Y2" s="1" t="s">
        <v>92</v>
      </c>
      <c r="Z2" s="1" t="s">
        <v>93</v>
      </c>
      <c r="AA2" s="1" t="s">
        <v>94</v>
      </c>
      <c r="AB2" s="1" t="s">
        <v>95</v>
      </c>
      <c r="AC2" s="17" t="s">
        <v>96</v>
      </c>
      <c r="AD2" s="1" t="s">
        <v>97</v>
      </c>
      <c r="AE2" s="1" t="s">
        <v>98</v>
      </c>
      <c r="AF2" s="1" t="s">
        <v>99</v>
      </c>
      <c r="AG2" s="17" t="s">
        <v>100</v>
      </c>
      <c r="AH2" s="1" t="s">
        <v>101</v>
      </c>
      <c r="AI2" s="1" t="s">
        <v>102</v>
      </c>
      <c r="AJ2" s="1" t="s">
        <v>103</v>
      </c>
      <c r="AK2" s="1" t="s">
        <v>104</v>
      </c>
      <c r="AL2" s="1" t="s">
        <v>105</v>
      </c>
      <c r="AM2" s="1" t="s">
        <v>106</v>
      </c>
      <c r="AN2" s="17" t="s">
        <v>107</v>
      </c>
      <c r="AO2" s="1" t="s">
        <v>108</v>
      </c>
      <c r="AP2" s="17" t="s">
        <v>109</v>
      </c>
      <c r="AQ2" s="1" t="s">
        <v>110</v>
      </c>
      <c r="AR2" s="1" t="s">
        <v>111</v>
      </c>
      <c r="AS2" s="1" t="s">
        <v>112</v>
      </c>
      <c r="AT2" s="19" t="s">
        <v>113</v>
      </c>
      <c r="AU2" s="19" t="s">
        <v>114</v>
      </c>
      <c r="AV2" s="19" t="s">
        <v>115</v>
      </c>
      <c r="AW2" s="19" t="s">
        <v>116</v>
      </c>
      <c r="AX2" s="24" t="s">
        <v>117</v>
      </c>
      <c r="AY2" s="24" t="s">
        <v>118</v>
      </c>
      <c r="AZ2" s="24" t="s">
        <v>119</v>
      </c>
      <c r="BA2" s="17" t="s">
        <v>120</v>
      </c>
      <c r="BB2" s="19" t="s">
        <v>121</v>
      </c>
      <c r="BC2" s="19" t="s">
        <v>79</v>
      </c>
      <c r="BD2" s="19" t="s">
        <v>80</v>
      </c>
      <c r="BE2" s="19" t="s">
        <v>122</v>
      </c>
      <c r="BF2" s="19" t="s">
        <v>123</v>
      </c>
      <c r="BG2" s="19" t="s">
        <v>124</v>
      </c>
      <c r="BH2" s="19" t="s">
        <v>125</v>
      </c>
      <c r="BI2" s="24" t="s">
        <v>126</v>
      </c>
      <c r="BJ2" s="1" t="s">
        <v>127</v>
      </c>
      <c r="BK2" s="1" t="s">
        <v>128</v>
      </c>
      <c r="BL2" s="1" t="s">
        <v>129</v>
      </c>
      <c r="BM2" s="17" t="s">
        <v>130</v>
      </c>
      <c r="BN2" s="1" t="s">
        <v>123</v>
      </c>
      <c r="BO2" s="1" t="s">
        <v>124</v>
      </c>
      <c r="BP2" s="1" t="s">
        <v>79</v>
      </c>
      <c r="BQ2" s="1" t="s">
        <v>80</v>
      </c>
      <c r="BR2" s="1" t="s">
        <v>131</v>
      </c>
      <c r="BS2" s="1" t="s">
        <v>132</v>
      </c>
      <c r="BT2" s="17" t="s">
        <v>133</v>
      </c>
      <c r="BU2" s="1" t="s">
        <v>134</v>
      </c>
      <c r="BV2" s="1" t="s">
        <v>135</v>
      </c>
      <c r="BW2" s="17" t="s">
        <v>136</v>
      </c>
      <c r="BX2" s="1" t="s">
        <v>137</v>
      </c>
      <c r="BY2" s="1" t="s">
        <v>138</v>
      </c>
      <c r="BZ2" s="1" t="s">
        <v>139</v>
      </c>
      <c r="CA2" s="1" t="s">
        <v>140</v>
      </c>
      <c r="CB2" s="17" t="s">
        <v>141</v>
      </c>
      <c r="CC2" s="1" t="s">
        <v>142</v>
      </c>
      <c r="CD2" s="1" t="s">
        <v>143</v>
      </c>
      <c r="CE2" s="22" t="s">
        <v>144</v>
      </c>
      <c r="CF2" s="1" t="s">
        <v>145</v>
      </c>
      <c r="CG2" s="1" t="s">
        <v>146</v>
      </c>
      <c r="CH2" s="1" t="s">
        <v>147</v>
      </c>
      <c r="CI2" s="1" t="s">
        <v>148</v>
      </c>
      <c r="CJ2" s="21" t="s">
        <v>149</v>
      </c>
      <c r="CK2" s="21" t="s">
        <v>150</v>
      </c>
      <c r="CL2" s="21" t="s">
        <v>151</v>
      </c>
      <c r="CM2" s="21" t="s">
        <v>152</v>
      </c>
      <c r="CN2" s="21" t="s">
        <v>153</v>
      </c>
      <c r="CO2" s="17" t="s">
        <v>154</v>
      </c>
      <c r="CP2" s="21" t="s">
        <v>155</v>
      </c>
      <c r="CQ2" s="21" t="s">
        <v>156</v>
      </c>
      <c r="CR2" s="21" t="s">
        <v>157</v>
      </c>
      <c r="CS2" s="21" t="s">
        <v>80</v>
      </c>
      <c r="CT2" s="21" t="s">
        <v>158</v>
      </c>
      <c r="CU2" s="21" t="s">
        <v>81</v>
      </c>
      <c r="CV2" s="21" t="s">
        <v>122</v>
      </c>
      <c r="CW2" s="21" t="s">
        <v>159</v>
      </c>
      <c r="CX2" s="21" t="s">
        <v>160</v>
      </c>
      <c r="CY2" s="1" t="s">
        <v>161</v>
      </c>
      <c r="CZ2" s="1" t="s">
        <v>162</v>
      </c>
      <c r="DA2" s="1" t="s">
        <v>163</v>
      </c>
    </row>
    <row r="3" spans="1:105">
      <c r="A3" s="15" t="s">
        <v>2</v>
      </c>
      <c r="D3" s="57"/>
      <c r="J3" s="56"/>
      <c r="M3" s="56"/>
      <c r="N3" s="56"/>
      <c r="O3" s="56"/>
      <c r="Q3" s="56"/>
      <c r="R3" s="56"/>
      <c r="T3" s="56"/>
      <c r="U3" s="56"/>
      <c r="V3" s="56"/>
      <c r="AN3" s="56"/>
      <c r="AO3" s="56"/>
      <c r="BM3" s="56"/>
      <c r="BN3" s="56"/>
      <c r="BO3" s="56"/>
      <c r="BP3" s="56"/>
      <c r="BQ3" s="56"/>
      <c r="BR3" s="56"/>
      <c r="BS3" s="56"/>
      <c r="BV3" s="56"/>
      <c r="BW3" s="56"/>
      <c r="CB3" s="56"/>
      <c r="CC3" s="56"/>
      <c r="CD3" s="56"/>
      <c r="CO3" s="56"/>
      <c r="CP3" s="56"/>
      <c r="CQ3" s="56"/>
      <c r="CR3" s="56"/>
      <c r="CS3" s="56"/>
      <c r="CT3" s="56"/>
      <c r="CU3" s="56"/>
      <c r="CV3" s="56"/>
    </row>
    <row r="4" spans="1:105">
      <c r="A4" s="15" t="s">
        <v>164</v>
      </c>
    </row>
    <row r="5" spans="1:105">
      <c r="A5" s="1">
        <v>4</v>
      </c>
      <c r="B5" s="1">
        <v>4</v>
      </c>
      <c r="C5" s="25">
        <v>64</v>
      </c>
      <c r="D5" s="26">
        <f>'[3]Revised Stratig. - April ''08'!$G$9</f>
        <v>2205</v>
      </c>
      <c r="E5" s="27">
        <v>23</v>
      </c>
      <c r="F5" s="1">
        <v>0</v>
      </c>
      <c r="G5" s="1">
        <v>0</v>
      </c>
      <c r="H5" s="1">
        <v>0</v>
      </c>
      <c r="I5" s="1">
        <v>0</v>
      </c>
      <c r="J5" s="16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6">
        <v>2.1739130434782608</v>
      </c>
      <c r="W5" s="1">
        <v>2.1739130434782608</v>
      </c>
      <c r="X5" s="1">
        <v>0</v>
      </c>
      <c r="Y5" s="1">
        <v>13.043478260869565</v>
      </c>
      <c r="Z5" s="1">
        <v>0</v>
      </c>
      <c r="AA5" s="1">
        <v>34.782608695652172</v>
      </c>
      <c r="AB5" s="1">
        <v>4.3478260869565215</v>
      </c>
      <c r="AC5" s="16">
        <v>39.130434782608695</v>
      </c>
      <c r="AD5" s="1">
        <v>0</v>
      </c>
      <c r="AE5" s="1">
        <v>0</v>
      </c>
      <c r="AF5" s="1">
        <v>0</v>
      </c>
      <c r="AG5" s="16">
        <v>0</v>
      </c>
      <c r="AH5" s="1">
        <v>0</v>
      </c>
      <c r="AI5" s="1">
        <v>321.73913043478262</v>
      </c>
      <c r="AJ5" s="1">
        <v>0</v>
      </c>
      <c r="AK5" s="1">
        <v>0</v>
      </c>
      <c r="AL5" s="1">
        <v>0</v>
      </c>
      <c r="AM5" s="1">
        <v>0</v>
      </c>
      <c r="AN5" s="16">
        <v>0</v>
      </c>
      <c r="AO5" s="1">
        <v>0</v>
      </c>
      <c r="AP5" s="16">
        <v>0</v>
      </c>
      <c r="AQ5" s="1">
        <v>0</v>
      </c>
      <c r="AR5" s="1">
        <v>0</v>
      </c>
      <c r="AS5" s="1">
        <v>0</v>
      </c>
      <c r="AT5" s="19">
        <v>4.3478260869565215</v>
      </c>
      <c r="AU5" s="19">
        <v>156.52173913043478</v>
      </c>
      <c r="AV5" s="19">
        <v>0</v>
      </c>
      <c r="AW5" s="19">
        <v>0</v>
      </c>
      <c r="AY5" s="19">
        <v>4.3499999999999996</v>
      </c>
      <c r="BA5" s="16">
        <v>147.82608695652172</v>
      </c>
      <c r="BB5" s="19">
        <v>0</v>
      </c>
      <c r="BC5" s="19">
        <v>0</v>
      </c>
      <c r="BD5" s="19">
        <v>6.5217391304347823</v>
      </c>
      <c r="BE5" s="19">
        <v>0</v>
      </c>
      <c r="BF5" s="19">
        <v>0</v>
      </c>
      <c r="BG5" s="19">
        <v>0</v>
      </c>
      <c r="BH5" s="19">
        <v>0</v>
      </c>
      <c r="BI5" s="19">
        <v>156.52173913043478</v>
      </c>
      <c r="BJ5" s="1">
        <v>0</v>
      </c>
      <c r="BK5" s="1">
        <v>0</v>
      </c>
      <c r="BL5" s="1">
        <v>0</v>
      </c>
      <c r="BM5" s="16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6">
        <v>0</v>
      </c>
      <c r="BU5" s="1">
        <v>0</v>
      </c>
      <c r="BV5" s="1">
        <v>0</v>
      </c>
      <c r="BW5" s="16">
        <f>SUM(BU5:BV5)</f>
        <v>0</v>
      </c>
      <c r="BX5" s="1">
        <v>0</v>
      </c>
      <c r="BY5" s="1">
        <v>0</v>
      </c>
      <c r="BZ5" s="1">
        <v>0</v>
      </c>
      <c r="CA5" s="1">
        <v>0</v>
      </c>
      <c r="CB5" s="16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21">
        <v>15.217391304347828</v>
      </c>
      <c r="CK5" s="21">
        <v>6.5217391304347823</v>
      </c>
      <c r="CL5" s="21">
        <v>0</v>
      </c>
      <c r="CM5" s="21">
        <v>21.739130434782609</v>
      </c>
      <c r="CN5" s="28">
        <v>37</v>
      </c>
      <c r="CO5" s="29">
        <f>CN5</f>
        <v>37</v>
      </c>
      <c r="CP5" s="21">
        <v>6.5217391304347823</v>
      </c>
      <c r="CQ5" s="21">
        <v>0</v>
      </c>
      <c r="CR5" s="21">
        <v>13.043478260869565</v>
      </c>
      <c r="CS5" s="21">
        <v>43.478260869565219</v>
      </c>
      <c r="CT5" s="21">
        <v>0</v>
      </c>
      <c r="CU5" s="21">
        <v>0</v>
      </c>
      <c r="CV5" s="21">
        <v>0</v>
      </c>
      <c r="CW5" s="28">
        <f>SUM(CN5:CV5)</f>
        <v>137.04347826086956</v>
      </c>
      <c r="CX5" s="28">
        <v>100.04347826086956</v>
      </c>
      <c r="CY5" s="1">
        <v>0</v>
      </c>
      <c r="CZ5" s="1">
        <v>1</v>
      </c>
      <c r="DA5" s="1">
        <v>4</v>
      </c>
    </row>
    <row r="6" spans="1:105">
      <c r="A6" s="1">
        <v>10</v>
      </c>
      <c r="B6" s="1">
        <v>10</v>
      </c>
      <c r="C6" s="25">
        <v>70</v>
      </c>
      <c r="D6" s="26">
        <f>'[3]Revised Stratig. - April ''08'!$G$15</f>
        <v>2313</v>
      </c>
      <c r="E6" s="27">
        <v>20</v>
      </c>
      <c r="F6" s="1">
        <v>0</v>
      </c>
      <c r="G6" s="1">
        <v>0</v>
      </c>
      <c r="H6" s="1">
        <v>0</v>
      </c>
      <c r="I6" s="1">
        <v>0</v>
      </c>
      <c r="J6" s="16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6">
        <v>0</v>
      </c>
      <c r="W6" s="1">
        <v>0</v>
      </c>
      <c r="X6" s="1">
        <v>0</v>
      </c>
      <c r="Y6" s="1">
        <v>0</v>
      </c>
      <c r="Z6" s="1">
        <v>0</v>
      </c>
      <c r="AA6" s="1">
        <v>25</v>
      </c>
      <c r="AB6" s="1">
        <v>0</v>
      </c>
      <c r="AC6" s="16">
        <v>25</v>
      </c>
      <c r="AD6" s="1">
        <v>0</v>
      </c>
      <c r="AE6" s="1">
        <v>0</v>
      </c>
      <c r="AF6" s="1">
        <v>0</v>
      </c>
      <c r="AG6" s="16">
        <v>0</v>
      </c>
      <c r="AH6" s="1">
        <v>0</v>
      </c>
      <c r="AI6" s="1">
        <v>155</v>
      </c>
      <c r="AJ6" s="1">
        <v>0</v>
      </c>
      <c r="AK6" s="1">
        <v>0</v>
      </c>
      <c r="AL6" s="1">
        <v>0</v>
      </c>
      <c r="AM6" s="1">
        <v>0</v>
      </c>
      <c r="AN6" s="16">
        <v>0</v>
      </c>
      <c r="AO6" s="1">
        <v>0</v>
      </c>
      <c r="AP6" s="16">
        <v>0</v>
      </c>
      <c r="AQ6" s="1">
        <v>0</v>
      </c>
      <c r="AR6" s="1">
        <v>0</v>
      </c>
      <c r="AS6" s="1">
        <v>0</v>
      </c>
      <c r="AT6" s="19">
        <v>2.5</v>
      </c>
      <c r="AU6" s="19">
        <v>32.5</v>
      </c>
      <c r="AV6" s="19">
        <v>2.5</v>
      </c>
      <c r="AW6" s="19">
        <v>0</v>
      </c>
      <c r="AY6" s="19">
        <v>2.5</v>
      </c>
      <c r="BA6" s="16">
        <v>145</v>
      </c>
      <c r="BB6" s="19">
        <v>0</v>
      </c>
      <c r="BC6" s="19">
        <v>0</v>
      </c>
      <c r="BD6" s="19">
        <v>5</v>
      </c>
      <c r="BE6" s="19">
        <v>0</v>
      </c>
      <c r="BF6" s="19">
        <v>2.5</v>
      </c>
      <c r="BG6" s="19">
        <v>0</v>
      </c>
      <c r="BH6" s="19">
        <v>0</v>
      </c>
      <c r="BI6" s="19">
        <v>155</v>
      </c>
      <c r="BJ6" s="1">
        <v>0</v>
      </c>
      <c r="BK6" s="1">
        <v>0</v>
      </c>
      <c r="BL6" s="1">
        <v>0</v>
      </c>
      <c r="BM6" s="16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6">
        <v>0</v>
      </c>
      <c r="BU6" s="1">
        <v>0</v>
      </c>
      <c r="BV6" s="1">
        <v>0</v>
      </c>
      <c r="BW6" s="16">
        <f t="shared" ref="BW6:BW23" si="0">SUM(BU6:BV6)</f>
        <v>0</v>
      </c>
      <c r="BX6" s="1">
        <v>0</v>
      </c>
      <c r="BY6" s="1">
        <v>0</v>
      </c>
      <c r="BZ6" s="1">
        <v>0</v>
      </c>
      <c r="CA6" s="1">
        <v>0</v>
      </c>
      <c r="CB6" s="16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21">
        <v>5</v>
      </c>
      <c r="CK6" s="21">
        <v>5</v>
      </c>
      <c r="CL6" s="21">
        <v>0</v>
      </c>
      <c r="CM6" s="21">
        <v>32.5</v>
      </c>
      <c r="CN6" s="28">
        <v>37.5</v>
      </c>
      <c r="CO6" s="29">
        <f t="shared" ref="CO6:CO40" si="1">CN6</f>
        <v>37.5</v>
      </c>
      <c r="CP6" s="21">
        <v>10</v>
      </c>
      <c r="CQ6" s="21">
        <v>0</v>
      </c>
      <c r="CR6" s="21">
        <v>5</v>
      </c>
      <c r="CS6" s="21">
        <v>12.5</v>
      </c>
      <c r="CT6" s="21">
        <v>0</v>
      </c>
      <c r="CU6" s="21">
        <v>0</v>
      </c>
      <c r="CV6" s="21">
        <v>0</v>
      </c>
      <c r="CW6" s="28">
        <f t="shared" ref="CW6:CW69" si="2">SUM(CN6:CV6)</f>
        <v>102.5</v>
      </c>
      <c r="CX6" s="28">
        <v>65</v>
      </c>
      <c r="CY6" s="1">
        <v>0</v>
      </c>
      <c r="CZ6" s="1">
        <v>1</v>
      </c>
      <c r="DA6" s="1">
        <v>10</v>
      </c>
    </row>
    <row r="7" spans="1:105">
      <c r="A7" s="1">
        <v>15</v>
      </c>
      <c r="B7" s="1">
        <v>15</v>
      </c>
      <c r="C7" s="25">
        <v>75</v>
      </c>
      <c r="D7" s="26">
        <f>'[3]Revised Stratig. - April ''08'!$G$20</f>
        <v>2403</v>
      </c>
      <c r="E7" s="27">
        <v>25</v>
      </c>
      <c r="F7" s="1">
        <v>0</v>
      </c>
      <c r="G7" s="1">
        <v>0</v>
      </c>
      <c r="H7" s="1">
        <v>0</v>
      </c>
      <c r="I7" s="1">
        <v>0</v>
      </c>
      <c r="J7" s="16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6">
        <v>2.083333333333333</v>
      </c>
      <c r="W7" s="1">
        <v>2.083333333333333</v>
      </c>
      <c r="X7" s="1">
        <v>0</v>
      </c>
      <c r="Y7" s="1">
        <v>2.083333333333333</v>
      </c>
      <c r="Z7" s="1">
        <v>0</v>
      </c>
      <c r="AA7" s="1">
        <v>0</v>
      </c>
      <c r="AB7" s="1">
        <v>2.083333333333333</v>
      </c>
      <c r="AC7" s="16">
        <v>2.083333333333333</v>
      </c>
      <c r="AD7" s="1">
        <v>0</v>
      </c>
      <c r="AE7" s="1">
        <v>0</v>
      </c>
      <c r="AF7" s="1">
        <v>0</v>
      </c>
      <c r="AG7" s="16">
        <v>0</v>
      </c>
      <c r="AH7" s="1">
        <v>0</v>
      </c>
      <c r="AI7" s="1">
        <v>93.75</v>
      </c>
      <c r="AJ7" s="1">
        <v>0</v>
      </c>
      <c r="AK7" s="1">
        <v>0</v>
      </c>
      <c r="AL7" s="1">
        <v>2.083333333333333</v>
      </c>
      <c r="AM7" s="1">
        <v>0</v>
      </c>
      <c r="AN7" s="16">
        <v>0</v>
      </c>
      <c r="AO7" s="1">
        <v>0</v>
      </c>
      <c r="AP7" s="16">
        <v>0</v>
      </c>
      <c r="AQ7" s="1">
        <v>0</v>
      </c>
      <c r="AR7" s="1">
        <v>0</v>
      </c>
      <c r="AS7" s="1">
        <v>0</v>
      </c>
      <c r="AT7" s="19">
        <v>0</v>
      </c>
      <c r="AU7" s="19">
        <v>25</v>
      </c>
      <c r="AV7" s="19">
        <v>2.083333333333333</v>
      </c>
      <c r="AW7" s="19">
        <v>0</v>
      </c>
      <c r="AY7" s="19">
        <v>2.083333333333333</v>
      </c>
      <c r="BA7" s="16">
        <v>47.916666666666671</v>
      </c>
      <c r="BB7" s="19">
        <v>0</v>
      </c>
      <c r="BC7" s="19">
        <v>0</v>
      </c>
      <c r="BD7" s="19">
        <v>6.25</v>
      </c>
      <c r="BE7" s="19">
        <v>0</v>
      </c>
      <c r="BF7" s="19">
        <v>0</v>
      </c>
      <c r="BG7" s="19">
        <v>0</v>
      </c>
      <c r="BH7" s="19">
        <v>0</v>
      </c>
      <c r="BI7" s="19">
        <v>56.25</v>
      </c>
      <c r="BJ7" s="1">
        <v>0</v>
      </c>
      <c r="BK7" s="1">
        <v>0</v>
      </c>
      <c r="BL7" s="1">
        <v>0</v>
      </c>
      <c r="BM7" s="16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6">
        <v>0</v>
      </c>
      <c r="BU7" s="1">
        <v>0</v>
      </c>
      <c r="BV7" s="1">
        <v>0</v>
      </c>
      <c r="BW7" s="16">
        <f t="shared" si="0"/>
        <v>0</v>
      </c>
      <c r="BX7" s="1">
        <v>0</v>
      </c>
      <c r="BY7" s="1">
        <v>0</v>
      </c>
      <c r="BZ7" s="1">
        <v>0</v>
      </c>
      <c r="CA7" s="1">
        <v>0</v>
      </c>
      <c r="CB7" s="16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21">
        <v>2.083333333333333</v>
      </c>
      <c r="CK7" s="21">
        <v>0</v>
      </c>
      <c r="CL7" s="21">
        <v>0</v>
      </c>
      <c r="CM7" s="21">
        <v>2.083333333333333</v>
      </c>
      <c r="CN7" s="28">
        <v>4.16</v>
      </c>
      <c r="CO7" s="29">
        <f t="shared" si="1"/>
        <v>4.16</v>
      </c>
      <c r="CP7" s="21">
        <v>0</v>
      </c>
      <c r="CQ7" s="21">
        <v>2.083333333333333</v>
      </c>
      <c r="CR7" s="21">
        <v>4.1666666666666661</v>
      </c>
      <c r="CS7" s="21">
        <v>6.25</v>
      </c>
      <c r="CT7" s="21">
        <v>0</v>
      </c>
      <c r="CU7" s="21">
        <v>0</v>
      </c>
      <c r="CV7" s="21">
        <v>0</v>
      </c>
      <c r="CW7" s="28">
        <f t="shared" si="2"/>
        <v>20.82</v>
      </c>
      <c r="CX7" s="28">
        <v>16.66</v>
      </c>
      <c r="CY7" s="1">
        <v>0</v>
      </c>
      <c r="CZ7" s="1">
        <v>1</v>
      </c>
      <c r="DA7" s="1">
        <v>15</v>
      </c>
    </row>
    <row r="8" spans="1:105">
      <c r="A8" s="1">
        <v>20</v>
      </c>
      <c r="B8" s="1">
        <v>20</v>
      </c>
      <c r="C8" s="25">
        <v>80</v>
      </c>
      <c r="D8" s="26">
        <f>'[3]Revised Stratig. - April ''08'!$G$25</f>
        <v>2493</v>
      </c>
      <c r="E8" s="27">
        <v>25</v>
      </c>
      <c r="F8" s="1">
        <v>0</v>
      </c>
      <c r="G8" s="1">
        <v>2</v>
      </c>
      <c r="H8" s="1">
        <v>4</v>
      </c>
      <c r="I8" s="1">
        <v>2</v>
      </c>
      <c r="J8" s="16">
        <v>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6">
        <v>2</v>
      </c>
      <c r="W8" s="1">
        <v>2</v>
      </c>
      <c r="X8" s="1">
        <v>0</v>
      </c>
      <c r="Y8" s="1">
        <v>2</v>
      </c>
      <c r="Z8" s="1">
        <v>2</v>
      </c>
      <c r="AA8" s="1">
        <v>8</v>
      </c>
      <c r="AB8" s="1">
        <v>0</v>
      </c>
      <c r="AC8" s="16">
        <v>8</v>
      </c>
      <c r="AD8" s="1">
        <v>0</v>
      </c>
      <c r="AE8" s="1">
        <v>0</v>
      </c>
      <c r="AF8" s="1">
        <v>0</v>
      </c>
      <c r="AG8" s="16">
        <v>0</v>
      </c>
      <c r="AH8" s="1">
        <v>0</v>
      </c>
      <c r="AI8" s="1">
        <v>152</v>
      </c>
      <c r="AJ8" s="1">
        <v>0</v>
      </c>
      <c r="AK8" s="1">
        <v>0</v>
      </c>
      <c r="AL8" s="1">
        <v>0</v>
      </c>
      <c r="AM8" s="1">
        <v>0</v>
      </c>
      <c r="AN8" s="16">
        <v>0</v>
      </c>
      <c r="AO8" s="1">
        <v>0</v>
      </c>
      <c r="AP8" s="16">
        <v>0</v>
      </c>
      <c r="AQ8" s="1">
        <v>2</v>
      </c>
      <c r="AR8" s="1">
        <v>0</v>
      </c>
      <c r="AS8" s="1">
        <v>0</v>
      </c>
      <c r="AT8" s="19">
        <v>6</v>
      </c>
      <c r="AU8" s="19">
        <v>108</v>
      </c>
      <c r="AV8" s="19">
        <v>2</v>
      </c>
      <c r="AW8" s="19">
        <v>0</v>
      </c>
      <c r="AY8" s="19">
        <v>6</v>
      </c>
      <c r="BA8" s="16">
        <v>64</v>
      </c>
      <c r="BB8" s="19">
        <v>0</v>
      </c>
      <c r="BC8" s="19">
        <v>0</v>
      </c>
      <c r="BD8" s="19">
        <v>2</v>
      </c>
      <c r="BE8" s="19">
        <v>0</v>
      </c>
      <c r="BF8" s="19">
        <v>0</v>
      </c>
      <c r="BG8" s="19">
        <v>0</v>
      </c>
      <c r="BH8" s="19">
        <v>0</v>
      </c>
      <c r="BI8" s="19">
        <v>68</v>
      </c>
      <c r="BJ8" s="1">
        <v>0</v>
      </c>
      <c r="BK8" s="1">
        <v>0</v>
      </c>
      <c r="BL8" s="1">
        <v>0</v>
      </c>
      <c r="BM8" s="16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6">
        <v>0</v>
      </c>
      <c r="BU8" s="1">
        <v>0</v>
      </c>
      <c r="BV8" s="1">
        <v>2</v>
      </c>
      <c r="BW8" s="16">
        <v>0</v>
      </c>
      <c r="BX8" s="1">
        <v>0</v>
      </c>
      <c r="BY8" s="1">
        <v>0</v>
      </c>
      <c r="BZ8" s="1">
        <v>0</v>
      </c>
      <c r="CA8" s="1">
        <v>0</v>
      </c>
      <c r="CB8" s="16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21">
        <v>8</v>
      </c>
      <c r="CK8" s="21">
        <v>2</v>
      </c>
      <c r="CL8" s="21">
        <v>2</v>
      </c>
      <c r="CM8" s="21">
        <v>12</v>
      </c>
      <c r="CN8" s="28">
        <v>20</v>
      </c>
      <c r="CO8" s="29">
        <f t="shared" si="1"/>
        <v>20</v>
      </c>
      <c r="CP8" s="21">
        <v>2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8">
        <f t="shared" si="2"/>
        <v>42</v>
      </c>
      <c r="CX8" s="28">
        <v>22</v>
      </c>
      <c r="CY8" s="1">
        <v>0</v>
      </c>
      <c r="CZ8" s="1">
        <v>1</v>
      </c>
      <c r="DA8" s="1">
        <v>20</v>
      </c>
    </row>
    <row r="9" spans="1:105">
      <c r="A9" s="1">
        <v>25</v>
      </c>
      <c r="B9" s="1">
        <v>25</v>
      </c>
      <c r="C9" s="25">
        <v>85</v>
      </c>
      <c r="D9" s="26">
        <f>'[3]Revised Stratig. - April ''08'!$G$30</f>
        <v>2583</v>
      </c>
      <c r="E9" s="27">
        <v>25</v>
      </c>
      <c r="F9" s="1">
        <v>0</v>
      </c>
      <c r="G9" s="1">
        <v>0</v>
      </c>
      <c r="H9" s="1">
        <v>0</v>
      </c>
      <c r="I9" s="1">
        <v>0</v>
      </c>
      <c r="J9" s="16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6">
        <v>0</v>
      </c>
      <c r="W9" s="1">
        <v>0</v>
      </c>
      <c r="X9" s="1">
        <v>0</v>
      </c>
      <c r="Y9" s="1">
        <v>2</v>
      </c>
      <c r="Z9" s="1">
        <v>0</v>
      </c>
      <c r="AA9" s="1">
        <v>22</v>
      </c>
      <c r="AB9" s="1">
        <v>6</v>
      </c>
      <c r="AC9" s="16">
        <v>28</v>
      </c>
      <c r="AD9" s="1">
        <v>0</v>
      </c>
      <c r="AE9" s="1">
        <v>0</v>
      </c>
      <c r="AF9" s="1">
        <v>0</v>
      </c>
      <c r="AG9" s="16">
        <v>0</v>
      </c>
      <c r="AH9" s="1">
        <v>0</v>
      </c>
      <c r="AI9" s="1">
        <v>268</v>
      </c>
      <c r="AJ9" s="1">
        <v>0</v>
      </c>
      <c r="AK9" s="1">
        <v>0</v>
      </c>
      <c r="AL9" s="1">
        <v>0</v>
      </c>
      <c r="AM9" s="1">
        <v>0</v>
      </c>
      <c r="AN9" s="16">
        <v>0</v>
      </c>
      <c r="AO9" s="1">
        <v>0</v>
      </c>
      <c r="AP9" s="16">
        <v>0</v>
      </c>
      <c r="AQ9" s="1">
        <v>0</v>
      </c>
      <c r="AR9" s="1">
        <v>0</v>
      </c>
      <c r="AS9" s="1">
        <v>0</v>
      </c>
      <c r="AT9" s="19">
        <v>8</v>
      </c>
      <c r="AU9" s="19">
        <v>118</v>
      </c>
      <c r="AV9" s="19">
        <v>0</v>
      </c>
      <c r="AW9" s="19">
        <v>0</v>
      </c>
      <c r="AY9" s="19">
        <v>8</v>
      </c>
      <c r="BA9" s="16">
        <v>250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252</v>
      </c>
      <c r="BJ9" s="1">
        <v>0</v>
      </c>
      <c r="BK9" s="1">
        <v>0</v>
      </c>
      <c r="BL9" s="1">
        <v>0</v>
      </c>
      <c r="BM9" s="16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6">
        <v>0</v>
      </c>
      <c r="BU9" s="1">
        <v>0</v>
      </c>
      <c r="BV9" s="1">
        <v>0</v>
      </c>
      <c r="BW9" s="16">
        <f t="shared" si="0"/>
        <v>0</v>
      </c>
      <c r="BX9" s="1">
        <v>0</v>
      </c>
      <c r="BY9" s="1">
        <v>0</v>
      </c>
      <c r="BZ9" s="1">
        <v>0</v>
      </c>
      <c r="CA9" s="1">
        <v>0</v>
      </c>
      <c r="CB9" s="16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21">
        <v>34</v>
      </c>
      <c r="CK9" s="21">
        <v>16</v>
      </c>
      <c r="CL9" s="21">
        <v>6</v>
      </c>
      <c r="CM9" s="21">
        <v>34</v>
      </c>
      <c r="CN9" s="28">
        <v>68</v>
      </c>
      <c r="CO9" s="29">
        <f t="shared" si="1"/>
        <v>68</v>
      </c>
      <c r="CP9" s="21">
        <v>12</v>
      </c>
      <c r="CQ9" s="21">
        <v>4</v>
      </c>
      <c r="CR9" s="21">
        <v>16</v>
      </c>
      <c r="CS9" s="21">
        <v>10</v>
      </c>
      <c r="CT9" s="21">
        <v>6</v>
      </c>
      <c r="CU9" s="21">
        <v>0</v>
      </c>
      <c r="CV9" s="21">
        <v>0</v>
      </c>
      <c r="CW9" s="28">
        <f t="shared" si="2"/>
        <v>184</v>
      </c>
      <c r="CX9" s="28">
        <v>116</v>
      </c>
      <c r="CY9" s="1">
        <v>0</v>
      </c>
      <c r="CZ9" s="1">
        <v>1</v>
      </c>
      <c r="DA9" s="1">
        <v>25</v>
      </c>
    </row>
    <row r="10" spans="1:105">
      <c r="A10" s="1">
        <v>30</v>
      </c>
      <c r="B10" s="1">
        <v>30</v>
      </c>
      <c r="C10" s="25">
        <v>90</v>
      </c>
      <c r="D10" s="26">
        <f>'[3]Revised Stratig. - April ''08'!$G$35</f>
        <v>2673</v>
      </c>
      <c r="E10" s="27">
        <v>25</v>
      </c>
      <c r="F10" s="1">
        <v>0</v>
      </c>
      <c r="G10" s="1">
        <v>0</v>
      </c>
      <c r="H10" s="1">
        <v>0</v>
      </c>
      <c r="I10" s="1">
        <v>0</v>
      </c>
      <c r="J10" s="16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  <c r="U10" s="1">
        <v>2</v>
      </c>
      <c r="V10" s="16">
        <v>0</v>
      </c>
      <c r="W10" s="1">
        <v>4</v>
      </c>
      <c r="X10" s="1">
        <v>0</v>
      </c>
      <c r="Y10" s="1">
        <v>4</v>
      </c>
      <c r="Z10" s="1">
        <v>0</v>
      </c>
      <c r="AA10" s="1">
        <v>10</v>
      </c>
      <c r="AB10" s="1">
        <v>0</v>
      </c>
      <c r="AC10" s="16">
        <v>10</v>
      </c>
      <c r="AD10" s="1">
        <v>0</v>
      </c>
      <c r="AE10" s="1">
        <v>0</v>
      </c>
      <c r="AF10" s="1">
        <v>0</v>
      </c>
      <c r="AG10" s="16">
        <v>0</v>
      </c>
      <c r="AH10" s="1">
        <v>0</v>
      </c>
      <c r="AI10" s="1">
        <v>130</v>
      </c>
      <c r="AJ10" s="1">
        <v>0</v>
      </c>
      <c r="AK10" s="1">
        <v>0</v>
      </c>
      <c r="AL10" s="1">
        <v>0</v>
      </c>
      <c r="AM10" s="1">
        <v>0</v>
      </c>
      <c r="AN10" s="16">
        <v>0</v>
      </c>
      <c r="AO10" s="1">
        <v>0</v>
      </c>
      <c r="AP10" s="16">
        <v>0</v>
      </c>
      <c r="AQ10" s="1">
        <v>0</v>
      </c>
      <c r="AR10" s="1">
        <v>0</v>
      </c>
      <c r="AS10" s="1">
        <v>0</v>
      </c>
      <c r="AT10" s="19">
        <v>0</v>
      </c>
      <c r="AU10" s="19">
        <v>86</v>
      </c>
      <c r="AV10" s="19">
        <v>0</v>
      </c>
      <c r="AW10" s="19">
        <v>0</v>
      </c>
      <c r="AY10" s="19">
        <v>2</v>
      </c>
      <c r="BA10" s="16">
        <v>86</v>
      </c>
      <c r="BB10" s="19">
        <v>0</v>
      </c>
      <c r="BC10" s="19">
        <v>0</v>
      </c>
      <c r="BD10" s="19">
        <v>6</v>
      </c>
      <c r="BE10" s="19">
        <v>0</v>
      </c>
      <c r="BF10" s="19">
        <v>0</v>
      </c>
      <c r="BG10" s="19">
        <v>0</v>
      </c>
      <c r="BH10" s="19">
        <v>0</v>
      </c>
      <c r="BI10" s="19">
        <v>94</v>
      </c>
      <c r="BJ10" s="1">
        <v>0</v>
      </c>
      <c r="BK10" s="1">
        <v>0</v>
      </c>
      <c r="BL10" s="1">
        <v>0</v>
      </c>
      <c r="BM10" s="16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6">
        <v>0</v>
      </c>
      <c r="BU10" s="1">
        <v>0</v>
      </c>
      <c r="BV10" s="1">
        <v>0</v>
      </c>
      <c r="BW10" s="16">
        <f t="shared" si="0"/>
        <v>0</v>
      </c>
      <c r="BX10" s="1">
        <v>0</v>
      </c>
      <c r="BY10" s="1">
        <v>0</v>
      </c>
      <c r="BZ10" s="1">
        <v>0</v>
      </c>
      <c r="CA10" s="1">
        <v>0</v>
      </c>
      <c r="CB10" s="16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21">
        <v>10</v>
      </c>
      <c r="CK10" s="21">
        <v>6</v>
      </c>
      <c r="CL10" s="21">
        <v>0</v>
      </c>
      <c r="CM10" s="21">
        <v>16</v>
      </c>
      <c r="CN10" s="28">
        <v>26</v>
      </c>
      <c r="CO10" s="29">
        <f t="shared" si="1"/>
        <v>26</v>
      </c>
      <c r="CP10" s="21">
        <v>2</v>
      </c>
      <c r="CQ10" s="21">
        <v>0</v>
      </c>
      <c r="CR10" s="21">
        <v>4</v>
      </c>
      <c r="CS10" s="21">
        <v>8</v>
      </c>
      <c r="CT10" s="21">
        <v>0</v>
      </c>
      <c r="CU10" s="21">
        <v>0</v>
      </c>
      <c r="CV10" s="21">
        <v>0</v>
      </c>
      <c r="CW10" s="28">
        <f t="shared" si="2"/>
        <v>66</v>
      </c>
      <c r="CX10" s="28">
        <v>40</v>
      </c>
      <c r="CY10" s="1">
        <v>0</v>
      </c>
      <c r="CZ10" s="1">
        <v>1</v>
      </c>
      <c r="DA10" s="1">
        <v>30</v>
      </c>
    </row>
    <row r="11" spans="1:105">
      <c r="A11" s="1">
        <v>35</v>
      </c>
      <c r="B11" s="1">
        <v>35</v>
      </c>
      <c r="C11" s="25">
        <v>95</v>
      </c>
      <c r="D11" s="26">
        <f>'[3]Revised Stratig. - April ''08'!$G$40</f>
        <v>2764</v>
      </c>
      <c r="E11" s="27">
        <v>23</v>
      </c>
      <c r="F11" s="1">
        <v>0</v>
      </c>
      <c r="G11" s="1">
        <v>0</v>
      </c>
      <c r="H11" s="1">
        <v>0</v>
      </c>
      <c r="I11" s="1">
        <v>0</v>
      </c>
      <c r="J11" s="16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6">
        <v>4.3478260869565215</v>
      </c>
      <c r="W11" s="1">
        <v>4.3478260869565215</v>
      </c>
      <c r="X11" s="1">
        <v>0</v>
      </c>
      <c r="Y11" s="1">
        <v>4.3478260869565215</v>
      </c>
      <c r="Z11" s="1">
        <v>0</v>
      </c>
      <c r="AA11" s="1">
        <v>21.739130434782609</v>
      </c>
      <c r="AB11" s="1">
        <v>0</v>
      </c>
      <c r="AC11" s="16">
        <v>21.739130434782609</v>
      </c>
      <c r="AD11" s="1">
        <v>0</v>
      </c>
      <c r="AE11" s="1">
        <v>0</v>
      </c>
      <c r="AF11" s="1">
        <v>0</v>
      </c>
      <c r="AG11" s="16">
        <v>0</v>
      </c>
      <c r="AH11" s="1">
        <v>0</v>
      </c>
      <c r="AI11" s="1">
        <v>39.130434782608695</v>
      </c>
      <c r="AJ11" s="1">
        <v>0</v>
      </c>
      <c r="AK11" s="1">
        <v>0</v>
      </c>
      <c r="AL11" s="1">
        <v>0</v>
      </c>
      <c r="AM11" s="1">
        <v>0</v>
      </c>
      <c r="AN11" s="16">
        <v>0</v>
      </c>
      <c r="AO11" s="1">
        <v>0</v>
      </c>
      <c r="AP11" s="16">
        <v>0</v>
      </c>
      <c r="AQ11" s="1">
        <v>0</v>
      </c>
      <c r="AR11" s="1">
        <v>0</v>
      </c>
      <c r="AS11" s="1">
        <v>0</v>
      </c>
      <c r="AT11" s="19">
        <v>2.1739130434782608</v>
      </c>
      <c r="AU11" s="19">
        <v>173.91304347826087</v>
      </c>
      <c r="AV11" s="19">
        <v>2.1739130434782608</v>
      </c>
      <c r="AW11" s="19">
        <v>0</v>
      </c>
      <c r="AY11" s="19">
        <v>2.1739130434782608</v>
      </c>
      <c r="BA11" s="16">
        <v>58.695652173913047</v>
      </c>
      <c r="BB11" s="19">
        <v>0</v>
      </c>
      <c r="BC11" s="19">
        <v>0</v>
      </c>
      <c r="BD11" s="19">
        <v>4.3478260869565215</v>
      </c>
      <c r="BE11" s="19">
        <v>0</v>
      </c>
      <c r="BF11" s="19">
        <v>0</v>
      </c>
      <c r="BG11" s="19">
        <v>0</v>
      </c>
      <c r="BH11" s="19">
        <v>0</v>
      </c>
      <c r="BI11" s="19">
        <v>65.217391304347828</v>
      </c>
      <c r="BJ11" s="1">
        <v>0</v>
      </c>
      <c r="BK11" s="1">
        <v>0</v>
      </c>
      <c r="BL11" s="1">
        <v>0</v>
      </c>
      <c r="BM11" s="16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6">
        <v>0</v>
      </c>
      <c r="BU11" s="1">
        <v>0</v>
      </c>
      <c r="BV11" s="1">
        <v>0</v>
      </c>
      <c r="BW11" s="16">
        <f t="shared" si="0"/>
        <v>0</v>
      </c>
      <c r="BX11" s="1">
        <v>0</v>
      </c>
      <c r="BY11" s="1">
        <v>0</v>
      </c>
      <c r="BZ11" s="1">
        <v>0</v>
      </c>
      <c r="CA11" s="1">
        <v>0</v>
      </c>
      <c r="CB11" s="16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21">
        <v>6.5217391304347823</v>
      </c>
      <c r="CK11" s="21">
        <v>10.869565217391305</v>
      </c>
      <c r="CL11" s="21">
        <v>2.1739130434782608</v>
      </c>
      <c r="CM11" s="21">
        <v>8.695652173913043</v>
      </c>
      <c r="CN11" s="28">
        <v>17.3</v>
      </c>
      <c r="CO11" s="29">
        <f t="shared" si="1"/>
        <v>17.3</v>
      </c>
      <c r="CP11" s="21">
        <v>2.1739130434782608</v>
      </c>
      <c r="CQ11" s="21">
        <v>0</v>
      </c>
      <c r="CR11" s="21">
        <v>2.1739130434782608</v>
      </c>
      <c r="CS11" s="21">
        <v>34.782608695652172</v>
      </c>
      <c r="CT11" s="21">
        <v>0</v>
      </c>
      <c r="CU11" s="21">
        <v>0</v>
      </c>
      <c r="CV11" s="21">
        <v>0</v>
      </c>
      <c r="CW11" s="28">
        <f t="shared" si="2"/>
        <v>73.730434782608683</v>
      </c>
      <c r="CX11" s="28">
        <v>56.4304347826087</v>
      </c>
      <c r="CY11" s="1">
        <v>0</v>
      </c>
      <c r="CZ11" s="1">
        <v>1</v>
      </c>
      <c r="DA11" s="1">
        <v>35</v>
      </c>
    </row>
    <row r="12" spans="1:105">
      <c r="A12" s="1">
        <v>40</v>
      </c>
      <c r="B12" s="1">
        <v>40</v>
      </c>
      <c r="C12" s="25">
        <v>100</v>
      </c>
      <c r="D12" s="26">
        <f>'[3]Revised Stratig. - April ''08'!$G$45</f>
        <v>2774</v>
      </c>
      <c r="E12" s="27">
        <v>25</v>
      </c>
      <c r="F12" s="1">
        <v>2</v>
      </c>
      <c r="G12" s="1">
        <v>0</v>
      </c>
      <c r="H12" s="1">
        <v>0</v>
      </c>
      <c r="I12" s="1">
        <v>0</v>
      </c>
      <c r="J12" s="16">
        <v>2</v>
      </c>
      <c r="K12" s="1">
        <v>2</v>
      </c>
      <c r="L12" s="1">
        <v>0</v>
      </c>
      <c r="M12" s="1">
        <v>0</v>
      </c>
      <c r="N12" s="1">
        <v>0</v>
      </c>
      <c r="O12" s="1">
        <v>0</v>
      </c>
      <c r="P12" s="1">
        <v>4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6">
        <v>0</v>
      </c>
      <c r="W12" s="1">
        <v>0</v>
      </c>
      <c r="X12" s="1">
        <v>0</v>
      </c>
      <c r="Y12" s="1">
        <v>4</v>
      </c>
      <c r="Z12" s="1">
        <v>0</v>
      </c>
      <c r="AA12" s="1">
        <v>18</v>
      </c>
      <c r="AB12" s="1">
        <v>4</v>
      </c>
      <c r="AC12" s="16">
        <v>22</v>
      </c>
      <c r="AD12" s="1">
        <v>0</v>
      </c>
      <c r="AE12" s="1">
        <v>0</v>
      </c>
      <c r="AF12" s="1">
        <v>0</v>
      </c>
      <c r="AG12" s="16">
        <v>0</v>
      </c>
      <c r="AH12" s="1">
        <v>0</v>
      </c>
      <c r="AI12" s="1">
        <v>76</v>
      </c>
      <c r="AJ12" s="1">
        <v>0</v>
      </c>
      <c r="AK12" s="1">
        <v>0</v>
      </c>
      <c r="AL12" s="1">
        <v>0</v>
      </c>
      <c r="AM12" s="1">
        <v>0</v>
      </c>
      <c r="AN12" s="16">
        <v>0</v>
      </c>
      <c r="AO12" s="1">
        <v>0</v>
      </c>
      <c r="AP12" s="16">
        <v>0</v>
      </c>
      <c r="AQ12" s="1">
        <v>0</v>
      </c>
      <c r="AR12" s="1">
        <v>0</v>
      </c>
      <c r="AS12" s="1">
        <v>0</v>
      </c>
      <c r="AT12" s="19">
        <v>0</v>
      </c>
      <c r="AU12" s="19">
        <v>70</v>
      </c>
      <c r="AV12" s="19">
        <v>6</v>
      </c>
      <c r="AW12" s="19">
        <v>0</v>
      </c>
      <c r="AY12" s="19">
        <v>6</v>
      </c>
      <c r="BA12" s="16">
        <v>52</v>
      </c>
      <c r="BB12" s="19">
        <v>0</v>
      </c>
      <c r="BC12" s="19">
        <v>2</v>
      </c>
      <c r="BD12" s="19">
        <v>108</v>
      </c>
      <c r="BE12" s="19">
        <v>0</v>
      </c>
      <c r="BF12" s="19">
        <v>0</v>
      </c>
      <c r="BG12" s="19">
        <v>0</v>
      </c>
      <c r="BH12" s="19">
        <v>0</v>
      </c>
      <c r="BI12" s="19">
        <v>164</v>
      </c>
      <c r="BJ12" s="1">
        <v>0</v>
      </c>
      <c r="BK12" s="1">
        <v>0</v>
      </c>
      <c r="BL12" s="1">
        <v>0</v>
      </c>
      <c r="BM12" s="16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6">
        <v>0</v>
      </c>
      <c r="BU12" s="1">
        <v>0</v>
      </c>
      <c r="BV12" s="1">
        <v>0</v>
      </c>
      <c r="BW12" s="16">
        <f t="shared" si="0"/>
        <v>0</v>
      </c>
      <c r="BX12" s="1">
        <v>0</v>
      </c>
      <c r="BY12" s="1">
        <v>0</v>
      </c>
      <c r="BZ12" s="1">
        <v>0</v>
      </c>
      <c r="CA12" s="1">
        <v>0</v>
      </c>
      <c r="CB12" s="16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21">
        <v>10</v>
      </c>
      <c r="CK12" s="21">
        <v>2</v>
      </c>
      <c r="CL12" s="21">
        <v>2</v>
      </c>
      <c r="CM12" s="21">
        <v>24</v>
      </c>
      <c r="CN12" s="28">
        <v>34</v>
      </c>
      <c r="CO12" s="29">
        <f t="shared" si="1"/>
        <v>34</v>
      </c>
      <c r="CP12" s="21">
        <v>0</v>
      </c>
      <c r="CQ12" s="21">
        <v>2</v>
      </c>
      <c r="CR12" s="21">
        <v>0</v>
      </c>
      <c r="CS12" s="21">
        <v>2</v>
      </c>
      <c r="CT12" s="21">
        <v>2</v>
      </c>
      <c r="CU12" s="21">
        <v>0</v>
      </c>
      <c r="CV12" s="21">
        <v>0</v>
      </c>
      <c r="CW12" s="28">
        <f t="shared" si="2"/>
        <v>74</v>
      </c>
      <c r="CX12" s="28">
        <v>40</v>
      </c>
      <c r="CY12" s="1">
        <v>0</v>
      </c>
      <c r="CZ12" s="1">
        <v>1</v>
      </c>
      <c r="DA12" s="1">
        <v>40</v>
      </c>
    </row>
    <row r="13" spans="1:105">
      <c r="A13" s="1">
        <v>45</v>
      </c>
      <c r="B13" s="1">
        <v>45</v>
      </c>
      <c r="C13" s="25">
        <v>105</v>
      </c>
      <c r="D13" s="26">
        <f>'[3]Revised Stratig. - April ''08'!$G$50</f>
        <v>2829</v>
      </c>
      <c r="E13" s="27">
        <v>27</v>
      </c>
      <c r="F13" s="1">
        <v>0</v>
      </c>
      <c r="G13" s="1">
        <v>0</v>
      </c>
      <c r="H13" s="1">
        <v>0</v>
      </c>
      <c r="I13" s="1">
        <v>0</v>
      </c>
      <c r="J13" s="16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6">
        <v>7.4074074074074066</v>
      </c>
      <c r="W13" s="1">
        <v>7.4074074074074066</v>
      </c>
      <c r="X13" s="1">
        <v>0</v>
      </c>
      <c r="Y13" s="1">
        <v>9.2592592592592595</v>
      </c>
      <c r="Z13" s="1">
        <v>0</v>
      </c>
      <c r="AA13" s="1">
        <v>31.481481481481481</v>
      </c>
      <c r="AB13" s="1">
        <v>0</v>
      </c>
      <c r="AC13" s="16">
        <v>31.481481481481481</v>
      </c>
      <c r="AD13" s="1">
        <v>0</v>
      </c>
      <c r="AE13" s="1">
        <v>0</v>
      </c>
      <c r="AF13" s="1">
        <v>0</v>
      </c>
      <c r="AG13" s="16">
        <v>0</v>
      </c>
      <c r="AH13" s="1">
        <v>0</v>
      </c>
      <c r="AI13" s="1">
        <v>103.7037037037037</v>
      </c>
      <c r="AJ13" s="1">
        <v>0</v>
      </c>
      <c r="AK13" s="1">
        <v>0</v>
      </c>
      <c r="AL13" s="1">
        <v>0</v>
      </c>
      <c r="AM13" s="1">
        <v>0</v>
      </c>
      <c r="AN13" s="16">
        <v>0</v>
      </c>
      <c r="AO13" s="1">
        <v>0</v>
      </c>
      <c r="AP13" s="16">
        <v>0</v>
      </c>
      <c r="AQ13" s="1">
        <v>0</v>
      </c>
      <c r="AR13" s="1">
        <v>0</v>
      </c>
      <c r="AS13" s="1">
        <v>0</v>
      </c>
      <c r="AT13" s="19">
        <v>0</v>
      </c>
      <c r="AU13" s="19">
        <v>90.740740740740748</v>
      </c>
      <c r="AV13" s="19">
        <v>1.8518518518518516</v>
      </c>
      <c r="AW13" s="19">
        <v>0</v>
      </c>
      <c r="AY13" s="19">
        <v>1.8518518518518516</v>
      </c>
      <c r="BA13" s="16">
        <v>68.518518518518519</v>
      </c>
      <c r="BB13" s="19">
        <v>0</v>
      </c>
      <c r="BC13" s="19">
        <v>0</v>
      </c>
      <c r="BD13" s="19">
        <v>87.037037037037038</v>
      </c>
      <c r="BE13" s="19">
        <v>1.8518518518518516</v>
      </c>
      <c r="BF13" s="19">
        <v>0</v>
      </c>
      <c r="BG13" s="19">
        <v>0</v>
      </c>
      <c r="BH13" s="19">
        <v>0</v>
      </c>
      <c r="BI13" s="19">
        <v>159.25925925925927</v>
      </c>
      <c r="BJ13" s="1">
        <v>0</v>
      </c>
      <c r="BK13" s="1">
        <v>0</v>
      </c>
      <c r="BL13" s="1">
        <v>0</v>
      </c>
      <c r="BM13" s="16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6">
        <v>0</v>
      </c>
      <c r="BU13" s="1">
        <v>0</v>
      </c>
      <c r="BV13" s="1">
        <v>0</v>
      </c>
      <c r="BW13" s="16">
        <f t="shared" si="0"/>
        <v>0</v>
      </c>
      <c r="BX13" s="1">
        <v>0</v>
      </c>
      <c r="BY13" s="1">
        <v>0</v>
      </c>
      <c r="BZ13" s="1">
        <v>0</v>
      </c>
      <c r="CA13" s="1">
        <v>0</v>
      </c>
      <c r="CB13" s="16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21">
        <v>18.518518518518519</v>
      </c>
      <c r="CK13" s="21">
        <v>11.111111111111111</v>
      </c>
      <c r="CL13" s="21">
        <v>1.8518518518518516</v>
      </c>
      <c r="CM13" s="21">
        <v>11.111111111111111</v>
      </c>
      <c r="CN13" s="28">
        <v>29.6</v>
      </c>
      <c r="CO13" s="29">
        <f t="shared" si="1"/>
        <v>29.6</v>
      </c>
      <c r="CP13" s="21">
        <v>5.5555555555555554</v>
      </c>
      <c r="CQ13" s="21">
        <v>0</v>
      </c>
      <c r="CR13" s="21">
        <v>0</v>
      </c>
      <c r="CS13" s="21">
        <v>1.8518518518518516</v>
      </c>
      <c r="CT13" s="21">
        <v>0</v>
      </c>
      <c r="CU13" s="21">
        <v>0</v>
      </c>
      <c r="CV13" s="21">
        <v>0</v>
      </c>
      <c r="CW13" s="28">
        <f t="shared" si="2"/>
        <v>66.607407407407408</v>
      </c>
      <c r="CX13" s="28">
        <v>37.007407407407413</v>
      </c>
      <c r="CY13" s="1">
        <v>0</v>
      </c>
      <c r="CZ13" s="1">
        <v>1</v>
      </c>
      <c r="DA13" s="1">
        <v>45</v>
      </c>
    </row>
    <row r="14" spans="1:105">
      <c r="A14" s="1">
        <v>50</v>
      </c>
      <c r="B14" s="1">
        <v>50</v>
      </c>
      <c r="C14" s="25">
        <v>110</v>
      </c>
      <c r="D14" s="26">
        <f>'[3]Revised Stratig. - April ''08'!$G$55</f>
        <v>2889</v>
      </c>
      <c r="E14" s="27">
        <v>25</v>
      </c>
      <c r="F14" s="1">
        <v>0</v>
      </c>
      <c r="G14" s="1">
        <v>2</v>
      </c>
      <c r="H14" s="1">
        <v>0</v>
      </c>
      <c r="I14" s="1">
        <v>0</v>
      </c>
      <c r="J14" s="16">
        <v>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6">
        <v>0</v>
      </c>
      <c r="W14" s="1">
        <v>0</v>
      </c>
      <c r="X14" s="1">
        <v>0</v>
      </c>
      <c r="Y14" s="1">
        <v>4</v>
      </c>
      <c r="Z14" s="1">
        <v>0</v>
      </c>
      <c r="AA14" s="1">
        <v>20</v>
      </c>
      <c r="AB14" s="1">
        <v>2</v>
      </c>
      <c r="AC14" s="16">
        <v>22</v>
      </c>
      <c r="AD14" s="1">
        <v>0</v>
      </c>
      <c r="AE14" s="1">
        <v>0</v>
      </c>
      <c r="AF14" s="1">
        <v>0</v>
      </c>
      <c r="AG14" s="16">
        <v>0</v>
      </c>
      <c r="AH14" s="1">
        <v>0</v>
      </c>
      <c r="AI14" s="1">
        <v>176</v>
      </c>
      <c r="AJ14" s="1">
        <v>0</v>
      </c>
      <c r="AK14" s="1">
        <v>0</v>
      </c>
      <c r="AL14" s="1">
        <v>0</v>
      </c>
      <c r="AM14" s="1">
        <v>2</v>
      </c>
      <c r="AN14" s="16">
        <v>0</v>
      </c>
      <c r="AO14" s="1">
        <v>0</v>
      </c>
      <c r="AP14" s="16">
        <v>0</v>
      </c>
      <c r="AQ14" s="1">
        <v>0</v>
      </c>
      <c r="AR14" s="1">
        <v>0</v>
      </c>
      <c r="AS14" s="1">
        <v>0</v>
      </c>
      <c r="AT14" s="19">
        <v>2</v>
      </c>
      <c r="AU14" s="19">
        <v>86</v>
      </c>
      <c r="AV14" s="19">
        <v>2</v>
      </c>
      <c r="AW14" s="19">
        <v>0</v>
      </c>
      <c r="AY14" s="19">
        <v>2</v>
      </c>
      <c r="BA14" s="16">
        <v>126</v>
      </c>
      <c r="BB14" s="19">
        <v>0</v>
      </c>
      <c r="BC14" s="19">
        <v>0</v>
      </c>
      <c r="BD14" s="19">
        <v>2</v>
      </c>
      <c r="BE14" s="19">
        <v>0</v>
      </c>
      <c r="BF14" s="19">
        <v>0</v>
      </c>
      <c r="BG14" s="19">
        <v>0</v>
      </c>
      <c r="BH14" s="19">
        <v>0</v>
      </c>
      <c r="BI14" s="19">
        <v>130</v>
      </c>
      <c r="BJ14" s="1">
        <v>0</v>
      </c>
      <c r="BK14" s="1">
        <v>0</v>
      </c>
      <c r="BL14" s="1">
        <v>0</v>
      </c>
      <c r="BM14" s="16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6">
        <v>0</v>
      </c>
      <c r="BU14" s="1">
        <v>0</v>
      </c>
      <c r="BV14" s="1">
        <v>0</v>
      </c>
      <c r="BW14" s="16">
        <f t="shared" si="0"/>
        <v>0</v>
      </c>
      <c r="BX14" s="1">
        <v>0</v>
      </c>
      <c r="BY14" s="1">
        <v>0</v>
      </c>
      <c r="BZ14" s="1">
        <v>0</v>
      </c>
      <c r="CA14" s="1">
        <v>0</v>
      </c>
      <c r="CB14" s="16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21">
        <v>10</v>
      </c>
      <c r="CK14" s="21">
        <v>16</v>
      </c>
      <c r="CL14" s="21">
        <v>4</v>
      </c>
      <c r="CM14" s="21">
        <v>14</v>
      </c>
      <c r="CN14" s="28">
        <v>26</v>
      </c>
      <c r="CO14" s="29">
        <f t="shared" si="1"/>
        <v>26</v>
      </c>
      <c r="CP14" s="21">
        <v>6</v>
      </c>
      <c r="CQ14" s="21">
        <v>0</v>
      </c>
      <c r="CR14" s="21">
        <v>2</v>
      </c>
      <c r="CS14" s="21">
        <v>0</v>
      </c>
      <c r="CT14" s="21">
        <v>0</v>
      </c>
      <c r="CU14" s="21">
        <v>0</v>
      </c>
      <c r="CV14" s="21">
        <v>0</v>
      </c>
      <c r="CW14" s="28">
        <f t="shared" si="2"/>
        <v>60</v>
      </c>
      <c r="CX14" s="28">
        <v>32</v>
      </c>
      <c r="CY14" s="1">
        <v>0</v>
      </c>
      <c r="CZ14" s="1">
        <v>1</v>
      </c>
      <c r="DA14" s="1">
        <v>50</v>
      </c>
    </row>
    <row r="15" spans="1:105">
      <c r="A15" s="1">
        <v>55</v>
      </c>
      <c r="B15" s="1">
        <v>55</v>
      </c>
      <c r="C15" s="25">
        <v>115</v>
      </c>
      <c r="D15" s="26">
        <f>'[3]Revised Stratig. - April ''08'!$G$60</f>
        <v>2922</v>
      </c>
      <c r="E15" s="27">
        <v>30</v>
      </c>
      <c r="F15" s="1">
        <v>0</v>
      </c>
      <c r="G15" s="1">
        <v>0</v>
      </c>
      <c r="H15" s="1">
        <v>3.3333333333333335</v>
      </c>
      <c r="I15" s="1">
        <v>0</v>
      </c>
      <c r="J15" s="16">
        <v>1.667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1.667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6">
        <v>3.3333333333333335</v>
      </c>
      <c r="W15" s="1">
        <v>3.3333333333333335</v>
      </c>
      <c r="X15" s="1">
        <v>0</v>
      </c>
      <c r="Y15" s="1">
        <v>0</v>
      </c>
      <c r="Z15" s="1">
        <v>0</v>
      </c>
      <c r="AA15" s="1">
        <v>18.333333333333332</v>
      </c>
      <c r="AB15" s="1">
        <v>0</v>
      </c>
      <c r="AC15" s="16">
        <v>18.333333333333332</v>
      </c>
      <c r="AD15" s="1">
        <v>0</v>
      </c>
      <c r="AE15" s="1">
        <v>0</v>
      </c>
      <c r="AF15" s="1">
        <v>0</v>
      </c>
      <c r="AG15" s="16">
        <v>0</v>
      </c>
      <c r="AH15" s="1">
        <v>0</v>
      </c>
      <c r="AI15" s="1">
        <v>186.66666666666666</v>
      </c>
      <c r="AJ15" s="1">
        <v>0</v>
      </c>
      <c r="AK15" s="1">
        <v>0</v>
      </c>
      <c r="AL15" s="1">
        <v>0</v>
      </c>
      <c r="AM15" s="1">
        <v>0</v>
      </c>
      <c r="AN15" s="16">
        <v>0</v>
      </c>
      <c r="AO15" s="1">
        <v>0</v>
      </c>
      <c r="AP15" s="16">
        <v>0</v>
      </c>
      <c r="AQ15" s="1">
        <v>0</v>
      </c>
      <c r="AR15" s="1">
        <v>0</v>
      </c>
      <c r="AS15" s="1">
        <v>0</v>
      </c>
      <c r="AT15" s="19">
        <v>1.6666666666666667</v>
      </c>
      <c r="AU15" s="19">
        <v>73.333333333333329</v>
      </c>
      <c r="AV15" s="19">
        <v>0</v>
      </c>
      <c r="AW15" s="19">
        <v>0</v>
      </c>
      <c r="AY15" s="19">
        <v>1.6666666666666667</v>
      </c>
      <c r="BA15" s="16">
        <v>130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131.66666666666666</v>
      </c>
      <c r="BJ15" s="1">
        <v>0</v>
      </c>
      <c r="BK15" s="1">
        <v>0</v>
      </c>
      <c r="BL15" s="1">
        <v>0</v>
      </c>
      <c r="BM15" s="16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6">
        <v>0</v>
      </c>
      <c r="BU15" s="1">
        <v>0</v>
      </c>
      <c r="BV15" s="1">
        <v>0</v>
      </c>
      <c r="BW15" s="16">
        <f t="shared" si="0"/>
        <v>0</v>
      </c>
      <c r="BX15" s="1">
        <v>0</v>
      </c>
      <c r="BY15" s="1">
        <v>0</v>
      </c>
      <c r="BZ15" s="1">
        <v>0</v>
      </c>
      <c r="CA15" s="1">
        <v>0</v>
      </c>
      <c r="CB15" s="16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21">
        <v>5</v>
      </c>
      <c r="CK15" s="21">
        <v>5</v>
      </c>
      <c r="CL15" s="21">
        <v>1.6666666666666667</v>
      </c>
      <c r="CM15" s="21">
        <v>15</v>
      </c>
      <c r="CN15" s="28">
        <v>20</v>
      </c>
      <c r="CO15" s="29">
        <f t="shared" si="1"/>
        <v>20</v>
      </c>
      <c r="CP15" s="21">
        <v>0</v>
      </c>
      <c r="CQ15" s="21">
        <v>0</v>
      </c>
      <c r="CR15" s="21">
        <v>1.6666666666666667</v>
      </c>
      <c r="CS15" s="21">
        <v>8.3333333333333321</v>
      </c>
      <c r="CT15" s="21">
        <v>0</v>
      </c>
      <c r="CU15" s="21">
        <v>0</v>
      </c>
      <c r="CV15" s="21">
        <v>0</v>
      </c>
      <c r="CW15" s="28">
        <f t="shared" si="2"/>
        <v>50</v>
      </c>
      <c r="CX15" s="28">
        <v>30</v>
      </c>
      <c r="CY15" s="1">
        <v>0</v>
      </c>
      <c r="CZ15" s="1">
        <v>1</v>
      </c>
      <c r="DA15" s="1">
        <v>55</v>
      </c>
    </row>
    <row r="16" spans="1:105">
      <c r="A16" s="1">
        <v>60</v>
      </c>
      <c r="B16" s="1">
        <v>60</v>
      </c>
      <c r="C16" s="25">
        <v>120</v>
      </c>
      <c r="D16" s="26">
        <f>'[3]Revised Stratig. - April ''08'!$G$65</f>
        <v>3020</v>
      </c>
      <c r="E16" s="27">
        <v>25</v>
      </c>
      <c r="F16" s="1">
        <v>0</v>
      </c>
      <c r="G16" s="1">
        <v>0</v>
      </c>
      <c r="H16" s="1">
        <v>0</v>
      </c>
      <c r="I16" s="1">
        <v>0</v>
      </c>
      <c r="J16" s="16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6">
        <v>2</v>
      </c>
      <c r="W16" s="1">
        <v>2</v>
      </c>
      <c r="X16" s="1">
        <v>0</v>
      </c>
      <c r="Y16" s="1">
        <v>0</v>
      </c>
      <c r="Z16" s="1">
        <v>0</v>
      </c>
      <c r="AA16" s="1">
        <v>16</v>
      </c>
      <c r="AB16" s="1">
        <v>0</v>
      </c>
      <c r="AC16" s="16">
        <v>16</v>
      </c>
      <c r="AD16" s="1">
        <v>0</v>
      </c>
      <c r="AE16" s="1">
        <v>0</v>
      </c>
      <c r="AF16" s="1">
        <v>0</v>
      </c>
      <c r="AG16" s="16">
        <v>0</v>
      </c>
      <c r="AH16" s="1">
        <v>0</v>
      </c>
      <c r="AI16" s="1">
        <v>174</v>
      </c>
      <c r="AJ16" s="1">
        <v>0</v>
      </c>
      <c r="AK16" s="1">
        <v>0</v>
      </c>
      <c r="AL16" s="1">
        <v>0</v>
      </c>
      <c r="AM16" s="1">
        <v>0</v>
      </c>
      <c r="AN16" s="16">
        <v>0</v>
      </c>
      <c r="AO16" s="1">
        <v>0</v>
      </c>
      <c r="AP16" s="16">
        <v>0</v>
      </c>
      <c r="AQ16" s="1">
        <v>0</v>
      </c>
      <c r="AR16" s="1">
        <v>0</v>
      </c>
      <c r="AS16" s="1">
        <v>0</v>
      </c>
      <c r="AT16" s="19">
        <v>4</v>
      </c>
      <c r="AU16" s="19">
        <v>102</v>
      </c>
      <c r="AV16" s="19">
        <v>0</v>
      </c>
      <c r="AW16" s="19">
        <v>0</v>
      </c>
      <c r="AY16" s="19">
        <v>4</v>
      </c>
      <c r="BA16" s="16">
        <v>102</v>
      </c>
      <c r="BB16" s="19">
        <v>0</v>
      </c>
      <c r="BC16" s="19">
        <v>2</v>
      </c>
      <c r="BD16" s="19">
        <v>6</v>
      </c>
      <c r="BE16" s="19">
        <v>0</v>
      </c>
      <c r="BF16" s="19">
        <v>0</v>
      </c>
      <c r="BG16" s="19">
        <v>0</v>
      </c>
      <c r="BH16" s="19">
        <v>0</v>
      </c>
      <c r="BI16" s="19">
        <v>112</v>
      </c>
      <c r="BJ16" s="1">
        <v>0</v>
      </c>
      <c r="BK16" s="1">
        <v>0</v>
      </c>
      <c r="BL16" s="1">
        <v>0</v>
      </c>
      <c r="BM16" s="16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6">
        <v>0</v>
      </c>
      <c r="BU16" s="1">
        <v>0</v>
      </c>
      <c r="BV16" s="1">
        <v>0</v>
      </c>
      <c r="BW16" s="16">
        <f t="shared" si="0"/>
        <v>0</v>
      </c>
      <c r="BX16" s="1">
        <v>0</v>
      </c>
      <c r="BY16" s="1">
        <v>0</v>
      </c>
      <c r="BZ16" s="1">
        <v>0</v>
      </c>
      <c r="CA16" s="1">
        <v>0</v>
      </c>
      <c r="CB16" s="16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21">
        <v>0</v>
      </c>
      <c r="CK16" s="21">
        <v>0</v>
      </c>
      <c r="CL16" s="21">
        <v>2</v>
      </c>
      <c r="CM16" s="21">
        <v>10</v>
      </c>
      <c r="CN16" s="28">
        <v>10</v>
      </c>
      <c r="CO16" s="29">
        <f t="shared" si="1"/>
        <v>10</v>
      </c>
      <c r="CP16" s="21">
        <v>0</v>
      </c>
      <c r="CQ16" s="21">
        <v>0</v>
      </c>
      <c r="CR16" s="21">
        <v>6</v>
      </c>
      <c r="CS16" s="21">
        <v>2</v>
      </c>
      <c r="CT16" s="21">
        <v>0</v>
      </c>
      <c r="CU16" s="21">
        <v>0</v>
      </c>
      <c r="CV16" s="21">
        <v>0</v>
      </c>
      <c r="CW16" s="28">
        <f t="shared" si="2"/>
        <v>28</v>
      </c>
      <c r="CX16" s="28">
        <v>18</v>
      </c>
      <c r="CY16" s="1">
        <v>0</v>
      </c>
      <c r="CZ16" s="1">
        <v>1</v>
      </c>
      <c r="DA16" s="1">
        <v>60</v>
      </c>
    </row>
    <row r="17" spans="1:105">
      <c r="A17" s="1">
        <v>65</v>
      </c>
      <c r="B17" s="1">
        <v>65</v>
      </c>
      <c r="C17" s="25">
        <v>125</v>
      </c>
      <c r="D17" s="26">
        <f>'[3]Revised Stratig. - April ''08'!$G$70</f>
        <v>3128</v>
      </c>
      <c r="E17" s="27">
        <v>30</v>
      </c>
      <c r="F17" s="1">
        <v>0</v>
      </c>
      <c r="G17" s="1">
        <v>0</v>
      </c>
      <c r="H17" s="1">
        <v>0</v>
      </c>
      <c r="I17" s="1">
        <v>0</v>
      </c>
      <c r="J17" s="16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1.6666666666666667</v>
      </c>
      <c r="S17" s="1">
        <v>1.6666666666666667</v>
      </c>
      <c r="T17" s="1">
        <v>1.6666666666666667</v>
      </c>
      <c r="U17" s="1">
        <v>0</v>
      </c>
      <c r="V17" s="16">
        <v>0</v>
      </c>
      <c r="W17" s="1">
        <v>1.6666666666666667</v>
      </c>
      <c r="X17" s="1">
        <v>0</v>
      </c>
      <c r="Y17" s="1">
        <v>5</v>
      </c>
      <c r="Z17" s="1">
        <v>0</v>
      </c>
      <c r="AA17" s="1">
        <v>28.333333333333332</v>
      </c>
      <c r="AB17" s="1">
        <v>1.6666666666666667</v>
      </c>
      <c r="AC17" s="16">
        <v>30</v>
      </c>
      <c r="AD17" s="1">
        <v>0</v>
      </c>
      <c r="AE17" s="1">
        <v>0</v>
      </c>
      <c r="AF17" s="1">
        <v>0</v>
      </c>
      <c r="AG17" s="16">
        <v>0</v>
      </c>
      <c r="AH17" s="1">
        <v>0</v>
      </c>
      <c r="AI17" s="1">
        <v>190</v>
      </c>
      <c r="AJ17" s="1">
        <v>0</v>
      </c>
      <c r="AK17" s="1">
        <v>0</v>
      </c>
      <c r="AL17" s="1">
        <v>0</v>
      </c>
      <c r="AM17" s="1">
        <v>0</v>
      </c>
      <c r="AN17" s="16">
        <v>0</v>
      </c>
      <c r="AO17" s="1">
        <v>0</v>
      </c>
      <c r="AP17" s="16">
        <v>0</v>
      </c>
      <c r="AQ17" s="1">
        <v>1.6666666666666667</v>
      </c>
      <c r="AR17" s="1">
        <v>0</v>
      </c>
      <c r="AS17" s="1">
        <v>0</v>
      </c>
      <c r="AT17" s="19">
        <v>0</v>
      </c>
      <c r="AU17" s="19">
        <v>138.33333333333334</v>
      </c>
      <c r="AV17" s="19">
        <v>0</v>
      </c>
      <c r="AW17" s="19">
        <v>0</v>
      </c>
      <c r="AY17" s="19">
        <v>1.6666666666666667</v>
      </c>
      <c r="BA17" s="16">
        <v>190</v>
      </c>
      <c r="BB17" s="19">
        <v>0</v>
      </c>
      <c r="BC17" s="19">
        <v>0</v>
      </c>
      <c r="BD17" s="19">
        <v>5</v>
      </c>
      <c r="BE17" s="19">
        <v>0</v>
      </c>
      <c r="BF17" s="19">
        <v>3.3333333333333335</v>
      </c>
      <c r="BG17" s="19">
        <v>5</v>
      </c>
      <c r="BH17" s="19">
        <v>0</v>
      </c>
      <c r="BI17" s="19">
        <v>205</v>
      </c>
      <c r="BJ17" s="1">
        <v>0</v>
      </c>
      <c r="BK17" s="1">
        <v>0</v>
      </c>
      <c r="BL17" s="1">
        <v>0</v>
      </c>
      <c r="BM17" s="16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6">
        <v>0</v>
      </c>
      <c r="BU17" s="1">
        <v>0</v>
      </c>
      <c r="BV17" s="1">
        <v>0</v>
      </c>
      <c r="BW17" s="16">
        <f t="shared" si="0"/>
        <v>0</v>
      </c>
      <c r="BX17" s="1">
        <v>0</v>
      </c>
      <c r="BY17" s="1">
        <v>0</v>
      </c>
      <c r="BZ17" s="1">
        <v>0</v>
      </c>
      <c r="CA17" s="1">
        <v>0</v>
      </c>
      <c r="CB17" s="16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21">
        <v>5</v>
      </c>
      <c r="CK17" s="21">
        <v>1.6666666666666667</v>
      </c>
      <c r="CL17" s="21">
        <v>0</v>
      </c>
      <c r="CM17" s="21">
        <v>5</v>
      </c>
      <c r="CN17" s="28">
        <v>10</v>
      </c>
      <c r="CO17" s="29">
        <f t="shared" si="1"/>
        <v>10</v>
      </c>
      <c r="CP17" s="21">
        <v>0</v>
      </c>
      <c r="CQ17" s="21">
        <v>0</v>
      </c>
      <c r="CR17" s="21">
        <v>0</v>
      </c>
      <c r="CS17" s="21">
        <v>10</v>
      </c>
      <c r="CT17" s="21">
        <v>0</v>
      </c>
      <c r="CU17" s="21">
        <v>0</v>
      </c>
      <c r="CV17" s="21">
        <v>0</v>
      </c>
      <c r="CW17" s="28">
        <f t="shared" si="2"/>
        <v>30</v>
      </c>
      <c r="CX17" s="28">
        <v>20</v>
      </c>
      <c r="CY17" s="1">
        <v>0</v>
      </c>
      <c r="CZ17" s="1">
        <v>1</v>
      </c>
      <c r="DA17" s="1">
        <v>65</v>
      </c>
    </row>
    <row r="18" spans="1:105">
      <c r="A18" s="1">
        <v>70</v>
      </c>
      <c r="B18" s="1">
        <v>70</v>
      </c>
      <c r="C18" s="25">
        <v>130</v>
      </c>
      <c r="D18" s="26">
        <f>'[3]Revised Stratig. - April ''08'!$G$75</f>
        <v>3182</v>
      </c>
      <c r="E18" s="27">
        <v>25</v>
      </c>
      <c r="F18" s="1">
        <v>4</v>
      </c>
      <c r="G18" s="1">
        <v>2</v>
      </c>
      <c r="H18" s="1">
        <v>2</v>
      </c>
      <c r="I18" s="1">
        <v>0</v>
      </c>
      <c r="J18" s="16">
        <v>6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6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6">
        <v>8</v>
      </c>
      <c r="W18" s="1">
        <v>8</v>
      </c>
      <c r="X18" s="1">
        <v>0</v>
      </c>
      <c r="Y18" s="1">
        <v>0</v>
      </c>
      <c r="Z18" s="1">
        <v>0</v>
      </c>
      <c r="AA18" s="1">
        <v>26</v>
      </c>
      <c r="AB18" s="1">
        <v>4</v>
      </c>
      <c r="AC18" s="16">
        <v>30</v>
      </c>
      <c r="AD18" s="1">
        <v>0</v>
      </c>
      <c r="AE18" s="1">
        <v>0</v>
      </c>
      <c r="AF18" s="1">
        <v>0</v>
      </c>
      <c r="AG18" s="16">
        <v>0</v>
      </c>
      <c r="AH18" s="1">
        <v>0</v>
      </c>
      <c r="AI18" s="1">
        <v>160</v>
      </c>
      <c r="AJ18" s="1">
        <v>0</v>
      </c>
      <c r="AK18" s="1">
        <v>0</v>
      </c>
      <c r="AL18" s="1">
        <v>0</v>
      </c>
      <c r="AM18" s="1">
        <v>0</v>
      </c>
      <c r="AN18" s="16">
        <v>0</v>
      </c>
      <c r="AO18" s="1">
        <v>0</v>
      </c>
      <c r="AP18" s="16">
        <v>0</v>
      </c>
      <c r="AQ18" s="1">
        <v>0</v>
      </c>
      <c r="AR18" s="1">
        <v>0</v>
      </c>
      <c r="AS18" s="1">
        <v>0</v>
      </c>
      <c r="AT18" s="19">
        <v>2</v>
      </c>
      <c r="AU18" s="19">
        <v>84</v>
      </c>
      <c r="AV18" s="19">
        <v>0</v>
      </c>
      <c r="AW18" s="19">
        <v>0</v>
      </c>
      <c r="AY18" s="19">
        <v>2</v>
      </c>
      <c r="BA18" s="16">
        <v>100</v>
      </c>
      <c r="BB18" s="19">
        <v>2</v>
      </c>
      <c r="BC18" s="19">
        <v>0</v>
      </c>
      <c r="BD18" s="19">
        <v>4</v>
      </c>
      <c r="BE18" s="19">
        <v>2</v>
      </c>
      <c r="BF18" s="19">
        <v>4</v>
      </c>
      <c r="BG18" s="19">
        <v>6</v>
      </c>
      <c r="BH18" s="19">
        <v>0</v>
      </c>
      <c r="BI18" s="19">
        <v>120</v>
      </c>
      <c r="BJ18" s="1">
        <v>0</v>
      </c>
      <c r="BK18" s="1">
        <v>0</v>
      </c>
      <c r="BL18" s="1">
        <v>0</v>
      </c>
      <c r="BM18" s="16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6">
        <v>0</v>
      </c>
      <c r="BU18" s="1">
        <v>0</v>
      </c>
      <c r="BV18" s="1">
        <v>0</v>
      </c>
      <c r="BW18" s="16">
        <f t="shared" si="0"/>
        <v>0</v>
      </c>
      <c r="BX18" s="1">
        <v>0</v>
      </c>
      <c r="BY18" s="1">
        <v>0</v>
      </c>
      <c r="BZ18" s="1">
        <v>0</v>
      </c>
      <c r="CA18" s="1">
        <v>0</v>
      </c>
      <c r="CB18" s="16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21">
        <v>0</v>
      </c>
      <c r="CK18" s="21">
        <v>0</v>
      </c>
      <c r="CL18" s="21">
        <v>0</v>
      </c>
      <c r="CM18" s="21">
        <v>4</v>
      </c>
      <c r="CN18" s="28">
        <v>4</v>
      </c>
      <c r="CO18" s="29">
        <f t="shared" si="1"/>
        <v>4</v>
      </c>
      <c r="CP18" s="21">
        <v>0</v>
      </c>
      <c r="CQ18" s="21">
        <v>0</v>
      </c>
      <c r="CR18" s="21">
        <v>2</v>
      </c>
      <c r="CS18" s="21">
        <v>0</v>
      </c>
      <c r="CT18" s="21">
        <v>0</v>
      </c>
      <c r="CU18" s="21">
        <v>0</v>
      </c>
      <c r="CV18" s="21">
        <v>0</v>
      </c>
      <c r="CW18" s="28">
        <f t="shared" si="2"/>
        <v>10</v>
      </c>
      <c r="CX18" s="28">
        <v>6</v>
      </c>
      <c r="CY18" s="1">
        <v>0</v>
      </c>
      <c r="CZ18" s="1">
        <v>1</v>
      </c>
      <c r="DA18" s="1">
        <v>70</v>
      </c>
    </row>
    <row r="19" spans="1:105">
      <c r="A19" s="1">
        <v>75</v>
      </c>
      <c r="B19" s="1">
        <v>75</v>
      </c>
      <c r="C19" s="25">
        <v>135</v>
      </c>
      <c r="D19" s="26">
        <f>'[3]Revised Stratig. - April ''08'!$G$80</f>
        <v>3310</v>
      </c>
      <c r="E19" s="27">
        <v>25</v>
      </c>
      <c r="F19" s="1">
        <v>0</v>
      </c>
      <c r="G19" s="1">
        <v>0</v>
      </c>
      <c r="H19" s="1">
        <v>0</v>
      </c>
      <c r="I19" s="1">
        <v>2</v>
      </c>
      <c r="J19" s="16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6">
        <v>0</v>
      </c>
      <c r="W19" s="1">
        <v>0</v>
      </c>
      <c r="X19" s="1">
        <v>0</v>
      </c>
      <c r="Y19" s="1">
        <v>0</v>
      </c>
      <c r="Z19" s="1">
        <v>0</v>
      </c>
      <c r="AA19" s="1">
        <v>12</v>
      </c>
      <c r="AB19" s="1">
        <v>2</v>
      </c>
      <c r="AC19" s="16">
        <v>14</v>
      </c>
      <c r="AD19" s="1">
        <v>0</v>
      </c>
      <c r="AE19" s="1">
        <v>0</v>
      </c>
      <c r="AF19" s="1">
        <v>0</v>
      </c>
      <c r="AG19" s="16">
        <v>0</v>
      </c>
      <c r="AH19" s="1">
        <v>0</v>
      </c>
      <c r="AI19" s="1">
        <v>130</v>
      </c>
      <c r="AJ19" s="1">
        <v>0</v>
      </c>
      <c r="AK19" s="1">
        <v>0</v>
      </c>
      <c r="AL19" s="1">
        <v>0</v>
      </c>
      <c r="AM19" s="1">
        <v>0</v>
      </c>
      <c r="AN19" s="16">
        <v>0</v>
      </c>
      <c r="AO19" s="1">
        <v>0</v>
      </c>
      <c r="AP19" s="16">
        <v>0</v>
      </c>
      <c r="AQ19" s="1">
        <v>0</v>
      </c>
      <c r="AR19" s="1">
        <v>0</v>
      </c>
      <c r="AS19" s="1">
        <v>0</v>
      </c>
      <c r="AT19" s="19">
        <v>2</v>
      </c>
      <c r="AU19" s="19">
        <v>108</v>
      </c>
      <c r="AV19" s="19">
        <v>0</v>
      </c>
      <c r="AW19" s="19">
        <v>0</v>
      </c>
      <c r="AY19" s="19">
        <v>2</v>
      </c>
      <c r="BA19" s="16">
        <v>100</v>
      </c>
      <c r="BB19" s="19">
        <v>0</v>
      </c>
      <c r="BC19" s="19">
        <v>0</v>
      </c>
      <c r="BD19" s="19">
        <v>0</v>
      </c>
      <c r="BE19" s="19">
        <v>12</v>
      </c>
      <c r="BF19" s="19">
        <v>0</v>
      </c>
      <c r="BG19" s="19">
        <v>0</v>
      </c>
      <c r="BH19" s="19">
        <v>0</v>
      </c>
      <c r="BI19" s="19">
        <v>114</v>
      </c>
      <c r="BJ19" s="1">
        <v>0</v>
      </c>
      <c r="BK19" s="1">
        <v>0</v>
      </c>
      <c r="BL19" s="1">
        <v>0</v>
      </c>
      <c r="BM19" s="16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6">
        <v>0</v>
      </c>
      <c r="BU19" s="1">
        <v>0</v>
      </c>
      <c r="BV19" s="1">
        <v>0</v>
      </c>
      <c r="BW19" s="16">
        <f t="shared" si="0"/>
        <v>0</v>
      </c>
      <c r="BX19" s="1">
        <v>0</v>
      </c>
      <c r="BY19" s="1">
        <v>0</v>
      </c>
      <c r="BZ19" s="1">
        <v>0</v>
      </c>
      <c r="CA19" s="1">
        <v>0</v>
      </c>
      <c r="CB19" s="16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21">
        <v>0</v>
      </c>
      <c r="CK19" s="21">
        <v>4</v>
      </c>
      <c r="CL19" s="21">
        <v>2</v>
      </c>
      <c r="CM19" s="21">
        <v>10</v>
      </c>
      <c r="CN19" s="28">
        <v>10</v>
      </c>
      <c r="CO19" s="29">
        <f t="shared" si="1"/>
        <v>10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8">
        <f t="shared" si="2"/>
        <v>20</v>
      </c>
      <c r="CX19" s="28">
        <v>10</v>
      </c>
      <c r="CY19" s="1">
        <v>0</v>
      </c>
      <c r="CZ19" s="1">
        <v>1</v>
      </c>
      <c r="DA19" s="1">
        <v>75</v>
      </c>
    </row>
    <row r="20" spans="1:105">
      <c r="A20" s="1">
        <v>80</v>
      </c>
      <c r="B20" s="1">
        <v>80</v>
      </c>
      <c r="C20" s="25">
        <v>140</v>
      </c>
      <c r="D20" s="26">
        <f>'[3]Revised Stratig. - April ''08'!$G$85</f>
        <v>3346</v>
      </c>
      <c r="E20" s="27">
        <v>22</v>
      </c>
      <c r="F20" s="1">
        <v>0</v>
      </c>
      <c r="G20" s="1">
        <v>2.2727272727272729</v>
      </c>
      <c r="H20" s="1">
        <v>0</v>
      </c>
      <c r="I20" s="1">
        <v>0</v>
      </c>
      <c r="J20" s="16">
        <v>2.2726999999999999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2.2726999999999999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6">
        <v>0</v>
      </c>
      <c r="W20" s="1">
        <v>0</v>
      </c>
      <c r="X20" s="1">
        <v>0</v>
      </c>
      <c r="Y20" s="1">
        <v>13.636363636363635</v>
      </c>
      <c r="Z20" s="1">
        <v>4.5454545454545459</v>
      </c>
      <c r="AA20" s="1">
        <v>27.27272727272727</v>
      </c>
      <c r="AB20" s="1">
        <v>11.363636363636363</v>
      </c>
      <c r="AC20" s="16">
        <v>38.636363636363633</v>
      </c>
      <c r="AD20" s="1">
        <v>0</v>
      </c>
      <c r="AE20" s="1">
        <v>2.2727272727272729</v>
      </c>
      <c r="AF20" s="1">
        <v>0</v>
      </c>
      <c r="AG20" s="16">
        <v>2.2727272727272729</v>
      </c>
      <c r="AH20" s="1">
        <v>0</v>
      </c>
      <c r="AI20" s="1">
        <v>234.09090909090909</v>
      </c>
      <c r="AJ20" s="1">
        <v>0</v>
      </c>
      <c r="AK20" s="1">
        <v>0</v>
      </c>
      <c r="AL20" s="1">
        <v>0</v>
      </c>
      <c r="AM20" s="1">
        <v>0</v>
      </c>
      <c r="AN20" s="16">
        <v>0</v>
      </c>
      <c r="AO20" s="1">
        <v>0</v>
      </c>
      <c r="AP20" s="16">
        <v>0</v>
      </c>
      <c r="AQ20" s="1">
        <v>0</v>
      </c>
      <c r="AR20" s="1">
        <v>0</v>
      </c>
      <c r="AS20" s="1">
        <v>0</v>
      </c>
      <c r="AT20" s="19">
        <v>11.363636363636363</v>
      </c>
      <c r="AU20" s="19">
        <v>368.18181818181819</v>
      </c>
      <c r="AV20" s="19">
        <v>4.5454545454545459</v>
      </c>
      <c r="AW20" s="19">
        <v>0</v>
      </c>
      <c r="AY20" s="19">
        <v>11.36</v>
      </c>
      <c r="BA20" s="16">
        <v>195.45454545454547</v>
      </c>
      <c r="BB20" s="19">
        <v>2.2727272727272729</v>
      </c>
      <c r="BC20" s="19">
        <v>11.363636363636363</v>
      </c>
      <c r="BD20" s="19">
        <v>0</v>
      </c>
      <c r="BE20" s="19">
        <v>2.2727272727272729</v>
      </c>
      <c r="BF20" s="19">
        <v>0</v>
      </c>
      <c r="BG20" s="19">
        <v>2.2727272727272729</v>
      </c>
      <c r="BH20" s="19">
        <v>0</v>
      </c>
      <c r="BI20" s="19">
        <v>218.18181818181816</v>
      </c>
      <c r="BJ20" s="1">
        <v>0</v>
      </c>
      <c r="BK20" s="1">
        <v>0</v>
      </c>
      <c r="BL20" s="1">
        <v>0</v>
      </c>
      <c r="BM20" s="16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6">
        <v>0</v>
      </c>
      <c r="BU20" s="1">
        <v>0</v>
      </c>
      <c r="BV20" s="1">
        <v>0</v>
      </c>
      <c r="BW20" s="16">
        <f t="shared" si="0"/>
        <v>0</v>
      </c>
      <c r="BX20" s="1">
        <v>0</v>
      </c>
      <c r="BY20" s="1">
        <v>0</v>
      </c>
      <c r="BZ20" s="1">
        <v>0</v>
      </c>
      <c r="CA20" s="1">
        <v>0</v>
      </c>
      <c r="CB20" s="16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21">
        <v>0</v>
      </c>
      <c r="CK20" s="21">
        <v>0</v>
      </c>
      <c r="CL20" s="21">
        <v>0</v>
      </c>
      <c r="CM20" s="21">
        <v>0</v>
      </c>
      <c r="CN20" s="28">
        <v>0</v>
      </c>
      <c r="CO20" s="29">
        <f t="shared" si="1"/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8">
        <f t="shared" si="2"/>
        <v>0</v>
      </c>
      <c r="CX20" s="28">
        <v>0</v>
      </c>
      <c r="CY20" s="1">
        <v>0</v>
      </c>
      <c r="CZ20" s="1">
        <v>1</v>
      </c>
      <c r="DA20" s="1">
        <v>80</v>
      </c>
    </row>
    <row r="21" spans="1:105">
      <c r="A21" s="1">
        <v>85</v>
      </c>
      <c r="B21" s="1">
        <v>85</v>
      </c>
      <c r="C21" s="25">
        <v>145</v>
      </c>
      <c r="D21" s="26">
        <f>'[3]Revised Stratig. - April ''08'!$G$90</f>
        <v>3405</v>
      </c>
      <c r="E21" s="27">
        <v>25</v>
      </c>
      <c r="F21" s="1">
        <v>0</v>
      </c>
      <c r="G21" s="1">
        <v>2</v>
      </c>
      <c r="H21" s="1">
        <v>2</v>
      </c>
      <c r="I21" s="1">
        <v>0</v>
      </c>
      <c r="J21" s="16">
        <v>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6">
        <v>0</v>
      </c>
      <c r="W21" s="1">
        <v>0</v>
      </c>
      <c r="X21" s="1">
        <v>0</v>
      </c>
      <c r="Y21" s="1">
        <v>0</v>
      </c>
      <c r="Z21" s="1">
        <v>2</v>
      </c>
      <c r="AA21" s="1">
        <v>40</v>
      </c>
      <c r="AB21" s="1">
        <v>2</v>
      </c>
      <c r="AC21" s="16">
        <v>42</v>
      </c>
      <c r="AD21" s="1">
        <v>0</v>
      </c>
      <c r="AE21" s="1">
        <v>4</v>
      </c>
      <c r="AF21" s="1">
        <v>0</v>
      </c>
      <c r="AG21" s="16">
        <v>4</v>
      </c>
      <c r="AH21" s="1">
        <v>0</v>
      </c>
      <c r="AI21" s="1">
        <v>320</v>
      </c>
      <c r="AJ21" s="1">
        <v>0</v>
      </c>
      <c r="AK21" s="1">
        <v>0</v>
      </c>
      <c r="AL21" s="1">
        <v>0</v>
      </c>
      <c r="AM21" s="1">
        <v>2</v>
      </c>
      <c r="AN21" s="16">
        <v>0</v>
      </c>
      <c r="AO21" s="1">
        <v>0</v>
      </c>
      <c r="AP21" s="16">
        <v>0</v>
      </c>
      <c r="AQ21" s="1">
        <v>2</v>
      </c>
      <c r="AR21" s="1">
        <v>0</v>
      </c>
      <c r="AS21" s="1">
        <v>0</v>
      </c>
      <c r="AT21" s="19">
        <v>14</v>
      </c>
      <c r="AU21" s="19">
        <v>192</v>
      </c>
      <c r="AV21" s="19">
        <v>2</v>
      </c>
      <c r="AW21" s="19">
        <v>0</v>
      </c>
      <c r="AY21" s="19">
        <v>14</v>
      </c>
      <c r="BA21" s="16">
        <v>238</v>
      </c>
      <c r="BB21" s="19">
        <v>0</v>
      </c>
      <c r="BC21" s="19">
        <v>2</v>
      </c>
      <c r="BD21" s="19">
        <v>56</v>
      </c>
      <c r="BE21" s="19">
        <v>0</v>
      </c>
      <c r="BF21" s="19">
        <v>0</v>
      </c>
      <c r="BG21" s="19">
        <v>0</v>
      </c>
      <c r="BH21" s="19">
        <v>0</v>
      </c>
      <c r="BI21" s="19">
        <v>298</v>
      </c>
      <c r="BJ21" s="1">
        <v>0</v>
      </c>
      <c r="BK21" s="1">
        <v>0</v>
      </c>
      <c r="BL21" s="1">
        <v>0</v>
      </c>
      <c r="BM21" s="16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6">
        <v>0</v>
      </c>
      <c r="BU21" s="1">
        <v>0</v>
      </c>
      <c r="BV21" s="1">
        <v>0</v>
      </c>
      <c r="BW21" s="16">
        <f t="shared" si="0"/>
        <v>0</v>
      </c>
      <c r="BX21" s="1">
        <v>0</v>
      </c>
      <c r="BY21" s="1">
        <v>0</v>
      </c>
      <c r="BZ21" s="1">
        <v>0</v>
      </c>
      <c r="CA21" s="1">
        <v>0</v>
      </c>
      <c r="CB21" s="16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21">
        <v>0</v>
      </c>
      <c r="CK21" s="21">
        <v>0</v>
      </c>
      <c r="CL21" s="21">
        <v>0</v>
      </c>
      <c r="CM21" s="21">
        <v>0</v>
      </c>
      <c r="CN21" s="28">
        <v>0</v>
      </c>
      <c r="CO21" s="29">
        <f t="shared" si="1"/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8">
        <f t="shared" si="2"/>
        <v>0</v>
      </c>
      <c r="CX21" s="28">
        <v>0</v>
      </c>
      <c r="CY21" s="1">
        <v>0</v>
      </c>
      <c r="CZ21" s="1">
        <v>1</v>
      </c>
      <c r="DA21" s="1">
        <v>85</v>
      </c>
    </row>
    <row r="22" spans="1:105">
      <c r="A22" s="1">
        <v>90</v>
      </c>
      <c r="B22" s="1">
        <v>90</v>
      </c>
      <c r="C22" s="25">
        <v>150</v>
      </c>
      <c r="D22" s="26">
        <f>'[3]Revised Stratig. - April ''08'!$G$95</f>
        <v>3552</v>
      </c>
      <c r="E22" s="27">
        <v>24</v>
      </c>
      <c r="F22" s="1">
        <v>0</v>
      </c>
      <c r="G22" s="1">
        <v>4.1666666666666661</v>
      </c>
      <c r="H22" s="1">
        <v>0</v>
      </c>
      <c r="I22" s="1">
        <v>0</v>
      </c>
      <c r="J22" s="16">
        <v>4.1666999999999996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4.1666999999999996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6">
        <v>8.3333333333333321</v>
      </c>
      <c r="W22" s="1">
        <v>8.3333333333333321</v>
      </c>
      <c r="X22" s="1">
        <v>0</v>
      </c>
      <c r="Y22" s="1">
        <v>4.1666666666666661</v>
      </c>
      <c r="Z22" s="1">
        <v>0</v>
      </c>
      <c r="AA22" s="1">
        <v>56.25</v>
      </c>
      <c r="AB22" s="1">
        <v>4.1666666666666661</v>
      </c>
      <c r="AC22" s="16">
        <v>60.416666666666664</v>
      </c>
      <c r="AD22" s="1">
        <v>0</v>
      </c>
      <c r="AE22" s="1">
        <v>0</v>
      </c>
      <c r="AF22" s="1">
        <v>0</v>
      </c>
      <c r="AG22" s="16">
        <v>0</v>
      </c>
      <c r="AH22" s="1">
        <v>0</v>
      </c>
      <c r="AI22" s="1">
        <v>533.33333333333326</v>
      </c>
      <c r="AJ22" s="1">
        <v>0</v>
      </c>
      <c r="AK22" s="1">
        <v>0</v>
      </c>
      <c r="AL22" s="1">
        <v>4.1666666666666661</v>
      </c>
      <c r="AM22" s="1">
        <v>2.083333333333333</v>
      </c>
      <c r="AN22" s="16">
        <v>0</v>
      </c>
      <c r="AO22" s="1">
        <v>0</v>
      </c>
      <c r="AP22" s="16">
        <v>0</v>
      </c>
      <c r="AQ22" s="1">
        <v>2.083333333333333</v>
      </c>
      <c r="AR22" s="1">
        <v>0</v>
      </c>
      <c r="AS22" s="1">
        <v>0</v>
      </c>
      <c r="AT22" s="19">
        <v>10.416666666666668</v>
      </c>
      <c r="AU22" s="19">
        <v>154.16666666666669</v>
      </c>
      <c r="AV22" s="19">
        <v>2.083333333333333</v>
      </c>
      <c r="AW22" s="19">
        <v>0</v>
      </c>
      <c r="AY22" s="19">
        <v>10.42</v>
      </c>
      <c r="BA22" s="16">
        <v>291.66666666666663</v>
      </c>
      <c r="BB22" s="19">
        <v>0</v>
      </c>
      <c r="BC22" s="19">
        <v>6.25</v>
      </c>
      <c r="BD22" s="19">
        <v>20.833333333333336</v>
      </c>
      <c r="BE22" s="19">
        <v>6.25</v>
      </c>
      <c r="BF22" s="19">
        <v>0</v>
      </c>
      <c r="BG22" s="19">
        <v>2.083333333333333</v>
      </c>
      <c r="BH22" s="19">
        <v>0</v>
      </c>
      <c r="BI22" s="19">
        <v>329.16666666666663</v>
      </c>
      <c r="BJ22" s="1">
        <v>0</v>
      </c>
      <c r="BK22" s="1">
        <v>0</v>
      </c>
      <c r="BL22" s="1">
        <v>0</v>
      </c>
      <c r="BM22" s="16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6">
        <v>0</v>
      </c>
      <c r="BU22" s="1">
        <v>0</v>
      </c>
      <c r="BV22" s="1">
        <v>0</v>
      </c>
      <c r="BW22" s="16">
        <f t="shared" si="0"/>
        <v>0</v>
      </c>
      <c r="BX22" s="1">
        <v>0</v>
      </c>
      <c r="BY22" s="1">
        <v>0</v>
      </c>
      <c r="BZ22" s="1">
        <v>0</v>
      </c>
      <c r="CA22" s="1">
        <v>0</v>
      </c>
      <c r="CB22" s="16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21">
        <v>2.083333333333333</v>
      </c>
      <c r="CK22" s="21">
        <v>6.25</v>
      </c>
      <c r="CL22" s="21">
        <v>0</v>
      </c>
      <c r="CM22" s="21">
        <v>10.416666666666668</v>
      </c>
      <c r="CN22" s="28">
        <v>12.4</v>
      </c>
      <c r="CO22" s="29">
        <f t="shared" si="1"/>
        <v>12.4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8">
        <f t="shared" si="2"/>
        <v>24.8</v>
      </c>
      <c r="CX22" s="28">
        <v>12.4</v>
      </c>
      <c r="CY22" s="1">
        <v>0</v>
      </c>
      <c r="CZ22" s="1">
        <v>1</v>
      </c>
      <c r="DA22" s="1">
        <v>90</v>
      </c>
    </row>
    <row r="23" spans="1:105">
      <c r="A23" s="1">
        <v>95</v>
      </c>
      <c r="B23" s="1">
        <v>95</v>
      </c>
      <c r="C23" s="25">
        <v>155</v>
      </c>
      <c r="D23" s="26">
        <f>'[3]Revised Stratig. - April ''08'!$G$100</f>
        <v>3597</v>
      </c>
      <c r="E23" s="27">
        <v>20</v>
      </c>
      <c r="F23" s="1">
        <v>0</v>
      </c>
      <c r="G23" s="1">
        <v>2.5</v>
      </c>
      <c r="H23" s="1">
        <v>2.5</v>
      </c>
      <c r="I23" s="1">
        <v>0</v>
      </c>
      <c r="J23" s="16">
        <v>2.5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2.5</v>
      </c>
      <c r="Q23" s="1">
        <v>0</v>
      </c>
      <c r="R23" s="1">
        <v>2.5</v>
      </c>
      <c r="S23" s="1">
        <v>2.5</v>
      </c>
      <c r="T23" s="1">
        <v>0</v>
      </c>
      <c r="U23" s="1">
        <v>0</v>
      </c>
      <c r="V23" s="16">
        <v>0</v>
      </c>
      <c r="W23" s="1">
        <v>0</v>
      </c>
      <c r="X23" s="1">
        <v>0</v>
      </c>
      <c r="Y23" s="1">
        <v>0</v>
      </c>
      <c r="Z23" s="1">
        <v>0</v>
      </c>
      <c r="AA23" s="1">
        <v>35</v>
      </c>
      <c r="AB23" s="1">
        <v>5</v>
      </c>
      <c r="AC23" s="16">
        <v>40</v>
      </c>
      <c r="AD23" s="1">
        <v>0</v>
      </c>
      <c r="AE23" s="1">
        <v>0</v>
      </c>
      <c r="AF23" s="1">
        <v>0</v>
      </c>
      <c r="AG23" s="16">
        <v>0</v>
      </c>
      <c r="AH23" s="1">
        <v>0</v>
      </c>
      <c r="AI23" s="1">
        <v>132.5</v>
      </c>
      <c r="AJ23" s="1">
        <v>0</v>
      </c>
      <c r="AK23" s="1">
        <v>0</v>
      </c>
      <c r="AL23" s="1">
        <v>0</v>
      </c>
      <c r="AM23" s="1">
        <v>0</v>
      </c>
      <c r="AN23" s="16">
        <v>0</v>
      </c>
      <c r="AO23" s="1">
        <v>0</v>
      </c>
      <c r="AP23" s="16">
        <v>2.5</v>
      </c>
      <c r="AQ23" s="1">
        <v>0</v>
      </c>
      <c r="AR23" s="1">
        <v>0</v>
      </c>
      <c r="AS23" s="1">
        <v>0</v>
      </c>
      <c r="AT23" s="19">
        <v>0</v>
      </c>
      <c r="AU23" s="19">
        <v>52.5</v>
      </c>
      <c r="AV23" s="19">
        <v>0</v>
      </c>
      <c r="AW23" s="19">
        <v>0</v>
      </c>
      <c r="AY23" s="19">
        <v>2.5</v>
      </c>
      <c r="BA23" s="16">
        <v>115</v>
      </c>
      <c r="BB23" s="19">
        <v>0</v>
      </c>
      <c r="BC23" s="19">
        <v>0</v>
      </c>
      <c r="BD23" s="19">
        <v>0</v>
      </c>
      <c r="BE23" s="19">
        <v>5</v>
      </c>
      <c r="BF23" s="19">
        <v>0</v>
      </c>
      <c r="BG23" s="19">
        <v>0</v>
      </c>
      <c r="BH23" s="19">
        <v>0</v>
      </c>
      <c r="BI23" s="19">
        <v>122.5</v>
      </c>
      <c r="BJ23" s="1">
        <v>0</v>
      </c>
      <c r="BK23" s="1">
        <v>0</v>
      </c>
      <c r="BL23" s="1">
        <v>0</v>
      </c>
      <c r="BM23" s="16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6">
        <v>0</v>
      </c>
      <c r="BU23" s="1">
        <v>0</v>
      </c>
      <c r="BV23" s="1">
        <v>0</v>
      </c>
      <c r="BW23" s="16">
        <f t="shared" si="0"/>
        <v>0</v>
      </c>
      <c r="BX23" s="1">
        <v>0</v>
      </c>
      <c r="BY23" s="1">
        <v>0</v>
      </c>
      <c r="BZ23" s="1">
        <v>0</v>
      </c>
      <c r="CA23" s="1">
        <v>0</v>
      </c>
      <c r="CB23" s="16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21">
        <v>0</v>
      </c>
      <c r="CK23" s="21">
        <v>0</v>
      </c>
      <c r="CL23" s="21">
        <v>0</v>
      </c>
      <c r="CM23" s="21">
        <v>5</v>
      </c>
      <c r="CN23" s="28">
        <v>5</v>
      </c>
      <c r="CO23" s="29">
        <f t="shared" si="1"/>
        <v>5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8">
        <f t="shared" si="2"/>
        <v>10</v>
      </c>
      <c r="CX23" s="28">
        <v>5</v>
      </c>
      <c r="CY23" s="1">
        <v>0</v>
      </c>
      <c r="CZ23" s="1">
        <v>1</v>
      </c>
      <c r="DA23" s="1">
        <v>95</v>
      </c>
    </row>
    <row r="24" spans="1:105">
      <c r="A24" s="15" t="s">
        <v>165</v>
      </c>
      <c r="B24" s="22"/>
      <c r="C24" s="22"/>
      <c r="D24" s="26"/>
      <c r="E24" s="30"/>
      <c r="F24" s="22"/>
      <c r="CN24" s="28"/>
      <c r="CO24" s="29">
        <f t="shared" si="1"/>
        <v>0</v>
      </c>
      <c r="CW24" s="28"/>
      <c r="CX24" s="28"/>
    </row>
    <row r="25" spans="1:105">
      <c r="A25" s="22">
        <v>4</v>
      </c>
      <c r="B25" s="22">
        <v>104</v>
      </c>
      <c r="C25" s="25">
        <v>164</v>
      </c>
      <c r="D25" s="26">
        <f>'[3]Revised Stratig. - April ''08'!$G$109</f>
        <v>3704</v>
      </c>
      <c r="E25" s="30">
        <v>20</v>
      </c>
      <c r="F25" s="1">
        <v>0</v>
      </c>
      <c r="G25" s="1">
        <v>0</v>
      </c>
      <c r="H25" s="1">
        <v>0</v>
      </c>
      <c r="I25" s="1">
        <v>0</v>
      </c>
      <c r="J25" s="16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6">
        <v>0</v>
      </c>
      <c r="W25" s="1">
        <v>0</v>
      </c>
      <c r="X25" s="1">
        <v>0</v>
      </c>
      <c r="Y25" s="1">
        <v>7.5</v>
      </c>
      <c r="Z25" s="1">
        <v>2.5</v>
      </c>
      <c r="AA25" s="1">
        <v>22.5</v>
      </c>
      <c r="AB25" s="1">
        <v>5</v>
      </c>
      <c r="AC25" s="16">
        <v>27.5</v>
      </c>
      <c r="AD25" s="1">
        <v>0</v>
      </c>
      <c r="AE25" s="1">
        <v>0</v>
      </c>
      <c r="AF25" s="1">
        <v>0</v>
      </c>
      <c r="AG25" s="16">
        <v>0</v>
      </c>
      <c r="AH25" s="1">
        <v>0</v>
      </c>
      <c r="AI25" s="1">
        <v>210</v>
      </c>
      <c r="AJ25" s="1">
        <v>0</v>
      </c>
      <c r="AK25" s="1">
        <v>0</v>
      </c>
      <c r="AL25" s="1">
        <v>0</v>
      </c>
      <c r="AM25" s="1">
        <v>0</v>
      </c>
      <c r="AN25" s="16">
        <v>0</v>
      </c>
      <c r="AO25" s="1">
        <v>0</v>
      </c>
      <c r="AP25" s="16">
        <v>0</v>
      </c>
      <c r="AQ25" s="1">
        <v>5</v>
      </c>
      <c r="AR25" s="1">
        <v>0</v>
      </c>
      <c r="AS25" s="1">
        <v>0</v>
      </c>
      <c r="AT25" s="19">
        <v>7.5</v>
      </c>
      <c r="AU25" s="19">
        <v>100</v>
      </c>
      <c r="AV25" s="19">
        <v>2.5</v>
      </c>
      <c r="AW25" s="19">
        <v>0</v>
      </c>
      <c r="AY25" s="19">
        <v>7.5</v>
      </c>
      <c r="BA25" s="16">
        <v>110</v>
      </c>
      <c r="BB25" s="19">
        <v>0</v>
      </c>
      <c r="BC25" s="19">
        <v>0</v>
      </c>
      <c r="BD25" s="19">
        <v>135</v>
      </c>
      <c r="BE25" s="19">
        <v>0</v>
      </c>
      <c r="BF25" s="19">
        <v>0</v>
      </c>
      <c r="BG25" s="19">
        <v>0</v>
      </c>
      <c r="BH25" s="19">
        <v>0</v>
      </c>
      <c r="BI25" s="19">
        <v>247.5</v>
      </c>
      <c r="BJ25" s="1">
        <v>0</v>
      </c>
      <c r="BK25" s="1">
        <v>0</v>
      </c>
      <c r="BL25" s="1">
        <v>0</v>
      </c>
      <c r="BM25" s="16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6">
        <v>0</v>
      </c>
      <c r="BU25" s="1">
        <v>0</v>
      </c>
      <c r="BV25" s="1">
        <v>0</v>
      </c>
      <c r="BW25" s="16">
        <f>SUM(BU25:BV25)</f>
        <v>0</v>
      </c>
      <c r="BX25" s="1">
        <v>0</v>
      </c>
      <c r="BY25" s="1">
        <v>0</v>
      </c>
      <c r="BZ25" s="1">
        <v>0</v>
      </c>
      <c r="CA25" s="1">
        <v>0</v>
      </c>
      <c r="CB25" s="16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21">
        <v>2.5</v>
      </c>
      <c r="CK25" s="21">
        <v>0</v>
      </c>
      <c r="CL25" s="21">
        <v>0</v>
      </c>
      <c r="CM25" s="21">
        <v>5</v>
      </c>
      <c r="CN25" s="28">
        <v>7.5</v>
      </c>
      <c r="CO25" s="29">
        <f t="shared" si="1"/>
        <v>7.5</v>
      </c>
      <c r="CP25" s="21">
        <v>2.5</v>
      </c>
      <c r="CQ25" s="21">
        <v>0</v>
      </c>
      <c r="CR25" s="21">
        <v>0</v>
      </c>
      <c r="CS25" s="21">
        <v>0</v>
      </c>
      <c r="CT25" s="21">
        <v>2.5</v>
      </c>
      <c r="CU25" s="21">
        <v>0</v>
      </c>
      <c r="CV25" s="21">
        <v>2.5</v>
      </c>
      <c r="CW25" s="28">
        <f t="shared" si="2"/>
        <v>22.5</v>
      </c>
      <c r="CX25" s="28">
        <v>15</v>
      </c>
      <c r="CY25" s="1">
        <v>0</v>
      </c>
      <c r="CZ25" s="1">
        <v>1</v>
      </c>
      <c r="DA25" s="1">
        <v>104</v>
      </c>
    </row>
    <row r="26" spans="1:105">
      <c r="A26" s="22">
        <v>9</v>
      </c>
      <c r="B26" s="22">
        <v>109</v>
      </c>
      <c r="C26" s="25">
        <v>169</v>
      </c>
      <c r="D26" s="26">
        <f>'[3]Revised Stratig. - April ''08'!$G$114</f>
        <v>3756</v>
      </c>
      <c r="E26" s="30">
        <v>25</v>
      </c>
      <c r="F26" s="1">
        <v>0</v>
      </c>
      <c r="G26" s="1">
        <v>0</v>
      </c>
      <c r="H26" s="1">
        <v>10</v>
      </c>
      <c r="I26" s="1">
        <v>0</v>
      </c>
      <c r="J26" s="16">
        <v>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6">
        <v>2</v>
      </c>
      <c r="W26" s="1">
        <v>2</v>
      </c>
      <c r="X26" s="1">
        <v>0</v>
      </c>
      <c r="Y26" s="1">
        <v>2</v>
      </c>
      <c r="Z26" s="1">
        <v>0</v>
      </c>
      <c r="AA26" s="1">
        <v>6</v>
      </c>
      <c r="AB26" s="1">
        <v>0</v>
      </c>
      <c r="AC26" s="16">
        <v>6</v>
      </c>
      <c r="AD26" s="1">
        <v>0</v>
      </c>
      <c r="AE26" s="1">
        <v>0</v>
      </c>
      <c r="AF26" s="1">
        <v>0</v>
      </c>
      <c r="AG26" s="16">
        <v>0</v>
      </c>
      <c r="AH26" s="1">
        <v>0</v>
      </c>
      <c r="AI26" s="1">
        <v>92</v>
      </c>
      <c r="AJ26" s="1">
        <v>0</v>
      </c>
      <c r="AK26" s="1">
        <v>0</v>
      </c>
      <c r="AL26" s="1">
        <v>0</v>
      </c>
      <c r="AM26" s="1">
        <v>2</v>
      </c>
      <c r="AN26" s="16">
        <v>0</v>
      </c>
      <c r="AO26" s="1">
        <v>0</v>
      </c>
      <c r="AP26" s="16">
        <v>0</v>
      </c>
      <c r="AQ26" s="1">
        <v>0</v>
      </c>
      <c r="AR26" s="1">
        <v>0</v>
      </c>
      <c r="AS26" s="1">
        <v>0</v>
      </c>
      <c r="AT26" s="19">
        <v>4</v>
      </c>
      <c r="AU26" s="19">
        <v>118</v>
      </c>
      <c r="AV26" s="19">
        <v>2</v>
      </c>
      <c r="AW26" s="19">
        <v>0</v>
      </c>
      <c r="AY26" s="19">
        <v>4</v>
      </c>
      <c r="BA26" s="16">
        <v>78</v>
      </c>
      <c r="BB26" s="19">
        <v>2</v>
      </c>
      <c r="BC26" s="19">
        <v>0</v>
      </c>
      <c r="BD26" s="19">
        <v>22</v>
      </c>
      <c r="BE26" s="19">
        <v>0</v>
      </c>
      <c r="BF26" s="19">
        <v>0</v>
      </c>
      <c r="BG26" s="19">
        <v>2</v>
      </c>
      <c r="BH26" s="19">
        <v>0</v>
      </c>
      <c r="BI26" s="19">
        <v>106</v>
      </c>
      <c r="BJ26" s="1">
        <v>0</v>
      </c>
      <c r="BK26" s="1">
        <v>0</v>
      </c>
      <c r="BL26" s="1">
        <v>0</v>
      </c>
      <c r="BM26" s="16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6">
        <v>0</v>
      </c>
      <c r="BU26" s="1">
        <v>0</v>
      </c>
      <c r="BV26" s="1">
        <v>0</v>
      </c>
      <c r="BW26" s="16">
        <f t="shared" ref="BW26:BW89" si="3">SUM(BU26:BV26)</f>
        <v>0</v>
      </c>
      <c r="BX26" s="1">
        <v>0</v>
      </c>
      <c r="BY26" s="1">
        <v>0</v>
      </c>
      <c r="BZ26" s="1">
        <v>0</v>
      </c>
      <c r="CA26" s="1">
        <v>0</v>
      </c>
      <c r="CB26" s="16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21">
        <v>0</v>
      </c>
      <c r="CK26" s="21">
        <v>2</v>
      </c>
      <c r="CL26" s="21">
        <v>0</v>
      </c>
      <c r="CM26" s="21">
        <v>0</v>
      </c>
      <c r="CN26" s="28">
        <v>2</v>
      </c>
      <c r="CO26" s="29">
        <f t="shared" si="1"/>
        <v>2</v>
      </c>
      <c r="CP26" s="21">
        <v>0</v>
      </c>
      <c r="CQ26" s="21">
        <v>0</v>
      </c>
      <c r="CR26" s="21">
        <v>0</v>
      </c>
      <c r="CS26" s="21">
        <v>6</v>
      </c>
      <c r="CT26" s="21">
        <v>0</v>
      </c>
      <c r="CU26" s="21">
        <v>0</v>
      </c>
      <c r="CV26" s="21">
        <v>0</v>
      </c>
      <c r="CW26" s="28">
        <f t="shared" si="2"/>
        <v>10</v>
      </c>
      <c r="CX26" s="28">
        <v>8</v>
      </c>
      <c r="CY26" s="1">
        <v>0</v>
      </c>
      <c r="CZ26" s="1">
        <v>1</v>
      </c>
      <c r="DA26" s="1">
        <v>109</v>
      </c>
    </row>
    <row r="27" spans="1:105">
      <c r="A27" s="22">
        <v>14</v>
      </c>
      <c r="B27" s="22">
        <v>114</v>
      </c>
      <c r="C27" s="25">
        <v>174</v>
      </c>
      <c r="D27" s="26">
        <f>'[3]Revised Stratig. - April ''08'!$G$119</f>
        <v>3792</v>
      </c>
      <c r="E27" s="30">
        <v>25</v>
      </c>
      <c r="F27" s="1">
        <v>0</v>
      </c>
      <c r="G27" s="1">
        <v>0</v>
      </c>
      <c r="H27" s="1">
        <v>0</v>
      </c>
      <c r="I27" s="1">
        <v>0</v>
      </c>
      <c r="J27" s="16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6">
        <v>6</v>
      </c>
      <c r="W27" s="1">
        <v>6</v>
      </c>
      <c r="X27" s="1">
        <v>0</v>
      </c>
      <c r="Y27" s="1">
        <v>2</v>
      </c>
      <c r="Z27" s="1">
        <v>0</v>
      </c>
      <c r="AA27" s="1">
        <v>12</v>
      </c>
      <c r="AB27" s="1">
        <v>4</v>
      </c>
      <c r="AC27" s="16">
        <v>16</v>
      </c>
      <c r="AD27" s="1">
        <v>0</v>
      </c>
      <c r="AE27" s="1">
        <v>0</v>
      </c>
      <c r="AF27" s="1">
        <v>0</v>
      </c>
      <c r="AG27" s="16">
        <v>0</v>
      </c>
      <c r="AH27" s="1">
        <v>0</v>
      </c>
      <c r="AI27" s="1">
        <v>152</v>
      </c>
      <c r="AJ27" s="1">
        <v>0</v>
      </c>
      <c r="AK27" s="1">
        <v>0</v>
      </c>
      <c r="AL27" s="1">
        <v>0</v>
      </c>
      <c r="AM27" s="1">
        <v>0</v>
      </c>
      <c r="AN27" s="16">
        <v>0</v>
      </c>
      <c r="AO27" s="1">
        <v>0</v>
      </c>
      <c r="AP27" s="16">
        <v>0</v>
      </c>
      <c r="AQ27" s="1">
        <v>0</v>
      </c>
      <c r="AR27" s="1">
        <v>0</v>
      </c>
      <c r="AS27" s="1">
        <v>0</v>
      </c>
      <c r="AT27" s="19">
        <v>2</v>
      </c>
      <c r="AU27" s="19">
        <v>154</v>
      </c>
      <c r="AV27" s="19">
        <v>0</v>
      </c>
      <c r="AW27" s="19">
        <v>0</v>
      </c>
      <c r="AY27" s="19">
        <v>2</v>
      </c>
      <c r="BA27" s="16">
        <v>86</v>
      </c>
      <c r="BB27" s="19">
        <v>0</v>
      </c>
      <c r="BC27" s="19">
        <v>0</v>
      </c>
      <c r="BD27" s="19">
        <v>12</v>
      </c>
      <c r="BE27" s="19">
        <v>0</v>
      </c>
      <c r="BF27" s="19">
        <v>0</v>
      </c>
      <c r="BG27" s="19">
        <v>0</v>
      </c>
      <c r="BH27" s="19">
        <v>0</v>
      </c>
      <c r="BI27" s="19">
        <v>100</v>
      </c>
      <c r="BJ27" s="1">
        <v>0</v>
      </c>
      <c r="BK27" s="1">
        <v>0</v>
      </c>
      <c r="BL27" s="1">
        <v>0</v>
      </c>
      <c r="BM27" s="16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6">
        <v>0</v>
      </c>
      <c r="BU27" s="1">
        <v>0</v>
      </c>
      <c r="BV27" s="1">
        <v>0</v>
      </c>
      <c r="BW27" s="16">
        <f t="shared" si="3"/>
        <v>0</v>
      </c>
      <c r="BX27" s="1">
        <v>0</v>
      </c>
      <c r="BY27" s="1">
        <v>0</v>
      </c>
      <c r="BZ27" s="1">
        <v>0</v>
      </c>
      <c r="CA27" s="1">
        <v>0</v>
      </c>
      <c r="CB27" s="16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21">
        <v>0</v>
      </c>
      <c r="CK27" s="21">
        <v>4</v>
      </c>
      <c r="CL27" s="21">
        <v>0</v>
      </c>
      <c r="CM27" s="21">
        <v>0</v>
      </c>
      <c r="CN27" s="28">
        <v>4</v>
      </c>
      <c r="CO27" s="29">
        <f t="shared" si="1"/>
        <v>4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8">
        <f t="shared" si="2"/>
        <v>8</v>
      </c>
      <c r="CX27" s="28">
        <v>4</v>
      </c>
      <c r="CY27" s="1">
        <v>0</v>
      </c>
      <c r="CZ27" s="1">
        <v>1</v>
      </c>
      <c r="DA27" s="1">
        <v>114</v>
      </c>
    </row>
    <row r="28" spans="1:105">
      <c r="A28" s="22">
        <v>19</v>
      </c>
      <c r="B28" s="22">
        <v>119</v>
      </c>
      <c r="C28" s="25">
        <v>179</v>
      </c>
      <c r="D28" s="26">
        <f>'[3]Revised Stratig. - April ''08'!$G$124</f>
        <v>3839</v>
      </c>
      <c r="E28" s="30">
        <v>25</v>
      </c>
      <c r="F28" s="1">
        <v>0</v>
      </c>
      <c r="G28" s="1">
        <v>0</v>
      </c>
      <c r="H28" s="1">
        <v>0</v>
      </c>
      <c r="I28" s="1">
        <v>0</v>
      </c>
      <c r="J28" s="16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6">
        <v>0</v>
      </c>
      <c r="W28" s="1">
        <v>0</v>
      </c>
      <c r="X28" s="1">
        <v>0</v>
      </c>
      <c r="Y28" s="1">
        <v>2</v>
      </c>
      <c r="Z28" s="1">
        <v>0</v>
      </c>
      <c r="AA28" s="1">
        <v>10</v>
      </c>
      <c r="AB28" s="1">
        <v>2</v>
      </c>
      <c r="AC28" s="16">
        <v>12</v>
      </c>
      <c r="AD28" s="1">
        <v>0</v>
      </c>
      <c r="AE28" s="1">
        <v>0</v>
      </c>
      <c r="AF28" s="1">
        <v>0</v>
      </c>
      <c r="AG28" s="16">
        <v>0</v>
      </c>
      <c r="AH28" s="1">
        <v>0</v>
      </c>
      <c r="AI28" s="1">
        <v>172</v>
      </c>
      <c r="AJ28" s="1">
        <v>0</v>
      </c>
      <c r="AK28" s="1">
        <v>0</v>
      </c>
      <c r="AL28" s="1">
        <v>0</v>
      </c>
      <c r="AM28" s="1">
        <v>0</v>
      </c>
      <c r="AN28" s="16">
        <v>0</v>
      </c>
      <c r="AO28" s="1">
        <v>0</v>
      </c>
      <c r="AP28" s="16">
        <v>4</v>
      </c>
      <c r="AQ28" s="1">
        <v>0</v>
      </c>
      <c r="AR28" s="1">
        <v>0</v>
      </c>
      <c r="AS28" s="1">
        <v>0</v>
      </c>
      <c r="AT28" s="19">
        <v>8</v>
      </c>
      <c r="AU28" s="19">
        <v>82</v>
      </c>
      <c r="AV28" s="19">
        <v>0</v>
      </c>
      <c r="AW28" s="19">
        <v>0</v>
      </c>
      <c r="AY28" s="19">
        <v>8</v>
      </c>
      <c r="BA28" s="16">
        <v>118</v>
      </c>
      <c r="BB28" s="19">
        <v>0</v>
      </c>
      <c r="BC28" s="19">
        <v>4</v>
      </c>
      <c r="BD28" s="19">
        <v>52</v>
      </c>
      <c r="BE28" s="19">
        <v>0</v>
      </c>
      <c r="BF28" s="19">
        <v>0</v>
      </c>
      <c r="BG28" s="19">
        <v>0</v>
      </c>
      <c r="BH28" s="19">
        <v>0</v>
      </c>
      <c r="BI28" s="19">
        <v>176</v>
      </c>
      <c r="BJ28" s="1">
        <v>0</v>
      </c>
      <c r="BK28" s="1">
        <v>0</v>
      </c>
      <c r="BL28" s="1">
        <v>0</v>
      </c>
      <c r="BM28" s="16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6">
        <v>0</v>
      </c>
      <c r="BU28" s="1">
        <v>0</v>
      </c>
      <c r="BV28" s="1">
        <v>0</v>
      </c>
      <c r="BW28" s="16">
        <f t="shared" si="3"/>
        <v>0</v>
      </c>
      <c r="BX28" s="1">
        <v>0</v>
      </c>
      <c r="BY28" s="1">
        <v>0</v>
      </c>
      <c r="BZ28" s="1">
        <v>0</v>
      </c>
      <c r="CA28" s="1">
        <v>0</v>
      </c>
      <c r="CB28" s="16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21">
        <v>2</v>
      </c>
      <c r="CK28" s="21">
        <v>2</v>
      </c>
      <c r="CL28" s="21">
        <v>0</v>
      </c>
      <c r="CM28" s="21">
        <v>4</v>
      </c>
      <c r="CN28" s="28">
        <v>6</v>
      </c>
      <c r="CO28" s="29">
        <f t="shared" si="1"/>
        <v>6</v>
      </c>
      <c r="CP28" s="21">
        <v>2</v>
      </c>
      <c r="CQ28" s="21">
        <v>0</v>
      </c>
      <c r="CR28" s="21">
        <v>4</v>
      </c>
      <c r="CS28" s="21">
        <v>52</v>
      </c>
      <c r="CT28" s="21">
        <v>0</v>
      </c>
      <c r="CU28" s="21">
        <v>0</v>
      </c>
      <c r="CV28" s="21">
        <v>0</v>
      </c>
      <c r="CW28" s="28">
        <f t="shared" si="2"/>
        <v>70</v>
      </c>
      <c r="CX28" s="28">
        <v>64</v>
      </c>
      <c r="CY28" s="1">
        <v>0</v>
      </c>
      <c r="CZ28" s="1">
        <v>1</v>
      </c>
      <c r="DA28" s="1">
        <v>119</v>
      </c>
    </row>
    <row r="29" spans="1:105">
      <c r="A29" s="22">
        <v>24</v>
      </c>
      <c r="B29" s="22">
        <v>124</v>
      </c>
      <c r="C29" s="25">
        <v>184</v>
      </c>
      <c r="D29" s="26">
        <f>'[3]Revised Stratig. - April ''08'!$G$129</f>
        <v>3876</v>
      </c>
      <c r="E29" s="30">
        <v>30</v>
      </c>
      <c r="F29" s="1">
        <v>0</v>
      </c>
      <c r="G29" s="1">
        <v>1.6666666666666667</v>
      </c>
      <c r="H29" s="1">
        <v>0</v>
      </c>
      <c r="I29" s="1">
        <v>1.6666666666666667</v>
      </c>
      <c r="J29" s="16">
        <v>1.6666666666666667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1.6666666666666667</v>
      </c>
      <c r="Q29" s="1">
        <v>0</v>
      </c>
      <c r="R29" s="1">
        <v>1.6666666666666667</v>
      </c>
      <c r="S29" s="1">
        <v>1.6666666666666667</v>
      </c>
      <c r="T29" s="1">
        <v>0</v>
      </c>
      <c r="U29" s="1">
        <v>0</v>
      </c>
      <c r="V29" s="16">
        <v>3.3333333333333335</v>
      </c>
      <c r="W29" s="1">
        <v>3.3333333333333335</v>
      </c>
      <c r="X29" s="1">
        <v>0</v>
      </c>
      <c r="Y29" s="1">
        <v>1.6666666666666667</v>
      </c>
      <c r="Z29" s="1">
        <v>0</v>
      </c>
      <c r="AA29" s="1">
        <v>8.3333333333333321</v>
      </c>
      <c r="AB29" s="1">
        <v>1.6666666666666667</v>
      </c>
      <c r="AC29" s="16">
        <v>10</v>
      </c>
      <c r="AD29" s="1">
        <v>0</v>
      </c>
      <c r="AE29" s="1">
        <v>1.6666666666666667</v>
      </c>
      <c r="AF29" s="1">
        <v>0</v>
      </c>
      <c r="AG29" s="16">
        <v>1.6666666666666667</v>
      </c>
      <c r="AH29" s="1">
        <v>0</v>
      </c>
      <c r="AI29" s="1">
        <v>218.33333333333331</v>
      </c>
      <c r="AJ29" s="1">
        <v>0</v>
      </c>
      <c r="AK29" s="1">
        <v>0</v>
      </c>
      <c r="AL29" s="1">
        <v>0</v>
      </c>
      <c r="AM29" s="1">
        <v>1.6666666666666667</v>
      </c>
      <c r="AN29" s="16">
        <v>0</v>
      </c>
      <c r="AO29" s="1">
        <v>0</v>
      </c>
      <c r="AP29" s="16">
        <v>1.6666666666666667</v>
      </c>
      <c r="AQ29" s="1">
        <v>0</v>
      </c>
      <c r="AR29" s="1">
        <v>0</v>
      </c>
      <c r="AS29" s="1">
        <v>0</v>
      </c>
      <c r="AT29" s="19">
        <v>3.3333333333333335</v>
      </c>
      <c r="AU29" s="19">
        <v>211.66666666666666</v>
      </c>
      <c r="AV29" s="19">
        <v>0</v>
      </c>
      <c r="AW29" s="19">
        <v>0</v>
      </c>
      <c r="AY29" s="19">
        <v>3.33</v>
      </c>
      <c r="BA29" s="16">
        <v>163.33333333333334</v>
      </c>
      <c r="BB29" s="19">
        <v>1.6666666666666667</v>
      </c>
      <c r="BC29" s="19">
        <v>0</v>
      </c>
      <c r="BD29" s="19">
        <v>21.666666666666668</v>
      </c>
      <c r="BE29" s="19">
        <v>1.6666666666666667</v>
      </c>
      <c r="BF29" s="19">
        <v>1.6666666666666667</v>
      </c>
      <c r="BG29" s="19">
        <v>5</v>
      </c>
      <c r="BH29" s="19">
        <v>0</v>
      </c>
      <c r="BI29" s="19">
        <v>196.66666666666666</v>
      </c>
      <c r="BJ29" s="1">
        <v>0</v>
      </c>
      <c r="BK29" s="1">
        <v>0</v>
      </c>
      <c r="BL29" s="1">
        <v>0</v>
      </c>
      <c r="BM29" s="16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6">
        <v>0</v>
      </c>
      <c r="BU29" s="1">
        <v>0</v>
      </c>
      <c r="BV29" s="1">
        <v>0</v>
      </c>
      <c r="BW29" s="16">
        <f t="shared" si="3"/>
        <v>0</v>
      </c>
      <c r="BX29" s="1">
        <v>0</v>
      </c>
      <c r="BY29" s="1">
        <v>0</v>
      </c>
      <c r="BZ29" s="1">
        <v>0</v>
      </c>
      <c r="CA29" s="1">
        <v>0</v>
      </c>
      <c r="CB29" s="16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21">
        <v>0</v>
      </c>
      <c r="CK29" s="21">
        <v>0</v>
      </c>
      <c r="CL29" s="21">
        <v>1.6666666666666667</v>
      </c>
      <c r="CM29" s="21">
        <v>1.6666666666666667</v>
      </c>
      <c r="CN29" s="28">
        <v>1.667</v>
      </c>
      <c r="CO29" s="29">
        <f t="shared" si="1"/>
        <v>1.667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8">
        <f t="shared" si="2"/>
        <v>3.3340000000000001</v>
      </c>
      <c r="CX29" s="28">
        <v>1.667</v>
      </c>
      <c r="CY29" s="1">
        <v>0</v>
      </c>
      <c r="CZ29" s="1">
        <v>1</v>
      </c>
      <c r="DA29" s="1">
        <v>124</v>
      </c>
    </row>
    <row r="30" spans="1:105">
      <c r="A30" s="22">
        <v>29</v>
      </c>
      <c r="B30" s="22">
        <v>129</v>
      </c>
      <c r="C30" s="25">
        <v>189</v>
      </c>
      <c r="D30" s="26">
        <f>'[3]Revised Stratig. - April ''08'!$G$134</f>
        <v>3929</v>
      </c>
      <c r="E30" s="30">
        <v>30</v>
      </c>
      <c r="F30" s="1">
        <v>0</v>
      </c>
      <c r="G30" s="1">
        <v>3.3333333333333335</v>
      </c>
      <c r="H30" s="1">
        <v>0</v>
      </c>
      <c r="I30" s="1">
        <v>0</v>
      </c>
      <c r="J30" s="16">
        <v>3.33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3.33</v>
      </c>
      <c r="Q30" s="1">
        <v>0</v>
      </c>
      <c r="R30" s="1">
        <v>0</v>
      </c>
      <c r="S30" s="1">
        <v>0</v>
      </c>
      <c r="T30" s="1">
        <v>0</v>
      </c>
      <c r="U30" s="1">
        <v>6.666666666666667</v>
      </c>
      <c r="V30" s="16">
        <v>10</v>
      </c>
      <c r="W30" s="1">
        <v>16.666666666666664</v>
      </c>
      <c r="X30" s="1">
        <v>1.6666666666666667</v>
      </c>
      <c r="Y30" s="1">
        <v>1.6666666666666667</v>
      </c>
      <c r="Z30" s="1">
        <v>0</v>
      </c>
      <c r="AA30" s="1">
        <v>5</v>
      </c>
      <c r="AB30" s="1">
        <v>6.666666666666667</v>
      </c>
      <c r="AC30" s="16">
        <v>11.666666666666666</v>
      </c>
      <c r="AD30" s="1">
        <v>0</v>
      </c>
      <c r="AE30" s="1">
        <v>0</v>
      </c>
      <c r="AF30" s="1">
        <v>1.6666666666666667</v>
      </c>
      <c r="AG30" s="16">
        <v>1.6666666666666667</v>
      </c>
      <c r="AH30" s="1">
        <v>0</v>
      </c>
      <c r="AI30" s="1">
        <v>178.33333333333334</v>
      </c>
      <c r="AJ30" s="1">
        <v>1.6666666666666667</v>
      </c>
      <c r="AK30" s="1">
        <v>0</v>
      </c>
      <c r="AL30" s="1">
        <v>0</v>
      </c>
      <c r="AM30" s="1">
        <v>0</v>
      </c>
      <c r="AN30" s="16">
        <v>0</v>
      </c>
      <c r="AO30" s="1">
        <v>0</v>
      </c>
      <c r="AP30" s="16">
        <v>1.6666666666666667</v>
      </c>
      <c r="AQ30" s="1">
        <v>0</v>
      </c>
      <c r="AR30" s="1">
        <v>0</v>
      </c>
      <c r="AS30" s="1">
        <v>0</v>
      </c>
      <c r="AT30" s="19">
        <v>1.6666666666666667</v>
      </c>
      <c r="AU30" s="19">
        <v>123.33333333333334</v>
      </c>
      <c r="AV30" s="19">
        <v>1.6666666666666667</v>
      </c>
      <c r="AW30" s="19">
        <v>0</v>
      </c>
      <c r="AY30" s="19">
        <v>1.6666666666666667</v>
      </c>
      <c r="BA30" s="16">
        <v>111.66666666666667</v>
      </c>
      <c r="BB30" s="19">
        <v>3.3333333333333335</v>
      </c>
      <c r="BC30" s="19">
        <v>5</v>
      </c>
      <c r="BD30" s="19">
        <v>23.333333333333332</v>
      </c>
      <c r="BE30" s="19">
        <v>1.6666666666666667</v>
      </c>
      <c r="BF30" s="19">
        <v>0</v>
      </c>
      <c r="BG30" s="19">
        <v>1.6666666666666667</v>
      </c>
      <c r="BH30" s="19">
        <v>0</v>
      </c>
      <c r="BI30" s="19">
        <v>148.33333333333334</v>
      </c>
      <c r="BJ30" s="1">
        <v>0</v>
      </c>
      <c r="BK30" s="1">
        <v>0</v>
      </c>
      <c r="BL30" s="1">
        <v>0</v>
      </c>
      <c r="BM30" s="16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6">
        <v>0</v>
      </c>
      <c r="BU30" s="1">
        <v>0</v>
      </c>
      <c r="BV30" s="1">
        <v>0</v>
      </c>
      <c r="BW30" s="16">
        <f t="shared" si="3"/>
        <v>0</v>
      </c>
      <c r="BX30" s="1">
        <v>0</v>
      </c>
      <c r="BY30" s="1">
        <v>0</v>
      </c>
      <c r="BZ30" s="1">
        <v>0</v>
      </c>
      <c r="CA30" s="1">
        <v>0</v>
      </c>
      <c r="CB30" s="16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21">
        <v>0</v>
      </c>
      <c r="CK30" s="21">
        <v>0</v>
      </c>
      <c r="CL30" s="21">
        <v>0</v>
      </c>
      <c r="CM30" s="21">
        <v>0</v>
      </c>
      <c r="CN30" s="28">
        <v>0</v>
      </c>
      <c r="CO30" s="29">
        <f t="shared" si="1"/>
        <v>0</v>
      </c>
      <c r="CP30" s="21">
        <v>0</v>
      </c>
      <c r="CQ30" s="21">
        <v>0</v>
      </c>
      <c r="CR30" s="21">
        <v>1.6666666666666667</v>
      </c>
      <c r="CS30" s="21">
        <v>0</v>
      </c>
      <c r="CT30" s="21">
        <v>1.6666666666666667</v>
      </c>
      <c r="CU30" s="21">
        <v>0</v>
      </c>
      <c r="CV30" s="21">
        <v>0</v>
      </c>
      <c r="CW30" s="28">
        <f t="shared" si="2"/>
        <v>3.3333333333333335</v>
      </c>
      <c r="CX30" s="28">
        <v>3.3333333333333335</v>
      </c>
      <c r="CY30" s="1">
        <v>0</v>
      </c>
      <c r="CZ30" s="1">
        <v>1</v>
      </c>
      <c r="DA30" s="1">
        <v>129</v>
      </c>
    </row>
    <row r="31" spans="1:105">
      <c r="A31" s="22">
        <v>34</v>
      </c>
      <c r="B31" s="22">
        <v>134</v>
      </c>
      <c r="C31" s="25">
        <v>194</v>
      </c>
      <c r="D31" s="26">
        <f>'[3]Revised Stratig. - April ''08'!$G$139</f>
        <v>3982</v>
      </c>
      <c r="E31" s="30">
        <v>30</v>
      </c>
      <c r="F31" s="1">
        <v>0</v>
      </c>
      <c r="G31" s="1">
        <v>1.6666666666666667</v>
      </c>
      <c r="H31" s="1">
        <v>3.3333333333333335</v>
      </c>
      <c r="I31" s="1">
        <v>0</v>
      </c>
      <c r="J31" s="16">
        <v>1.6667000000000001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1.6667000000000001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6">
        <v>3.3333333333333335</v>
      </c>
      <c r="W31" s="1">
        <v>3.3333333333333335</v>
      </c>
      <c r="X31" s="1">
        <v>0</v>
      </c>
      <c r="Y31" s="1">
        <v>0</v>
      </c>
      <c r="Z31" s="1">
        <v>0</v>
      </c>
      <c r="AA31" s="1">
        <v>5</v>
      </c>
      <c r="AB31" s="1">
        <v>0</v>
      </c>
      <c r="AC31" s="16">
        <v>5</v>
      </c>
      <c r="AD31" s="1">
        <v>0</v>
      </c>
      <c r="AE31" s="1">
        <v>1.6666666666666667</v>
      </c>
      <c r="AF31" s="1">
        <v>0</v>
      </c>
      <c r="AG31" s="16">
        <v>1.6666666666666667</v>
      </c>
      <c r="AH31" s="1">
        <v>0</v>
      </c>
      <c r="AI31" s="1">
        <v>295</v>
      </c>
      <c r="AJ31" s="1">
        <v>0</v>
      </c>
      <c r="AK31" s="1">
        <v>0</v>
      </c>
      <c r="AL31" s="1">
        <v>0</v>
      </c>
      <c r="AM31" s="1">
        <v>0</v>
      </c>
      <c r="AN31" s="16">
        <v>0</v>
      </c>
      <c r="AO31" s="1">
        <v>0</v>
      </c>
      <c r="AP31" s="16">
        <v>0</v>
      </c>
      <c r="AQ31" s="1">
        <v>0</v>
      </c>
      <c r="AR31" s="1">
        <v>0</v>
      </c>
      <c r="AS31" s="1">
        <v>0</v>
      </c>
      <c r="AT31" s="19">
        <v>1.6666666666666667</v>
      </c>
      <c r="AU31" s="19">
        <v>96.666666666666671</v>
      </c>
      <c r="AV31" s="19">
        <v>1.6666666666666667</v>
      </c>
      <c r="AW31" s="19">
        <v>0</v>
      </c>
      <c r="AY31" s="19">
        <v>1.6666666666666667</v>
      </c>
      <c r="BA31" s="16">
        <v>246.66666666666669</v>
      </c>
      <c r="BB31" s="19">
        <v>0</v>
      </c>
      <c r="BC31" s="19">
        <v>0</v>
      </c>
      <c r="BD31" s="19">
        <v>13.333333333333334</v>
      </c>
      <c r="BE31" s="19">
        <v>1.6666666666666667</v>
      </c>
      <c r="BF31" s="19">
        <v>0</v>
      </c>
      <c r="BG31" s="19">
        <v>3.3333333333333335</v>
      </c>
      <c r="BH31" s="19">
        <v>0</v>
      </c>
      <c r="BI31" s="19">
        <v>266.66666666666663</v>
      </c>
      <c r="BJ31" s="1">
        <v>0</v>
      </c>
      <c r="BK31" s="1">
        <v>0</v>
      </c>
      <c r="BL31" s="1">
        <v>0</v>
      </c>
      <c r="BM31" s="16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6">
        <v>0</v>
      </c>
      <c r="BU31" s="1">
        <v>0</v>
      </c>
      <c r="BV31" s="1">
        <v>0</v>
      </c>
      <c r="BW31" s="16">
        <f t="shared" si="3"/>
        <v>0</v>
      </c>
      <c r="BX31" s="1">
        <v>0</v>
      </c>
      <c r="BY31" s="1">
        <v>0</v>
      </c>
      <c r="BZ31" s="1">
        <v>0</v>
      </c>
      <c r="CA31" s="1">
        <v>0</v>
      </c>
      <c r="CB31" s="16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21">
        <v>0</v>
      </c>
      <c r="CK31" s="21">
        <v>0</v>
      </c>
      <c r="CL31" s="21">
        <v>0</v>
      </c>
      <c r="CM31" s="21">
        <v>3.3333333333333335</v>
      </c>
      <c r="CN31" s="28">
        <v>3.33</v>
      </c>
      <c r="CO31" s="29">
        <f t="shared" si="1"/>
        <v>3.33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8">
        <f t="shared" si="2"/>
        <v>6.66</v>
      </c>
      <c r="CX31" s="28">
        <v>3.33</v>
      </c>
      <c r="CY31" s="1">
        <v>0</v>
      </c>
      <c r="CZ31" s="1">
        <v>1</v>
      </c>
      <c r="DA31" s="1">
        <v>134</v>
      </c>
    </row>
    <row r="32" spans="1:105">
      <c r="A32" s="22">
        <v>39</v>
      </c>
      <c r="B32" s="22">
        <v>139</v>
      </c>
      <c r="C32" s="25">
        <v>199</v>
      </c>
      <c r="D32" s="26">
        <f>'[3]Revised Stratig. - April ''08'!$G$144</f>
        <v>4022</v>
      </c>
      <c r="E32" s="30">
        <v>30</v>
      </c>
      <c r="F32" s="1">
        <v>0</v>
      </c>
      <c r="G32" s="1">
        <v>0</v>
      </c>
      <c r="H32" s="1">
        <v>3.3333333333333335</v>
      </c>
      <c r="I32" s="1">
        <v>0</v>
      </c>
      <c r="J32" s="16">
        <v>1.667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1.667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6">
        <v>3.3333333333333335</v>
      </c>
      <c r="W32" s="1">
        <v>3.3333333333333335</v>
      </c>
      <c r="X32" s="1">
        <v>0</v>
      </c>
      <c r="Y32" s="1">
        <v>1.6666666666666667</v>
      </c>
      <c r="Z32" s="1">
        <v>0</v>
      </c>
      <c r="AA32" s="1">
        <v>1.6666666666666667</v>
      </c>
      <c r="AB32" s="1">
        <v>0</v>
      </c>
      <c r="AC32" s="16">
        <v>1.6666666666666667</v>
      </c>
      <c r="AD32" s="1">
        <v>0</v>
      </c>
      <c r="AE32" s="1">
        <v>1.6666666666666667</v>
      </c>
      <c r="AF32" s="1">
        <v>0</v>
      </c>
      <c r="AG32" s="16">
        <v>1.6666666666666667</v>
      </c>
      <c r="AH32" s="1">
        <v>0</v>
      </c>
      <c r="AI32" s="1">
        <v>305</v>
      </c>
      <c r="AJ32" s="1">
        <v>0</v>
      </c>
      <c r="AK32" s="1">
        <v>0</v>
      </c>
      <c r="AL32" s="1">
        <v>0</v>
      </c>
      <c r="AM32" s="1">
        <v>8.3333333333333321</v>
      </c>
      <c r="AN32" s="16">
        <v>0</v>
      </c>
      <c r="AO32" s="1">
        <v>0</v>
      </c>
      <c r="AP32" s="16">
        <v>0</v>
      </c>
      <c r="AQ32" s="1">
        <v>0</v>
      </c>
      <c r="AR32" s="1">
        <v>0</v>
      </c>
      <c r="AS32" s="1">
        <v>0</v>
      </c>
      <c r="AT32" s="19">
        <v>18.333333333333332</v>
      </c>
      <c r="AU32" s="19">
        <v>306.66666666666669</v>
      </c>
      <c r="AV32" s="19">
        <v>5</v>
      </c>
      <c r="AW32" s="19">
        <v>0</v>
      </c>
      <c r="AY32" s="19">
        <v>18.329999999999998</v>
      </c>
      <c r="BA32" s="16">
        <v>231.66666666666669</v>
      </c>
      <c r="BB32" s="19">
        <v>0</v>
      </c>
      <c r="BC32" s="19">
        <v>5</v>
      </c>
      <c r="BD32" s="19">
        <v>40</v>
      </c>
      <c r="BE32" s="19">
        <v>0</v>
      </c>
      <c r="BF32" s="19">
        <v>0</v>
      </c>
      <c r="BG32" s="19">
        <v>5</v>
      </c>
      <c r="BH32" s="19">
        <v>0</v>
      </c>
      <c r="BI32" s="19">
        <v>286.66666666666669</v>
      </c>
      <c r="BJ32" s="1">
        <v>0</v>
      </c>
      <c r="BK32" s="1">
        <v>0</v>
      </c>
      <c r="BL32" s="1">
        <v>0</v>
      </c>
      <c r="BM32" s="16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6">
        <v>0</v>
      </c>
      <c r="BU32" s="1">
        <v>0</v>
      </c>
      <c r="BV32" s="1">
        <v>0</v>
      </c>
      <c r="BW32" s="16">
        <f t="shared" si="3"/>
        <v>0</v>
      </c>
      <c r="BX32" s="1">
        <v>0</v>
      </c>
      <c r="BY32" s="1">
        <v>0</v>
      </c>
      <c r="BZ32" s="1">
        <v>0</v>
      </c>
      <c r="CA32" s="1">
        <v>0</v>
      </c>
      <c r="CB32" s="16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21">
        <v>3.3333333333333335</v>
      </c>
      <c r="CK32" s="21">
        <v>0</v>
      </c>
      <c r="CL32" s="21">
        <v>1.6666666666666667</v>
      </c>
      <c r="CM32" s="21">
        <v>1.6666666666666667</v>
      </c>
      <c r="CN32" s="28">
        <v>5</v>
      </c>
      <c r="CO32" s="29">
        <f t="shared" si="1"/>
        <v>5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21">
        <v>0</v>
      </c>
      <c r="CW32" s="28">
        <f t="shared" si="2"/>
        <v>10</v>
      </c>
      <c r="CX32" s="28">
        <v>5</v>
      </c>
      <c r="CY32" s="1">
        <v>0</v>
      </c>
      <c r="CZ32" s="1">
        <v>1</v>
      </c>
      <c r="DA32" s="1">
        <v>139</v>
      </c>
    </row>
    <row r="33" spans="1:105">
      <c r="A33" s="22">
        <v>44</v>
      </c>
      <c r="B33" s="22">
        <v>144</v>
      </c>
      <c r="C33" s="25">
        <v>204</v>
      </c>
      <c r="D33" s="26">
        <f>'[3]Revised Stratig. - April ''08'!$G$149</f>
        <v>4048</v>
      </c>
      <c r="E33" s="30">
        <v>30</v>
      </c>
      <c r="F33" s="1">
        <v>0</v>
      </c>
      <c r="G33" s="1">
        <v>0</v>
      </c>
      <c r="H33" s="1">
        <v>0</v>
      </c>
      <c r="I33" s="1">
        <v>0</v>
      </c>
      <c r="J33" s="16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6">
        <v>3.3333333333333335</v>
      </c>
      <c r="W33" s="1">
        <v>3.3333333333333335</v>
      </c>
      <c r="X33" s="1">
        <v>1.6666666666666667</v>
      </c>
      <c r="Y33" s="1">
        <v>1.6666666666666667</v>
      </c>
      <c r="Z33" s="1">
        <v>0</v>
      </c>
      <c r="AA33" s="1">
        <v>5</v>
      </c>
      <c r="AB33" s="1">
        <v>0</v>
      </c>
      <c r="AC33" s="16">
        <v>5</v>
      </c>
      <c r="AD33" s="1">
        <v>0</v>
      </c>
      <c r="AE33" s="1">
        <v>1.6666666666666667</v>
      </c>
      <c r="AF33" s="1">
        <v>0</v>
      </c>
      <c r="AG33" s="16">
        <v>1.6666666666666667</v>
      </c>
      <c r="AH33" s="1">
        <v>0</v>
      </c>
      <c r="AI33" s="1">
        <v>383.33333333333337</v>
      </c>
      <c r="AJ33" s="1">
        <v>0</v>
      </c>
      <c r="AK33" s="1">
        <v>1.6666666666666667</v>
      </c>
      <c r="AL33" s="1">
        <v>0</v>
      </c>
      <c r="AM33" s="1">
        <v>0</v>
      </c>
      <c r="AN33" s="16">
        <v>0</v>
      </c>
      <c r="AO33" s="1">
        <v>0</v>
      </c>
      <c r="AP33" s="16">
        <v>0</v>
      </c>
      <c r="AQ33" s="1">
        <v>1.6666666666666667</v>
      </c>
      <c r="AR33" s="1">
        <v>0</v>
      </c>
      <c r="AS33" s="1">
        <v>0</v>
      </c>
      <c r="AT33" s="19">
        <v>13.333333333333334</v>
      </c>
      <c r="AU33" s="19">
        <v>280</v>
      </c>
      <c r="AV33" s="19">
        <v>18.333333333333332</v>
      </c>
      <c r="AW33" s="19">
        <v>0</v>
      </c>
      <c r="AY33" s="19">
        <v>18.329999999999998</v>
      </c>
      <c r="BA33" s="16">
        <v>201.66666666666666</v>
      </c>
      <c r="BB33" s="19">
        <v>0</v>
      </c>
      <c r="BC33" s="19">
        <v>3.3333333333333335</v>
      </c>
      <c r="BD33" s="19">
        <v>71.666666666666671</v>
      </c>
      <c r="BE33" s="19">
        <v>0</v>
      </c>
      <c r="BF33" s="19">
        <v>0</v>
      </c>
      <c r="BG33" s="19">
        <v>6.666666666666667</v>
      </c>
      <c r="BH33" s="19">
        <v>0</v>
      </c>
      <c r="BI33" s="19">
        <v>296.66666666666669</v>
      </c>
      <c r="BJ33" s="1">
        <v>0</v>
      </c>
      <c r="BK33" s="1">
        <v>0</v>
      </c>
      <c r="BL33" s="1">
        <v>0</v>
      </c>
      <c r="BM33" s="16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6">
        <v>0</v>
      </c>
      <c r="BU33" s="1">
        <v>0</v>
      </c>
      <c r="BV33" s="1">
        <v>0</v>
      </c>
      <c r="BW33" s="16">
        <f t="shared" si="3"/>
        <v>0</v>
      </c>
      <c r="BX33" s="1">
        <v>0</v>
      </c>
      <c r="BY33" s="1">
        <v>0</v>
      </c>
      <c r="BZ33" s="1">
        <v>0</v>
      </c>
      <c r="CA33" s="1">
        <v>0</v>
      </c>
      <c r="CB33" s="16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21">
        <v>0</v>
      </c>
      <c r="CK33" s="21">
        <v>0</v>
      </c>
      <c r="CL33" s="21">
        <v>0</v>
      </c>
      <c r="CM33" s="21">
        <v>3.3333333333333335</v>
      </c>
      <c r="CN33" s="28">
        <v>3.33</v>
      </c>
      <c r="CO33" s="29">
        <f t="shared" si="1"/>
        <v>3.33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21">
        <v>0</v>
      </c>
      <c r="CW33" s="28">
        <f t="shared" si="2"/>
        <v>6.66</v>
      </c>
      <c r="CX33" s="28">
        <v>3.33</v>
      </c>
      <c r="CY33" s="1">
        <v>0</v>
      </c>
      <c r="CZ33" s="1">
        <v>1</v>
      </c>
      <c r="DA33" s="1">
        <v>144</v>
      </c>
    </row>
    <row r="34" spans="1:105">
      <c r="A34" s="22">
        <v>49</v>
      </c>
      <c r="B34" s="22">
        <v>149</v>
      </c>
      <c r="C34" s="25">
        <v>209</v>
      </c>
      <c r="D34" s="26">
        <f>'[3]Revised Stratig. - April ''08'!$G$154</f>
        <v>4182</v>
      </c>
      <c r="E34" s="30">
        <v>30</v>
      </c>
      <c r="F34" s="1">
        <v>0</v>
      </c>
      <c r="G34" s="1">
        <v>0</v>
      </c>
      <c r="H34" s="1">
        <v>1.6666666666666667</v>
      </c>
      <c r="I34" s="1">
        <v>0</v>
      </c>
      <c r="J34" s="16">
        <v>1.667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1.667</v>
      </c>
      <c r="Q34" s="1">
        <v>0</v>
      </c>
      <c r="R34" s="1">
        <v>0</v>
      </c>
      <c r="S34" s="1">
        <v>0</v>
      </c>
      <c r="T34" s="1">
        <v>5</v>
      </c>
      <c r="U34" s="1">
        <v>1.6666666666666667</v>
      </c>
      <c r="V34" s="16">
        <v>5</v>
      </c>
      <c r="W34" s="1">
        <v>11.666666666666666</v>
      </c>
      <c r="X34" s="1">
        <v>0</v>
      </c>
      <c r="Y34" s="1">
        <v>0</v>
      </c>
      <c r="Z34" s="1">
        <v>1.6666666666666667</v>
      </c>
      <c r="AA34" s="1">
        <v>0</v>
      </c>
      <c r="AB34" s="1">
        <v>0</v>
      </c>
      <c r="AC34" s="16">
        <v>0</v>
      </c>
      <c r="AD34" s="1">
        <v>0</v>
      </c>
      <c r="AE34" s="1">
        <v>6.666666666666667</v>
      </c>
      <c r="AF34" s="1">
        <v>0</v>
      </c>
      <c r="AG34" s="16">
        <v>6.666666666666667</v>
      </c>
      <c r="AH34" s="1">
        <v>0</v>
      </c>
      <c r="AI34" s="1">
        <v>533.33333333333326</v>
      </c>
      <c r="AJ34" s="1">
        <v>0</v>
      </c>
      <c r="AK34" s="1">
        <v>0</v>
      </c>
      <c r="AL34" s="1">
        <v>1.6666666666666667</v>
      </c>
      <c r="AM34" s="1">
        <v>5</v>
      </c>
      <c r="AN34" s="16">
        <v>0</v>
      </c>
      <c r="AO34" s="1">
        <v>0</v>
      </c>
      <c r="AP34" s="16">
        <v>0</v>
      </c>
      <c r="AQ34" s="1">
        <v>0</v>
      </c>
      <c r="AR34" s="1">
        <v>0</v>
      </c>
      <c r="AS34" s="1">
        <v>0</v>
      </c>
      <c r="AT34" s="19">
        <v>1.6666666666666667</v>
      </c>
      <c r="AU34" s="19">
        <v>361.66666666666669</v>
      </c>
      <c r="AV34" s="19">
        <v>5</v>
      </c>
      <c r="AW34" s="19">
        <v>0</v>
      </c>
      <c r="AY34" s="19">
        <v>5</v>
      </c>
      <c r="BA34" s="16">
        <v>281.66666666666669</v>
      </c>
      <c r="BB34" s="19">
        <v>3.3333333333333335</v>
      </c>
      <c r="BC34" s="19">
        <v>3.3333333333333335</v>
      </c>
      <c r="BD34" s="19">
        <v>31.666666666666664</v>
      </c>
      <c r="BE34" s="19">
        <v>8.3333333333333321</v>
      </c>
      <c r="BF34" s="19">
        <v>8.3333333333333321</v>
      </c>
      <c r="BG34" s="19">
        <v>6.666666666666667</v>
      </c>
      <c r="BH34" s="19">
        <v>0</v>
      </c>
      <c r="BI34" s="19">
        <v>345</v>
      </c>
      <c r="BJ34" s="1">
        <v>0</v>
      </c>
      <c r="BK34" s="1">
        <v>0</v>
      </c>
      <c r="BL34" s="1">
        <v>0</v>
      </c>
      <c r="BM34" s="16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6">
        <v>0</v>
      </c>
      <c r="BU34" s="1">
        <v>0</v>
      </c>
      <c r="BV34" s="1">
        <v>0</v>
      </c>
      <c r="BW34" s="16">
        <f t="shared" si="3"/>
        <v>0</v>
      </c>
      <c r="BX34" s="1">
        <v>0</v>
      </c>
      <c r="BY34" s="1">
        <v>0</v>
      </c>
      <c r="BZ34" s="1">
        <v>0</v>
      </c>
      <c r="CA34" s="1">
        <v>0</v>
      </c>
      <c r="CB34" s="16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21">
        <v>0</v>
      </c>
      <c r="CK34" s="21">
        <v>0</v>
      </c>
      <c r="CL34" s="21">
        <v>0</v>
      </c>
      <c r="CM34" s="21">
        <v>0</v>
      </c>
      <c r="CN34" s="28">
        <v>0</v>
      </c>
      <c r="CO34" s="29">
        <f t="shared" si="1"/>
        <v>0</v>
      </c>
      <c r="CP34" s="21">
        <v>0</v>
      </c>
      <c r="CQ34" s="21">
        <v>0</v>
      </c>
      <c r="CR34" s="21">
        <v>0</v>
      </c>
      <c r="CS34" s="21">
        <v>0</v>
      </c>
      <c r="CT34" s="21">
        <v>1.6666666666666667</v>
      </c>
      <c r="CU34" s="21">
        <v>0</v>
      </c>
      <c r="CV34" s="21">
        <v>0</v>
      </c>
      <c r="CW34" s="28">
        <f t="shared" si="2"/>
        <v>1.6666666666666667</v>
      </c>
      <c r="CX34" s="28">
        <v>1.6666666666666667</v>
      </c>
      <c r="CY34" s="1">
        <v>0</v>
      </c>
      <c r="CZ34" s="1">
        <v>1</v>
      </c>
      <c r="DA34" s="1">
        <v>149</v>
      </c>
    </row>
    <row r="35" spans="1:105">
      <c r="A35" s="22">
        <v>54</v>
      </c>
      <c r="B35" s="22">
        <v>154</v>
      </c>
      <c r="C35" s="25">
        <v>214</v>
      </c>
      <c r="D35" s="26">
        <f>'[3]Revised Stratig. - April ''08'!$G$159</f>
        <v>4245</v>
      </c>
      <c r="E35" s="30">
        <v>30</v>
      </c>
      <c r="F35" s="1">
        <v>0</v>
      </c>
      <c r="G35" s="1">
        <v>0</v>
      </c>
      <c r="H35" s="1">
        <v>0</v>
      </c>
      <c r="I35" s="1">
        <v>1.6666666666666667</v>
      </c>
      <c r="J35" s="16">
        <v>1.667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1.667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6">
        <v>6.666666666666667</v>
      </c>
      <c r="W35" s="1">
        <v>6.666666666666667</v>
      </c>
      <c r="X35" s="1">
        <v>0</v>
      </c>
      <c r="Y35" s="1">
        <v>3.3333333333333335</v>
      </c>
      <c r="Z35" s="1">
        <v>0</v>
      </c>
      <c r="AA35" s="1">
        <v>0</v>
      </c>
      <c r="AB35" s="1">
        <v>0</v>
      </c>
      <c r="AC35" s="16">
        <v>0</v>
      </c>
      <c r="AD35" s="1">
        <v>0</v>
      </c>
      <c r="AE35" s="1">
        <v>8.3333333333333321</v>
      </c>
      <c r="AF35" s="1">
        <v>0</v>
      </c>
      <c r="AG35" s="16">
        <v>8.3333333333333321</v>
      </c>
      <c r="AH35" s="1">
        <v>0</v>
      </c>
      <c r="AI35" s="1">
        <v>166.66666666666669</v>
      </c>
      <c r="AJ35" s="1">
        <v>0</v>
      </c>
      <c r="AK35" s="1">
        <v>0</v>
      </c>
      <c r="AL35" s="1">
        <v>0</v>
      </c>
      <c r="AM35" s="1">
        <v>0</v>
      </c>
      <c r="AN35" s="16">
        <v>0</v>
      </c>
      <c r="AO35" s="1">
        <v>0</v>
      </c>
      <c r="AP35" s="16">
        <v>0</v>
      </c>
      <c r="AQ35" s="1">
        <v>1.6666666666666667</v>
      </c>
      <c r="AR35" s="1">
        <v>0</v>
      </c>
      <c r="AS35" s="1">
        <v>0</v>
      </c>
      <c r="AT35" s="19">
        <v>3.3333333333333335</v>
      </c>
      <c r="AU35" s="19">
        <v>86.666666666666671</v>
      </c>
      <c r="AV35" s="19">
        <v>5</v>
      </c>
      <c r="AW35" s="19">
        <v>0</v>
      </c>
      <c r="AY35" s="19">
        <v>5</v>
      </c>
      <c r="BA35" s="16">
        <v>113.33333333333333</v>
      </c>
      <c r="BB35" s="19">
        <v>0</v>
      </c>
      <c r="BC35" s="19">
        <v>1.6666666666666667</v>
      </c>
      <c r="BD35" s="19">
        <v>11.666666666666666</v>
      </c>
      <c r="BE35" s="19">
        <v>0</v>
      </c>
      <c r="BF35" s="19">
        <v>0</v>
      </c>
      <c r="BG35" s="19">
        <v>0</v>
      </c>
      <c r="BH35" s="19">
        <v>0</v>
      </c>
      <c r="BI35" s="19">
        <v>130</v>
      </c>
      <c r="BJ35" s="1">
        <v>0</v>
      </c>
      <c r="BK35" s="1">
        <v>0</v>
      </c>
      <c r="BL35" s="1">
        <v>0</v>
      </c>
      <c r="BM35" s="16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6">
        <v>0</v>
      </c>
      <c r="BU35" s="1">
        <v>0</v>
      </c>
      <c r="BV35" s="1">
        <v>0</v>
      </c>
      <c r="BW35" s="16">
        <f t="shared" si="3"/>
        <v>0</v>
      </c>
      <c r="BX35" s="1">
        <v>0</v>
      </c>
      <c r="BY35" s="1">
        <v>0</v>
      </c>
      <c r="BZ35" s="1">
        <v>0</v>
      </c>
      <c r="CA35" s="1">
        <v>0</v>
      </c>
      <c r="CB35" s="16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21">
        <v>0</v>
      </c>
      <c r="CK35" s="21">
        <v>0</v>
      </c>
      <c r="CL35" s="21">
        <v>0</v>
      </c>
      <c r="CM35" s="21">
        <v>1.6666666666666667</v>
      </c>
      <c r="CN35" s="28">
        <v>1.6666666666666667</v>
      </c>
      <c r="CO35" s="29">
        <f t="shared" si="1"/>
        <v>1.6666666666666667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8">
        <f t="shared" si="2"/>
        <v>3.3333333333333335</v>
      </c>
      <c r="CX35" s="28">
        <v>1.6666666666666667</v>
      </c>
      <c r="CY35" s="1">
        <v>0</v>
      </c>
      <c r="CZ35" s="1">
        <v>1</v>
      </c>
      <c r="DA35" s="1">
        <v>154</v>
      </c>
    </row>
    <row r="36" spans="1:105">
      <c r="A36" s="22">
        <v>59</v>
      </c>
      <c r="B36" s="22">
        <v>159</v>
      </c>
      <c r="C36" s="25">
        <v>219</v>
      </c>
      <c r="D36" s="26">
        <f>'[3]Revised Stratig. - April ''08'!$G$164</f>
        <v>4305</v>
      </c>
      <c r="E36" s="30">
        <v>20</v>
      </c>
      <c r="F36" s="1">
        <v>0</v>
      </c>
      <c r="G36" s="1">
        <v>0</v>
      </c>
      <c r="H36" s="1">
        <v>2.5</v>
      </c>
      <c r="I36" s="1">
        <v>0</v>
      </c>
      <c r="J36" s="16">
        <v>2.5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2.5</v>
      </c>
      <c r="Q36" s="1">
        <v>0</v>
      </c>
      <c r="R36" s="1">
        <v>0</v>
      </c>
      <c r="S36" s="1">
        <v>0</v>
      </c>
      <c r="T36" s="1">
        <v>0</v>
      </c>
      <c r="U36" s="1">
        <v>2.5</v>
      </c>
      <c r="V36" s="16">
        <v>17.5</v>
      </c>
      <c r="W36" s="1">
        <v>20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6">
        <v>0</v>
      </c>
      <c r="AD36" s="1">
        <v>0</v>
      </c>
      <c r="AE36" s="1">
        <v>0</v>
      </c>
      <c r="AF36" s="1">
        <v>0</v>
      </c>
      <c r="AG36" s="16">
        <v>0</v>
      </c>
      <c r="AH36" s="1">
        <v>0</v>
      </c>
      <c r="AI36" s="1">
        <v>120</v>
      </c>
      <c r="AJ36" s="1">
        <v>0</v>
      </c>
      <c r="AK36" s="1">
        <v>0</v>
      </c>
      <c r="AL36" s="1">
        <v>0</v>
      </c>
      <c r="AM36" s="1">
        <v>0</v>
      </c>
      <c r="AN36" s="16">
        <v>0</v>
      </c>
      <c r="AO36" s="1">
        <v>0</v>
      </c>
      <c r="AP36" s="16">
        <v>0</v>
      </c>
      <c r="AQ36" s="1">
        <v>0</v>
      </c>
      <c r="AR36" s="1">
        <v>0</v>
      </c>
      <c r="AS36" s="1">
        <v>0</v>
      </c>
      <c r="AT36" s="19">
        <v>10</v>
      </c>
      <c r="AU36" s="19">
        <v>130</v>
      </c>
      <c r="AV36" s="19">
        <v>2.5</v>
      </c>
      <c r="AW36" s="19">
        <v>0</v>
      </c>
      <c r="AY36" s="19">
        <v>10</v>
      </c>
      <c r="BA36" s="16">
        <v>112.5</v>
      </c>
      <c r="BB36" s="19">
        <v>0</v>
      </c>
      <c r="BC36" s="19">
        <v>0</v>
      </c>
      <c r="BD36" s="19">
        <v>12.5</v>
      </c>
      <c r="BE36" s="19">
        <v>0</v>
      </c>
      <c r="BF36" s="19">
        <v>0</v>
      </c>
      <c r="BG36" s="19">
        <v>2.5</v>
      </c>
      <c r="BH36" s="19">
        <v>0</v>
      </c>
      <c r="BI36" s="19">
        <v>130</v>
      </c>
      <c r="BJ36" s="1">
        <v>0</v>
      </c>
      <c r="BK36" s="1">
        <v>0</v>
      </c>
      <c r="BL36" s="1">
        <v>0</v>
      </c>
      <c r="BM36" s="16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6">
        <v>0</v>
      </c>
      <c r="BU36" s="1">
        <v>0</v>
      </c>
      <c r="BV36" s="1">
        <v>0</v>
      </c>
      <c r="BW36" s="16">
        <f t="shared" si="3"/>
        <v>0</v>
      </c>
      <c r="BX36" s="1">
        <v>0</v>
      </c>
      <c r="BY36" s="1">
        <v>0</v>
      </c>
      <c r="BZ36" s="1">
        <v>0</v>
      </c>
      <c r="CA36" s="1">
        <v>0</v>
      </c>
      <c r="CB36" s="16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21">
        <v>0</v>
      </c>
      <c r="CK36" s="21">
        <v>0</v>
      </c>
      <c r="CL36" s="21">
        <v>0</v>
      </c>
      <c r="CM36" s="21">
        <v>0</v>
      </c>
      <c r="CN36" s="28">
        <v>0</v>
      </c>
      <c r="CO36" s="29">
        <f t="shared" si="1"/>
        <v>0</v>
      </c>
      <c r="CP36" s="21">
        <v>2.5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21">
        <v>0</v>
      </c>
      <c r="CW36" s="28">
        <f t="shared" si="2"/>
        <v>2.5</v>
      </c>
      <c r="CX36" s="28">
        <v>2.5</v>
      </c>
      <c r="CY36" s="1">
        <v>0</v>
      </c>
      <c r="CZ36" s="1">
        <v>1</v>
      </c>
      <c r="DA36" s="1">
        <v>159</v>
      </c>
    </row>
    <row r="37" spans="1:105">
      <c r="A37" s="22">
        <v>64</v>
      </c>
      <c r="B37" s="22">
        <v>164</v>
      </c>
      <c r="C37" s="25">
        <v>224</v>
      </c>
      <c r="D37" s="26">
        <f>'[3]Revised Stratig. - April ''08'!$G$169</f>
        <v>4365</v>
      </c>
      <c r="E37" s="30">
        <v>25</v>
      </c>
      <c r="F37" s="1">
        <v>0</v>
      </c>
      <c r="G37" s="1">
        <v>0</v>
      </c>
      <c r="H37" s="1">
        <v>0</v>
      </c>
      <c r="I37" s="1">
        <v>0</v>
      </c>
      <c r="J37" s="16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6">
        <v>2</v>
      </c>
      <c r="W37" s="1">
        <v>2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6">
        <v>0</v>
      </c>
      <c r="AD37" s="1">
        <v>0</v>
      </c>
      <c r="AE37" s="1">
        <v>0</v>
      </c>
      <c r="AF37" s="1">
        <v>0</v>
      </c>
      <c r="AG37" s="16">
        <v>0</v>
      </c>
      <c r="AH37" s="1">
        <v>0</v>
      </c>
      <c r="AI37" s="1">
        <v>264</v>
      </c>
      <c r="AJ37" s="1">
        <v>0</v>
      </c>
      <c r="AK37" s="1">
        <v>0</v>
      </c>
      <c r="AL37" s="1">
        <v>0</v>
      </c>
      <c r="AM37" s="1">
        <v>0</v>
      </c>
      <c r="AN37" s="16">
        <v>0</v>
      </c>
      <c r="AO37" s="1">
        <v>0</v>
      </c>
      <c r="AP37" s="16">
        <v>0</v>
      </c>
      <c r="AQ37" s="1">
        <v>0</v>
      </c>
      <c r="AR37" s="1">
        <v>0</v>
      </c>
      <c r="AS37" s="1">
        <v>0</v>
      </c>
      <c r="AT37" s="19">
        <v>28</v>
      </c>
      <c r="AU37" s="19">
        <v>302</v>
      </c>
      <c r="AV37" s="19">
        <v>8</v>
      </c>
      <c r="AW37" s="19">
        <v>0</v>
      </c>
      <c r="AY37" s="19">
        <v>28</v>
      </c>
      <c r="BA37" s="16">
        <v>206</v>
      </c>
      <c r="BB37" s="19">
        <v>2</v>
      </c>
      <c r="BC37" s="19">
        <v>0</v>
      </c>
      <c r="BD37" s="19">
        <v>20</v>
      </c>
      <c r="BE37" s="19">
        <v>10</v>
      </c>
      <c r="BF37" s="19">
        <v>2</v>
      </c>
      <c r="BG37" s="19">
        <v>4</v>
      </c>
      <c r="BH37" s="19">
        <v>0</v>
      </c>
      <c r="BI37" s="19">
        <v>252</v>
      </c>
      <c r="BJ37" s="1">
        <v>0</v>
      </c>
      <c r="BK37" s="1">
        <v>0</v>
      </c>
      <c r="BL37" s="1">
        <v>0</v>
      </c>
      <c r="BM37" s="16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6">
        <v>0</v>
      </c>
      <c r="BU37" s="1">
        <v>0</v>
      </c>
      <c r="BV37" s="1">
        <v>0</v>
      </c>
      <c r="BW37" s="16">
        <f t="shared" si="3"/>
        <v>0</v>
      </c>
      <c r="BX37" s="1">
        <v>0</v>
      </c>
      <c r="BY37" s="1">
        <v>0</v>
      </c>
      <c r="BZ37" s="1">
        <v>0</v>
      </c>
      <c r="CA37" s="1">
        <v>0</v>
      </c>
      <c r="CB37" s="16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21">
        <v>4</v>
      </c>
      <c r="CK37" s="21">
        <v>2</v>
      </c>
      <c r="CL37" s="21">
        <v>0</v>
      </c>
      <c r="CM37" s="21">
        <v>2</v>
      </c>
      <c r="CN37" s="28">
        <v>6</v>
      </c>
      <c r="CO37" s="29">
        <f t="shared" si="1"/>
        <v>6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21">
        <v>0</v>
      </c>
      <c r="CW37" s="28">
        <f t="shared" si="2"/>
        <v>12</v>
      </c>
      <c r="CX37" s="28">
        <v>6</v>
      </c>
      <c r="CY37" s="1">
        <v>0</v>
      </c>
      <c r="CZ37" s="1">
        <v>1</v>
      </c>
      <c r="DA37" s="1">
        <v>164</v>
      </c>
    </row>
    <row r="38" spans="1:105">
      <c r="A38" s="22">
        <v>69</v>
      </c>
      <c r="B38" s="22">
        <v>169</v>
      </c>
      <c r="C38" s="25">
        <v>229</v>
      </c>
      <c r="D38" s="26">
        <f>'[3]Revised Stratig. - April ''08'!$G$174</f>
        <v>4443</v>
      </c>
      <c r="E38" s="30">
        <v>25</v>
      </c>
      <c r="F38" s="1">
        <v>0</v>
      </c>
      <c r="G38" s="1">
        <v>0</v>
      </c>
      <c r="H38" s="1">
        <v>0</v>
      </c>
      <c r="I38" s="1">
        <v>0</v>
      </c>
      <c r="J38" s="16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4</v>
      </c>
      <c r="U38" s="1">
        <v>6</v>
      </c>
      <c r="V38" s="16">
        <v>2</v>
      </c>
      <c r="W38" s="1">
        <v>12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6">
        <v>0</v>
      </c>
      <c r="AD38" s="1">
        <v>0</v>
      </c>
      <c r="AE38" s="1">
        <v>0</v>
      </c>
      <c r="AF38" s="1">
        <v>0</v>
      </c>
      <c r="AG38" s="16">
        <v>0</v>
      </c>
      <c r="AH38" s="1">
        <v>0</v>
      </c>
      <c r="AI38" s="1">
        <v>594</v>
      </c>
      <c r="AJ38" s="1">
        <v>0</v>
      </c>
      <c r="AK38" s="1">
        <v>0</v>
      </c>
      <c r="AL38" s="1">
        <v>0</v>
      </c>
      <c r="AM38" s="1">
        <v>0</v>
      </c>
      <c r="AN38" s="16">
        <v>0</v>
      </c>
      <c r="AO38" s="1">
        <v>0</v>
      </c>
      <c r="AP38" s="16">
        <v>0</v>
      </c>
      <c r="AQ38" s="1">
        <v>0</v>
      </c>
      <c r="AR38" s="1">
        <v>0</v>
      </c>
      <c r="AS38" s="1">
        <v>0</v>
      </c>
      <c r="AT38" s="19">
        <v>40</v>
      </c>
      <c r="AU38" s="19">
        <v>560</v>
      </c>
      <c r="AV38" s="19">
        <v>6</v>
      </c>
      <c r="AW38" s="19">
        <v>0</v>
      </c>
      <c r="AY38" s="19">
        <v>40</v>
      </c>
      <c r="BA38" s="16">
        <v>846</v>
      </c>
      <c r="BB38" s="19">
        <v>0</v>
      </c>
      <c r="BC38" s="19">
        <v>14</v>
      </c>
      <c r="BD38" s="19">
        <v>264</v>
      </c>
      <c r="BE38" s="19">
        <v>6</v>
      </c>
      <c r="BF38" s="19">
        <v>14</v>
      </c>
      <c r="BG38" s="19">
        <v>32</v>
      </c>
      <c r="BH38" s="19">
        <v>0</v>
      </c>
      <c r="BI38" s="19">
        <v>1182</v>
      </c>
      <c r="BJ38" s="1">
        <v>0</v>
      </c>
      <c r="BK38" s="1">
        <v>0</v>
      </c>
      <c r="BL38" s="1">
        <v>0</v>
      </c>
      <c r="BM38" s="16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6">
        <v>0</v>
      </c>
      <c r="BU38" s="1">
        <v>0</v>
      </c>
      <c r="BV38" s="1">
        <v>0</v>
      </c>
      <c r="BW38" s="16">
        <f t="shared" si="3"/>
        <v>0</v>
      </c>
      <c r="BX38" s="1">
        <v>0</v>
      </c>
      <c r="BY38" s="1">
        <v>0</v>
      </c>
      <c r="BZ38" s="1">
        <v>0</v>
      </c>
      <c r="CA38" s="1">
        <v>0</v>
      </c>
      <c r="CB38" s="16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21">
        <v>10</v>
      </c>
      <c r="CK38" s="21">
        <v>6</v>
      </c>
      <c r="CL38" s="21">
        <v>8</v>
      </c>
      <c r="CM38" s="21">
        <v>8</v>
      </c>
      <c r="CN38" s="28">
        <v>18</v>
      </c>
      <c r="CO38" s="29">
        <f t="shared" si="1"/>
        <v>18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21">
        <v>0</v>
      </c>
      <c r="CW38" s="28">
        <f t="shared" si="2"/>
        <v>36</v>
      </c>
      <c r="CX38" s="28">
        <v>18</v>
      </c>
      <c r="CY38" s="1">
        <v>0</v>
      </c>
      <c r="CZ38" s="1">
        <v>1</v>
      </c>
      <c r="DA38" s="1">
        <v>169</v>
      </c>
    </row>
    <row r="39" spans="1:105">
      <c r="A39" s="22">
        <v>74</v>
      </c>
      <c r="B39" s="22">
        <v>174</v>
      </c>
      <c r="C39" s="25">
        <v>234</v>
      </c>
      <c r="D39" s="26">
        <f>'[3]Revised Stratig. - April ''08'!$G$179</f>
        <v>4542</v>
      </c>
      <c r="E39" s="30">
        <v>25</v>
      </c>
      <c r="F39" s="1">
        <v>0</v>
      </c>
      <c r="G39" s="1">
        <v>0</v>
      </c>
      <c r="H39" s="1">
        <v>0</v>
      </c>
      <c r="I39" s="1">
        <v>0</v>
      </c>
      <c r="J39" s="16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</v>
      </c>
      <c r="U39" s="1">
        <v>2</v>
      </c>
      <c r="V39" s="16">
        <v>6</v>
      </c>
      <c r="W39" s="1">
        <v>10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6">
        <v>0</v>
      </c>
      <c r="AD39" s="1">
        <v>0</v>
      </c>
      <c r="AE39" s="1">
        <v>0</v>
      </c>
      <c r="AF39" s="1">
        <v>0</v>
      </c>
      <c r="AG39" s="16">
        <v>0</v>
      </c>
      <c r="AH39" s="1">
        <v>2</v>
      </c>
      <c r="AI39" s="1">
        <v>336</v>
      </c>
      <c r="AJ39" s="1">
        <v>0</v>
      </c>
      <c r="AK39" s="1">
        <v>0</v>
      </c>
      <c r="AL39" s="1">
        <v>0</v>
      </c>
      <c r="AM39" s="1">
        <v>2</v>
      </c>
      <c r="AN39" s="16">
        <v>0</v>
      </c>
      <c r="AO39" s="1">
        <v>0</v>
      </c>
      <c r="AP39" s="16">
        <v>2</v>
      </c>
      <c r="AQ39" s="1">
        <v>0</v>
      </c>
      <c r="AR39" s="1">
        <v>0</v>
      </c>
      <c r="AS39" s="1">
        <v>0</v>
      </c>
      <c r="AT39" s="19">
        <v>6</v>
      </c>
      <c r="AU39" s="19">
        <v>414</v>
      </c>
      <c r="AV39" s="19">
        <v>0</v>
      </c>
      <c r="AW39" s="19">
        <v>0</v>
      </c>
      <c r="AY39" s="19">
        <v>6</v>
      </c>
      <c r="BA39" s="16">
        <v>312</v>
      </c>
      <c r="BB39" s="19">
        <v>0</v>
      </c>
      <c r="BC39" s="19">
        <v>6</v>
      </c>
      <c r="BD39" s="19">
        <v>66</v>
      </c>
      <c r="BE39" s="19">
        <v>0</v>
      </c>
      <c r="BF39" s="19">
        <v>6</v>
      </c>
      <c r="BG39" s="19">
        <v>0</v>
      </c>
      <c r="BH39" s="19">
        <v>0</v>
      </c>
      <c r="BI39" s="19">
        <v>392</v>
      </c>
      <c r="BJ39" s="1">
        <v>0</v>
      </c>
      <c r="BK39" s="1">
        <v>0</v>
      </c>
      <c r="BL39" s="1">
        <v>0</v>
      </c>
      <c r="BM39" s="16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6">
        <v>0</v>
      </c>
      <c r="BU39" s="1">
        <v>0</v>
      </c>
      <c r="BV39" s="1">
        <v>0</v>
      </c>
      <c r="BW39" s="16">
        <f t="shared" si="3"/>
        <v>0</v>
      </c>
      <c r="BX39" s="1">
        <v>0</v>
      </c>
      <c r="BY39" s="1">
        <v>0</v>
      </c>
      <c r="BZ39" s="1">
        <v>0</v>
      </c>
      <c r="CA39" s="1">
        <v>0</v>
      </c>
      <c r="CB39" s="16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21">
        <v>2</v>
      </c>
      <c r="CK39" s="21">
        <v>0</v>
      </c>
      <c r="CL39" s="21">
        <v>0</v>
      </c>
      <c r="CM39" s="21">
        <v>4</v>
      </c>
      <c r="CN39" s="28">
        <v>6</v>
      </c>
      <c r="CO39" s="29">
        <f t="shared" si="1"/>
        <v>6</v>
      </c>
      <c r="CP39" s="21">
        <v>0</v>
      </c>
      <c r="CQ39" s="21">
        <v>0</v>
      </c>
      <c r="CR39" s="21">
        <v>0</v>
      </c>
      <c r="CS39" s="21">
        <v>0</v>
      </c>
      <c r="CT39" s="21">
        <v>2</v>
      </c>
      <c r="CU39" s="21">
        <v>0</v>
      </c>
      <c r="CV39" s="21">
        <v>0</v>
      </c>
      <c r="CW39" s="28">
        <f t="shared" si="2"/>
        <v>14</v>
      </c>
      <c r="CX39" s="28">
        <v>8</v>
      </c>
      <c r="CY39" s="1">
        <v>0</v>
      </c>
      <c r="CZ39" s="1">
        <v>1</v>
      </c>
      <c r="DA39" s="1">
        <v>174</v>
      </c>
    </row>
    <row r="40" spans="1:105">
      <c r="A40" s="22">
        <v>79</v>
      </c>
      <c r="B40" s="22">
        <v>179</v>
      </c>
      <c r="C40" s="25">
        <v>239</v>
      </c>
      <c r="D40" s="26">
        <f>'[3]Revised Stratig. - April ''08'!$G$184</f>
        <v>4598</v>
      </c>
      <c r="E40" s="30">
        <v>25</v>
      </c>
      <c r="F40" s="1">
        <v>0</v>
      </c>
      <c r="G40" s="1">
        <v>0</v>
      </c>
      <c r="H40" s="1">
        <v>0</v>
      </c>
      <c r="I40" s="1">
        <v>0</v>
      </c>
      <c r="J40" s="16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2</v>
      </c>
      <c r="U40" s="1">
        <v>2</v>
      </c>
      <c r="V40" s="16">
        <v>2</v>
      </c>
      <c r="W40" s="1">
        <v>6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6">
        <v>0</v>
      </c>
      <c r="AD40" s="1">
        <v>0</v>
      </c>
      <c r="AE40" s="1">
        <v>2</v>
      </c>
      <c r="AF40" s="1">
        <v>0</v>
      </c>
      <c r="AG40" s="16">
        <v>2</v>
      </c>
      <c r="AH40" s="1">
        <v>0</v>
      </c>
      <c r="AI40" s="1">
        <v>252</v>
      </c>
      <c r="AJ40" s="1">
        <v>0</v>
      </c>
      <c r="AK40" s="1">
        <v>0</v>
      </c>
      <c r="AL40" s="1">
        <v>0</v>
      </c>
      <c r="AM40" s="1">
        <v>2</v>
      </c>
      <c r="AN40" s="16">
        <v>0</v>
      </c>
      <c r="AO40" s="1">
        <v>0</v>
      </c>
      <c r="AP40" s="16">
        <v>4</v>
      </c>
      <c r="AQ40" s="1">
        <v>0</v>
      </c>
      <c r="AR40" s="1">
        <v>0</v>
      </c>
      <c r="AS40" s="1">
        <v>0</v>
      </c>
      <c r="AT40" s="19">
        <v>8</v>
      </c>
      <c r="AU40" s="19">
        <v>246</v>
      </c>
      <c r="AV40" s="19">
        <v>4</v>
      </c>
      <c r="AW40" s="19">
        <v>0</v>
      </c>
      <c r="AY40" s="19">
        <v>8</v>
      </c>
      <c r="BA40" s="16">
        <v>198</v>
      </c>
      <c r="BB40" s="19">
        <v>0</v>
      </c>
      <c r="BC40" s="19">
        <v>6</v>
      </c>
      <c r="BD40" s="19">
        <v>112</v>
      </c>
      <c r="BE40" s="19">
        <v>0</v>
      </c>
      <c r="BF40" s="19">
        <v>2</v>
      </c>
      <c r="BG40" s="19">
        <v>8</v>
      </c>
      <c r="BH40" s="19">
        <v>0</v>
      </c>
      <c r="BI40" s="19">
        <v>330</v>
      </c>
      <c r="BJ40" s="1">
        <v>0</v>
      </c>
      <c r="BK40" s="1">
        <v>0</v>
      </c>
      <c r="BL40" s="1">
        <v>0</v>
      </c>
      <c r="BM40" s="16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6">
        <v>0</v>
      </c>
      <c r="BU40" s="1">
        <v>0</v>
      </c>
      <c r="BV40" s="1">
        <v>0</v>
      </c>
      <c r="BW40" s="16">
        <f t="shared" si="3"/>
        <v>0</v>
      </c>
      <c r="BX40" s="1">
        <v>0</v>
      </c>
      <c r="BY40" s="1">
        <v>0</v>
      </c>
      <c r="BZ40" s="1">
        <v>0</v>
      </c>
      <c r="CA40" s="1">
        <v>0</v>
      </c>
      <c r="CB40" s="16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21">
        <v>2</v>
      </c>
      <c r="CK40" s="21">
        <v>2</v>
      </c>
      <c r="CL40" s="21">
        <v>4</v>
      </c>
      <c r="CM40" s="21">
        <v>2</v>
      </c>
      <c r="CN40" s="28">
        <v>4</v>
      </c>
      <c r="CO40" s="29">
        <f t="shared" si="1"/>
        <v>4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8">
        <f t="shared" si="2"/>
        <v>8</v>
      </c>
      <c r="CX40" s="28">
        <v>4</v>
      </c>
      <c r="CY40" s="1">
        <v>0</v>
      </c>
      <c r="CZ40" s="1">
        <v>1</v>
      </c>
      <c r="DA40" s="1">
        <v>179</v>
      </c>
    </row>
    <row r="41" spans="1:105" s="31" customFormat="1" ht="13.5" customHeight="1">
      <c r="A41" s="22">
        <v>80</v>
      </c>
      <c r="B41" s="22">
        <v>180</v>
      </c>
      <c r="C41" s="25">
        <v>240</v>
      </c>
      <c r="D41" s="26">
        <f>'[3]Revised Stratig. - April ''08'!$G$185</f>
        <v>4607</v>
      </c>
      <c r="E41" s="30">
        <v>20</v>
      </c>
      <c r="F41" s="1">
        <v>0</v>
      </c>
      <c r="G41" s="1">
        <v>0</v>
      </c>
      <c r="H41" s="1">
        <v>0</v>
      </c>
      <c r="I41" s="1">
        <v>0</v>
      </c>
      <c r="J41" s="16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6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6">
        <v>0</v>
      </c>
      <c r="AD41" s="1">
        <v>0</v>
      </c>
      <c r="AE41" s="1">
        <v>2.5</v>
      </c>
      <c r="AF41" s="1">
        <v>0</v>
      </c>
      <c r="AG41" s="16">
        <v>2.5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6">
        <v>0</v>
      </c>
      <c r="AO41" s="1">
        <v>0</v>
      </c>
      <c r="AP41" s="16">
        <v>0</v>
      </c>
      <c r="AQ41" s="1">
        <v>0</v>
      </c>
      <c r="AR41" s="1">
        <v>0</v>
      </c>
      <c r="AS41" s="1">
        <v>0</v>
      </c>
      <c r="AT41" s="31">
        <v>1</v>
      </c>
      <c r="AU41" s="31">
        <v>123</v>
      </c>
      <c r="AX41" s="31">
        <v>1</v>
      </c>
      <c r="AZ41" s="31">
        <v>28</v>
      </c>
      <c r="BA41" s="16">
        <f>(50/E41)*AZ41</f>
        <v>70</v>
      </c>
      <c r="BF41" s="31">
        <v>1</v>
      </c>
      <c r="BJ41" s="1">
        <v>0</v>
      </c>
      <c r="BK41" s="1">
        <v>0</v>
      </c>
      <c r="BL41" s="1">
        <v>0</v>
      </c>
      <c r="BM41" s="16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6">
        <v>0</v>
      </c>
      <c r="BU41" s="1">
        <v>0</v>
      </c>
      <c r="BV41" s="1">
        <v>0</v>
      </c>
      <c r="BW41" s="16">
        <f t="shared" si="3"/>
        <v>0</v>
      </c>
      <c r="BX41" s="1">
        <v>0</v>
      </c>
      <c r="BY41" s="1">
        <v>0</v>
      </c>
      <c r="BZ41" s="1">
        <v>0</v>
      </c>
      <c r="CA41" s="1">
        <v>0</v>
      </c>
      <c r="CB41" s="16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N41" s="32"/>
      <c r="CO41" s="29">
        <f>(50/E41)*CN41</f>
        <v>0</v>
      </c>
      <c r="CW41" s="32">
        <f t="shared" si="2"/>
        <v>0</v>
      </c>
      <c r="CX41" s="32">
        <f>CW41/(E41/50)</f>
        <v>0</v>
      </c>
      <c r="CY41" s="1"/>
      <c r="CZ41" s="1">
        <v>1</v>
      </c>
      <c r="DA41" s="22">
        <v>180</v>
      </c>
    </row>
    <row r="42" spans="1:105" s="31" customFormat="1">
      <c r="A42" s="22">
        <v>81</v>
      </c>
      <c r="B42" s="22">
        <v>181</v>
      </c>
      <c r="C42" s="25">
        <v>241</v>
      </c>
      <c r="D42" s="26">
        <f>'[3]Revised Stratig. - April ''08'!$G$186</f>
        <v>4617</v>
      </c>
      <c r="E42" s="30">
        <v>20</v>
      </c>
      <c r="F42" s="1">
        <v>0</v>
      </c>
      <c r="G42" s="1">
        <v>0</v>
      </c>
      <c r="H42" s="1">
        <v>0</v>
      </c>
      <c r="I42" s="1">
        <v>0</v>
      </c>
      <c r="J42" s="16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6">
        <v>0</v>
      </c>
      <c r="W42" s="1">
        <v>0</v>
      </c>
      <c r="X42" s="1">
        <v>0</v>
      </c>
      <c r="Y42" s="1">
        <v>2.5</v>
      </c>
      <c r="Z42" s="1">
        <v>0</v>
      </c>
      <c r="AA42" s="1">
        <v>0</v>
      </c>
      <c r="AB42" s="1">
        <v>2.5</v>
      </c>
      <c r="AC42" s="16">
        <v>2.5</v>
      </c>
      <c r="AD42" s="1">
        <v>0</v>
      </c>
      <c r="AE42" s="1">
        <v>5</v>
      </c>
      <c r="AF42" s="1">
        <v>0</v>
      </c>
      <c r="AG42" s="16">
        <v>5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6">
        <v>0</v>
      </c>
      <c r="AO42" s="1">
        <v>0</v>
      </c>
      <c r="AP42" s="16">
        <v>0</v>
      </c>
      <c r="AQ42" s="1">
        <v>0</v>
      </c>
      <c r="AR42" s="1">
        <v>0</v>
      </c>
      <c r="AS42" s="1">
        <v>0</v>
      </c>
      <c r="AT42" s="31">
        <v>7</v>
      </c>
      <c r="AU42" s="31">
        <v>48</v>
      </c>
      <c r="AV42" s="31">
        <v>4</v>
      </c>
      <c r="AX42" s="31">
        <v>7</v>
      </c>
      <c r="AZ42" s="31">
        <v>63</v>
      </c>
      <c r="BA42" s="16">
        <f t="shared" ref="BA42:BA44" si="4">(50/E42)*AZ42</f>
        <v>157.5</v>
      </c>
      <c r="BJ42" s="1">
        <v>0</v>
      </c>
      <c r="BK42" s="1">
        <v>0</v>
      </c>
      <c r="BL42" s="1">
        <v>0</v>
      </c>
      <c r="BM42" s="16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6">
        <v>0</v>
      </c>
      <c r="BU42" s="1">
        <v>0</v>
      </c>
      <c r="BV42" s="1">
        <v>0</v>
      </c>
      <c r="BW42" s="16">
        <f t="shared" si="3"/>
        <v>0</v>
      </c>
      <c r="BX42" s="1">
        <v>0</v>
      </c>
      <c r="BY42" s="1">
        <v>0</v>
      </c>
      <c r="BZ42" s="1">
        <v>0</v>
      </c>
      <c r="CA42" s="1">
        <v>0</v>
      </c>
      <c r="CB42" s="16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N42" s="32"/>
      <c r="CO42" s="29">
        <f t="shared" ref="CO42:CO44" si="5">(50/E42)*CN42</f>
        <v>0</v>
      </c>
      <c r="CW42" s="32">
        <f t="shared" si="2"/>
        <v>0</v>
      </c>
      <c r="CX42" s="32">
        <f>CW42/(E42/50)</f>
        <v>0</v>
      </c>
      <c r="CY42" s="1"/>
      <c r="CZ42" s="1">
        <v>1</v>
      </c>
      <c r="DA42" s="22">
        <v>181</v>
      </c>
    </row>
    <row r="43" spans="1:105" s="31" customFormat="1">
      <c r="A43" s="22">
        <v>82</v>
      </c>
      <c r="B43" s="22">
        <v>182</v>
      </c>
      <c r="C43" s="25">
        <v>242</v>
      </c>
      <c r="D43" s="26">
        <f>'[3]Revised Stratig. - April ''08'!$G$187</f>
        <v>4628</v>
      </c>
      <c r="E43" s="30">
        <v>20</v>
      </c>
      <c r="F43" s="1">
        <v>0</v>
      </c>
      <c r="G43" s="1">
        <v>0</v>
      </c>
      <c r="H43" s="1">
        <v>0</v>
      </c>
      <c r="I43" s="1">
        <v>0</v>
      </c>
      <c r="J43" s="16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6">
        <v>0</v>
      </c>
      <c r="W43" s="1">
        <v>0</v>
      </c>
      <c r="X43" s="1">
        <v>0</v>
      </c>
      <c r="Y43" s="1">
        <v>2.5</v>
      </c>
      <c r="Z43" s="1">
        <v>0</v>
      </c>
      <c r="AA43" s="1">
        <v>0</v>
      </c>
      <c r="AB43" s="1">
        <v>0</v>
      </c>
      <c r="AC43" s="16">
        <v>0</v>
      </c>
      <c r="AD43" s="1">
        <v>0</v>
      </c>
      <c r="AE43" s="1">
        <v>2.5</v>
      </c>
      <c r="AF43" s="1">
        <v>0</v>
      </c>
      <c r="AG43" s="16">
        <v>2.5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6">
        <v>0</v>
      </c>
      <c r="AO43" s="1">
        <v>0</v>
      </c>
      <c r="AP43" s="16">
        <v>0</v>
      </c>
      <c r="AQ43" s="1">
        <v>0</v>
      </c>
      <c r="AR43" s="1">
        <v>0</v>
      </c>
      <c r="AS43" s="1">
        <v>0</v>
      </c>
      <c r="AU43" s="31">
        <v>54</v>
      </c>
      <c r="AV43" s="31">
        <v>8</v>
      </c>
      <c r="AX43" s="31">
        <v>8</v>
      </c>
      <c r="AZ43" s="31">
        <v>47</v>
      </c>
      <c r="BA43" s="16">
        <f t="shared" si="4"/>
        <v>117.5</v>
      </c>
      <c r="BJ43" s="1">
        <v>0</v>
      </c>
      <c r="BK43" s="1">
        <v>0</v>
      </c>
      <c r="BL43" s="1">
        <v>0</v>
      </c>
      <c r="BM43" s="16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6">
        <v>0</v>
      </c>
      <c r="BU43" s="1">
        <v>0</v>
      </c>
      <c r="BV43" s="1">
        <v>0</v>
      </c>
      <c r="BW43" s="16">
        <f t="shared" si="3"/>
        <v>0</v>
      </c>
      <c r="BX43" s="1">
        <v>0</v>
      </c>
      <c r="BY43" s="1">
        <v>0</v>
      </c>
      <c r="BZ43" s="1">
        <v>0</v>
      </c>
      <c r="CA43" s="1">
        <v>0</v>
      </c>
      <c r="CB43" s="16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31">
        <v>1</v>
      </c>
      <c r="CM43" s="31">
        <v>2</v>
      </c>
      <c r="CN43" s="32">
        <v>3</v>
      </c>
      <c r="CO43" s="29">
        <f t="shared" si="5"/>
        <v>7.5</v>
      </c>
      <c r="CW43" s="32">
        <f t="shared" si="2"/>
        <v>10.5</v>
      </c>
      <c r="CX43" s="32">
        <f>CW43/(E43/50)</f>
        <v>26.25</v>
      </c>
      <c r="CY43" s="1"/>
      <c r="CZ43" s="1">
        <v>1</v>
      </c>
      <c r="DA43" s="22">
        <v>182</v>
      </c>
    </row>
    <row r="44" spans="1:105" s="31" customFormat="1">
      <c r="A44" s="22">
        <v>83</v>
      </c>
      <c r="B44" s="22">
        <v>183</v>
      </c>
      <c r="C44" s="25">
        <v>243</v>
      </c>
      <c r="D44" s="26">
        <f>'[3]Revised Stratig. - April ''08'!$G$188</f>
        <v>4638</v>
      </c>
      <c r="E44" s="30">
        <v>20</v>
      </c>
      <c r="F44" s="1">
        <v>0</v>
      </c>
      <c r="G44" s="1">
        <v>0</v>
      </c>
      <c r="H44" s="1">
        <v>0</v>
      </c>
      <c r="I44" s="1">
        <v>0</v>
      </c>
      <c r="J44" s="16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6">
        <v>0</v>
      </c>
      <c r="W44" s="1">
        <v>0</v>
      </c>
      <c r="X44" s="1">
        <v>0</v>
      </c>
      <c r="Y44" s="1">
        <v>2.5</v>
      </c>
      <c r="Z44" s="1">
        <v>0</v>
      </c>
      <c r="AA44" s="1">
        <v>0</v>
      </c>
      <c r="AB44" s="1">
        <v>0</v>
      </c>
      <c r="AC44" s="16">
        <v>0</v>
      </c>
      <c r="AD44" s="1">
        <v>0</v>
      </c>
      <c r="AE44" s="1">
        <v>0</v>
      </c>
      <c r="AF44" s="1">
        <v>0</v>
      </c>
      <c r="AG44" s="16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6">
        <v>0</v>
      </c>
      <c r="AO44" s="1">
        <v>0</v>
      </c>
      <c r="AP44" s="16">
        <v>0</v>
      </c>
      <c r="AQ44" s="1">
        <v>0</v>
      </c>
      <c r="AR44" s="1">
        <v>0</v>
      </c>
      <c r="AS44" s="1">
        <v>0</v>
      </c>
      <c r="AT44" s="31">
        <v>1</v>
      </c>
      <c r="AU44" s="31">
        <v>22</v>
      </c>
      <c r="AV44" s="31">
        <v>9</v>
      </c>
      <c r="AX44" s="31">
        <v>9</v>
      </c>
      <c r="AZ44" s="31">
        <v>82</v>
      </c>
      <c r="BA44" s="16">
        <f t="shared" si="4"/>
        <v>205</v>
      </c>
      <c r="BJ44" s="1">
        <v>0</v>
      </c>
      <c r="BK44" s="1">
        <v>0</v>
      </c>
      <c r="BL44" s="1">
        <v>0</v>
      </c>
      <c r="BM44" s="16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6">
        <v>0</v>
      </c>
      <c r="BU44" s="1">
        <v>0</v>
      </c>
      <c r="BV44" s="1">
        <v>0</v>
      </c>
      <c r="BW44" s="16">
        <f t="shared" si="3"/>
        <v>0</v>
      </c>
      <c r="BX44" s="1">
        <v>0</v>
      </c>
      <c r="BY44" s="1">
        <v>0</v>
      </c>
      <c r="BZ44" s="1">
        <v>0</v>
      </c>
      <c r="CA44" s="1">
        <v>0</v>
      </c>
      <c r="CB44" s="16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M44" s="31">
        <v>2</v>
      </c>
      <c r="CN44" s="32">
        <v>2</v>
      </c>
      <c r="CO44" s="29">
        <f t="shared" si="5"/>
        <v>5</v>
      </c>
      <c r="CW44" s="32">
        <f t="shared" si="2"/>
        <v>7</v>
      </c>
      <c r="CX44" s="32">
        <f>CW44/(E44/50)</f>
        <v>17.5</v>
      </c>
      <c r="CY44" s="1"/>
      <c r="CZ44" s="1">
        <v>1</v>
      </c>
      <c r="DA44" s="22">
        <v>183</v>
      </c>
    </row>
    <row r="45" spans="1:105" s="1" customFormat="1" ht="12" customHeight="1">
      <c r="A45" s="22">
        <v>84</v>
      </c>
      <c r="B45" s="22">
        <v>184</v>
      </c>
      <c r="C45" s="25">
        <v>244</v>
      </c>
      <c r="D45" s="26">
        <f>'[3]Revised Stratig. - April ''08'!$G$189</f>
        <v>4648</v>
      </c>
      <c r="E45" s="30">
        <v>25</v>
      </c>
      <c r="F45" s="1">
        <v>0</v>
      </c>
      <c r="G45" s="1">
        <v>0</v>
      </c>
      <c r="H45" s="1">
        <v>0</v>
      </c>
      <c r="I45" s="1">
        <v>0</v>
      </c>
      <c r="J45" s="16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2</v>
      </c>
      <c r="U45" s="1">
        <v>8</v>
      </c>
      <c r="V45" s="16">
        <v>6</v>
      </c>
      <c r="W45" s="1">
        <v>16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6">
        <v>0</v>
      </c>
      <c r="AD45" s="1">
        <v>0</v>
      </c>
      <c r="AE45" s="1">
        <v>0</v>
      </c>
      <c r="AF45" s="1">
        <v>0</v>
      </c>
      <c r="AG45" s="16">
        <v>0</v>
      </c>
      <c r="AH45" s="1">
        <v>0</v>
      </c>
      <c r="AI45" s="1">
        <v>440</v>
      </c>
      <c r="AJ45" s="1">
        <v>0</v>
      </c>
      <c r="AK45" s="1">
        <v>0</v>
      </c>
      <c r="AL45" s="1">
        <v>0</v>
      </c>
      <c r="AM45" s="1">
        <v>0</v>
      </c>
      <c r="AN45" s="16">
        <v>0</v>
      </c>
      <c r="AO45" s="1">
        <v>0</v>
      </c>
      <c r="AP45" s="16">
        <v>2</v>
      </c>
      <c r="AQ45" s="1">
        <v>0</v>
      </c>
      <c r="AR45" s="1">
        <v>0</v>
      </c>
      <c r="AS45" s="1">
        <v>0</v>
      </c>
      <c r="AT45" s="19">
        <v>16</v>
      </c>
      <c r="AU45" s="19">
        <v>280</v>
      </c>
      <c r="AV45" s="19">
        <v>2</v>
      </c>
      <c r="AW45" s="19">
        <v>0</v>
      </c>
      <c r="AX45" s="19"/>
      <c r="AY45" s="19">
        <v>16</v>
      </c>
      <c r="AZ45" s="19"/>
      <c r="BA45" s="16">
        <v>386</v>
      </c>
      <c r="BB45" s="19">
        <v>0</v>
      </c>
      <c r="BC45" s="19">
        <v>10</v>
      </c>
      <c r="BD45" s="19">
        <v>112</v>
      </c>
      <c r="BE45" s="19">
        <v>4</v>
      </c>
      <c r="BF45" s="19">
        <v>0</v>
      </c>
      <c r="BG45" s="19">
        <v>4</v>
      </c>
      <c r="BH45" s="19">
        <v>0</v>
      </c>
      <c r="BI45" s="19">
        <v>518</v>
      </c>
      <c r="BJ45" s="1">
        <v>0</v>
      </c>
      <c r="BK45" s="1">
        <v>0</v>
      </c>
      <c r="BL45" s="1">
        <v>0</v>
      </c>
      <c r="BM45" s="16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6">
        <v>0</v>
      </c>
      <c r="BU45" s="1">
        <v>0</v>
      </c>
      <c r="BV45" s="1">
        <v>0</v>
      </c>
      <c r="BW45" s="16">
        <f t="shared" si="3"/>
        <v>0</v>
      </c>
      <c r="BX45" s="1">
        <v>0</v>
      </c>
      <c r="BY45" s="1">
        <v>0</v>
      </c>
      <c r="BZ45" s="1">
        <v>0</v>
      </c>
      <c r="CA45" s="1">
        <v>0</v>
      </c>
      <c r="CB45" s="16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4</v>
      </c>
      <c r="CK45" s="1">
        <v>0</v>
      </c>
      <c r="CL45" s="1">
        <v>0</v>
      </c>
      <c r="CM45" s="1">
        <v>6</v>
      </c>
      <c r="CN45" s="33">
        <v>10</v>
      </c>
      <c r="CO45" s="29">
        <v>10</v>
      </c>
      <c r="CP45" s="1">
        <v>2</v>
      </c>
      <c r="CQ45" s="1">
        <v>2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33">
        <f t="shared" si="2"/>
        <v>24</v>
      </c>
      <c r="CX45" s="33">
        <v>14</v>
      </c>
      <c r="CY45" s="1">
        <v>0</v>
      </c>
      <c r="CZ45" s="1">
        <v>1</v>
      </c>
      <c r="DA45" s="22">
        <v>184</v>
      </c>
    </row>
    <row r="46" spans="1:105" s="31" customFormat="1" hidden="1">
      <c r="A46" s="22">
        <v>85</v>
      </c>
      <c r="B46" s="22">
        <v>185</v>
      </c>
      <c r="C46" s="25">
        <v>246</v>
      </c>
      <c r="D46" s="26">
        <f>'[3]Revised Stratig. - April ''08'!$G$190</f>
        <v>4659</v>
      </c>
      <c r="E46" s="30">
        <v>20</v>
      </c>
      <c r="F46" s="1">
        <v>0</v>
      </c>
      <c r="G46" s="1">
        <v>0</v>
      </c>
      <c r="H46" s="1">
        <v>0</v>
      </c>
      <c r="I46" s="1">
        <v>0</v>
      </c>
      <c r="J46" s="16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6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6">
        <v>0</v>
      </c>
      <c r="AD46" s="1">
        <v>0</v>
      </c>
      <c r="AE46" s="1">
        <v>1</v>
      </c>
      <c r="AF46" s="1">
        <v>0</v>
      </c>
      <c r="AG46" s="16"/>
      <c r="AH46" s="1"/>
      <c r="AI46" s="1"/>
      <c r="AJ46" s="1"/>
      <c r="AK46" s="1"/>
      <c r="AL46" s="1"/>
      <c r="AM46" s="1"/>
      <c r="AN46" s="16"/>
      <c r="AO46" s="1"/>
      <c r="AP46" s="16"/>
      <c r="AQ46" s="1"/>
      <c r="AR46" s="1"/>
      <c r="AS46" s="1"/>
      <c r="AT46" s="19">
        <v>6</v>
      </c>
      <c r="AU46" s="19">
        <v>56</v>
      </c>
      <c r="AV46" s="19">
        <v>6</v>
      </c>
      <c r="AW46" s="19"/>
      <c r="AX46" s="19"/>
      <c r="AY46" s="19"/>
      <c r="AZ46" s="19"/>
      <c r="BA46" s="16">
        <v>129</v>
      </c>
      <c r="BB46" s="19"/>
      <c r="BC46" s="19"/>
      <c r="BD46" s="19"/>
      <c r="BE46" s="19"/>
      <c r="BF46" s="19"/>
      <c r="BG46" s="19"/>
      <c r="BH46" s="19"/>
      <c r="BI46" s="19"/>
      <c r="BJ46" s="1">
        <v>0</v>
      </c>
      <c r="BK46" s="1">
        <v>0</v>
      </c>
      <c r="BL46" s="1">
        <v>0</v>
      </c>
      <c r="BM46" s="16"/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6">
        <v>0</v>
      </c>
      <c r="BU46" s="1">
        <v>0</v>
      </c>
      <c r="BV46" s="1">
        <v>0</v>
      </c>
      <c r="BW46" s="16">
        <f t="shared" si="3"/>
        <v>0</v>
      </c>
      <c r="BX46" s="1">
        <v>0</v>
      </c>
      <c r="BY46" s="1">
        <v>0</v>
      </c>
      <c r="BZ46" s="1">
        <v>0</v>
      </c>
      <c r="CA46" s="1">
        <v>0</v>
      </c>
      <c r="CB46" s="16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M46" s="31">
        <v>1</v>
      </c>
      <c r="CN46" s="32">
        <v>1</v>
      </c>
      <c r="CO46" s="29"/>
      <c r="CW46" s="32">
        <f t="shared" si="2"/>
        <v>1</v>
      </c>
      <c r="CX46" s="32">
        <f>CW46/(E46/50)</f>
        <v>2.5</v>
      </c>
      <c r="CY46" s="1"/>
      <c r="CZ46" s="1">
        <v>1</v>
      </c>
      <c r="DA46" s="22">
        <v>185</v>
      </c>
    </row>
    <row r="47" spans="1:105" s="31" customFormat="1">
      <c r="A47" s="22">
        <v>86</v>
      </c>
      <c r="B47" s="22">
        <v>186</v>
      </c>
      <c r="C47" s="25">
        <v>246</v>
      </c>
      <c r="D47" s="26">
        <f>'[3]Revised Stratig. - April ''08'!$G$191</f>
        <v>4667</v>
      </c>
      <c r="E47" s="30">
        <v>20</v>
      </c>
      <c r="F47" s="1">
        <v>0</v>
      </c>
      <c r="G47" s="1">
        <v>0</v>
      </c>
      <c r="H47" s="1">
        <v>0</v>
      </c>
      <c r="I47" s="1">
        <v>0</v>
      </c>
      <c r="J47" s="16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6">
        <v>0</v>
      </c>
      <c r="W47" s="1">
        <v>0</v>
      </c>
      <c r="X47" s="1">
        <v>0</v>
      </c>
      <c r="Y47" s="1">
        <v>2.5</v>
      </c>
      <c r="Z47" s="1">
        <v>0</v>
      </c>
      <c r="AA47" s="1">
        <v>0</v>
      </c>
      <c r="AB47" s="1">
        <v>0</v>
      </c>
      <c r="AC47" s="16">
        <v>0</v>
      </c>
      <c r="AD47" s="1">
        <v>0</v>
      </c>
      <c r="AE47" s="1">
        <v>5</v>
      </c>
      <c r="AF47" s="1">
        <v>0</v>
      </c>
      <c r="AG47" s="16">
        <v>5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6">
        <v>0</v>
      </c>
      <c r="AO47" s="1">
        <v>0</v>
      </c>
      <c r="AP47" s="16">
        <v>0</v>
      </c>
      <c r="AQ47" s="1">
        <v>0</v>
      </c>
      <c r="AR47" s="1">
        <v>0</v>
      </c>
      <c r="AS47" s="1">
        <v>0</v>
      </c>
      <c r="AU47" s="31">
        <v>28</v>
      </c>
      <c r="AV47" s="31">
        <v>3</v>
      </c>
      <c r="AX47" s="31">
        <v>3</v>
      </c>
      <c r="AZ47" s="31">
        <v>153</v>
      </c>
      <c r="BA47" s="16">
        <f t="shared" ref="BA47:BA110" si="6">(50/E47)*AZ47</f>
        <v>382.5</v>
      </c>
      <c r="BJ47" s="1">
        <v>0</v>
      </c>
      <c r="BK47" s="1">
        <v>0</v>
      </c>
      <c r="BL47" s="1">
        <v>0</v>
      </c>
      <c r="BM47" s="16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6">
        <v>0</v>
      </c>
      <c r="BU47" s="1">
        <v>0</v>
      </c>
      <c r="BV47" s="1">
        <v>0</v>
      </c>
      <c r="BW47" s="16">
        <f t="shared" si="3"/>
        <v>0</v>
      </c>
      <c r="BX47" s="1">
        <v>0</v>
      </c>
      <c r="BY47" s="1">
        <v>0</v>
      </c>
      <c r="BZ47" s="1">
        <v>0</v>
      </c>
      <c r="CA47" s="1">
        <v>0</v>
      </c>
      <c r="CB47" s="16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M47" s="31">
        <v>2</v>
      </c>
      <c r="CN47" s="32">
        <v>2</v>
      </c>
      <c r="CO47" s="29">
        <f t="shared" ref="CO47:CO110" si="7">(50/E47)*CN47</f>
        <v>5</v>
      </c>
      <c r="CW47" s="32">
        <f t="shared" si="2"/>
        <v>7</v>
      </c>
      <c r="CX47" s="32">
        <f>CW47/(E47/50)</f>
        <v>17.5</v>
      </c>
      <c r="CY47" s="1"/>
      <c r="CZ47" s="1">
        <v>1</v>
      </c>
      <c r="DA47" s="22">
        <v>186</v>
      </c>
    </row>
    <row r="48" spans="1:105" s="31" customFormat="1">
      <c r="A48" s="22">
        <v>87</v>
      </c>
      <c r="B48" s="22">
        <v>187</v>
      </c>
      <c r="C48" s="25">
        <v>247</v>
      </c>
      <c r="D48" s="26">
        <f>'[3]Revised Stratig. - April ''08'!$G$192</f>
        <v>4675</v>
      </c>
      <c r="E48" s="30">
        <v>20</v>
      </c>
      <c r="F48" s="1">
        <v>0</v>
      </c>
      <c r="G48" s="1">
        <v>0</v>
      </c>
      <c r="H48" s="1">
        <v>0</v>
      </c>
      <c r="I48" s="1">
        <v>0</v>
      </c>
      <c r="J48" s="16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6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6">
        <v>0</v>
      </c>
      <c r="AD48" s="1">
        <v>0</v>
      </c>
      <c r="AE48" s="1">
        <v>2.5</v>
      </c>
      <c r="AF48" s="1">
        <v>0</v>
      </c>
      <c r="AG48" s="16">
        <v>2.5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6">
        <v>0</v>
      </c>
      <c r="AO48" s="1">
        <v>0</v>
      </c>
      <c r="AP48" s="16">
        <v>0</v>
      </c>
      <c r="AQ48" s="1">
        <v>0</v>
      </c>
      <c r="AR48" s="1">
        <v>0</v>
      </c>
      <c r="AS48" s="1">
        <v>0</v>
      </c>
      <c r="AT48" s="31">
        <v>1</v>
      </c>
      <c r="AU48" s="31">
        <v>7</v>
      </c>
      <c r="AV48" s="31">
        <v>8</v>
      </c>
      <c r="AX48" s="31">
        <v>8</v>
      </c>
      <c r="AZ48" s="31">
        <v>94</v>
      </c>
      <c r="BA48" s="16">
        <f t="shared" si="6"/>
        <v>235</v>
      </c>
      <c r="BJ48" s="1">
        <v>0</v>
      </c>
      <c r="BK48" s="1">
        <v>0</v>
      </c>
      <c r="BL48" s="1">
        <v>0</v>
      </c>
      <c r="BM48" s="16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6">
        <v>0</v>
      </c>
      <c r="BU48" s="1">
        <v>0</v>
      </c>
      <c r="BV48" s="1">
        <v>0</v>
      </c>
      <c r="BW48" s="16">
        <f t="shared" si="3"/>
        <v>0</v>
      </c>
      <c r="BX48" s="1">
        <v>0</v>
      </c>
      <c r="BY48" s="1">
        <v>0</v>
      </c>
      <c r="BZ48" s="1">
        <v>0</v>
      </c>
      <c r="CA48" s="1">
        <v>0</v>
      </c>
      <c r="CB48" s="16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M48" s="31">
        <v>1</v>
      </c>
      <c r="CN48" s="32">
        <v>1</v>
      </c>
      <c r="CO48" s="29">
        <f t="shared" si="7"/>
        <v>2.5</v>
      </c>
      <c r="CW48" s="32">
        <f t="shared" si="2"/>
        <v>3.5</v>
      </c>
      <c r="CX48" s="32">
        <f>CW48/(E48/50)</f>
        <v>8.75</v>
      </c>
      <c r="CY48" s="1"/>
      <c r="CZ48" s="1">
        <v>1</v>
      </c>
      <c r="DA48" s="22">
        <v>187</v>
      </c>
    </row>
    <row r="49" spans="1:105" s="31" customFormat="1">
      <c r="A49" s="22">
        <v>88</v>
      </c>
      <c r="B49" s="22">
        <v>188</v>
      </c>
      <c r="C49" s="25">
        <v>248</v>
      </c>
      <c r="D49" s="26">
        <f>'[3]Revised Stratig. - April ''08'!$G$193</f>
        <v>4683</v>
      </c>
      <c r="E49" s="30">
        <v>20</v>
      </c>
      <c r="F49" s="1">
        <v>0</v>
      </c>
      <c r="G49" s="1">
        <v>0</v>
      </c>
      <c r="H49" s="1">
        <v>0</v>
      </c>
      <c r="I49" s="1">
        <v>0</v>
      </c>
      <c r="J49" s="16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6">
        <v>0</v>
      </c>
      <c r="W49" s="1">
        <v>0</v>
      </c>
      <c r="X49" s="1">
        <v>0</v>
      </c>
      <c r="Y49" s="1">
        <v>2.5</v>
      </c>
      <c r="Z49" s="1">
        <v>0</v>
      </c>
      <c r="AA49" s="1">
        <v>0</v>
      </c>
      <c r="AB49" s="1">
        <v>0</v>
      </c>
      <c r="AC49" s="16">
        <v>0</v>
      </c>
      <c r="AD49" s="1">
        <v>0</v>
      </c>
      <c r="AE49" s="1">
        <v>5</v>
      </c>
      <c r="AF49" s="1">
        <v>0</v>
      </c>
      <c r="AG49" s="16">
        <v>5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6">
        <v>0</v>
      </c>
      <c r="AO49" s="1">
        <v>0</v>
      </c>
      <c r="AP49" s="16">
        <v>0</v>
      </c>
      <c r="AQ49" s="1">
        <v>0</v>
      </c>
      <c r="AR49" s="1">
        <v>0</v>
      </c>
      <c r="AS49" s="1">
        <v>0</v>
      </c>
      <c r="AT49" s="31">
        <v>2</v>
      </c>
      <c r="AU49" s="31">
        <v>30</v>
      </c>
      <c r="AV49" s="31">
        <v>11</v>
      </c>
      <c r="AX49" s="31">
        <v>11</v>
      </c>
      <c r="AZ49" s="31">
        <v>90</v>
      </c>
      <c r="BA49" s="16">
        <f t="shared" si="6"/>
        <v>225</v>
      </c>
      <c r="BJ49" s="1">
        <v>0</v>
      </c>
      <c r="BK49" s="1">
        <v>0</v>
      </c>
      <c r="BL49" s="1">
        <v>0</v>
      </c>
      <c r="BM49" s="16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6">
        <v>0</v>
      </c>
      <c r="BU49" s="1">
        <v>0</v>
      </c>
      <c r="BV49" s="1">
        <v>0</v>
      </c>
      <c r="BW49" s="16">
        <f t="shared" si="3"/>
        <v>0</v>
      </c>
      <c r="BX49" s="1">
        <v>0</v>
      </c>
      <c r="BY49" s="1">
        <v>0</v>
      </c>
      <c r="BZ49" s="1">
        <v>0</v>
      </c>
      <c r="CA49" s="1">
        <v>0</v>
      </c>
      <c r="CB49" s="16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M49" s="31">
        <v>3</v>
      </c>
      <c r="CN49" s="32">
        <v>3</v>
      </c>
      <c r="CO49" s="29">
        <f t="shared" si="7"/>
        <v>7.5</v>
      </c>
      <c r="CW49" s="32">
        <f t="shared" si="2"/>
        <v>10.5</v>
      </c>
      <c r="CX49" s="32">
        <f>CW49/(E49/50)</f>
        <v>26.25</v>
      </c>
      <c r="CY49" s="1"/>
      <c r="CZ49" s="1">
        <v>1</v>
      </c>
      <c r="DA49" s="22">
        <v>188</v>
      </c>
    </row>
    <row r="50" spans="1:105" s="1" customFormat="1">
      <c r="A50" s="22">
        <v>89</v>
      </c>
      <c r="B50" s="22">
        <v>189</v>
      </c>
      <c r="C50" s="25">
        <v>249</v>
      </c>
      <c r="D50" s="26">
        <f>'[3]Revised Stratig. - April ''08'!$G$194</f>
        <v>4691</v>
      </c>
      <c r="E50" s="30">
        <v>22</v>
      </c>
      <c r="F50" s="1">
        <v>0</v>
      </c>
      <c r="G50" s="1">
        <v>0</v>
      </c>
      <c r="H50" s="1">
        <v>0</v>
      </c>
      <c r="I50" s="1">
        <v>0</v>
      </c>
      <c r="J50" s="16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2</v>
      </c>
      <c r="V50" s="16">
        <v>0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6">
        <v>0</v>
      </c>
      <c r="AD50" s="1">
        <v>0</v>
      </c>
      <c r="AE50" s="1">
        <v>0</v>
      </c>
      <c r="AF50" s="1">
        <v>0</v>
      </c>
      <c r="AG50" s="16">
        <v>0</v>
      </c>
      <c r="AH50" s="1">
        <v>0</v>
      </c>
      <c r="AI50" s="1">
        <v>150</v>
      </c>
      <c r="AJ50" s="1">
        <v>0</v>
      </c>
      <c r="AK50" s="1">
        <v>0</v>
      </c>
      <c r="AL50" s="1">
        <v>0</v>
      </c>
      <c r="AM50" s="1">
        <v>2</v>
      </c>
      <c r="AN50" s="16">
        <v>0</v>
      </c>
      <c r="AO50" s="1">
        <v>0</v>
      </c>
      <c r="AP50" s="16">
        <v>0</v>
      </c>
      <c r="AQ50" s="1">
        <v>0</v>
      </c>
      <c r="AR50" s="1">
        <v>0</v>
      </c>
      <c r="AS50" s="1">
        <v>0</v>
      </c>
      <c r="AT50" s="34">
        <v>2</v>
      </c>
      <c r="AU50" s="34">
        <v>120</v>
      </c>
      <c r="AV50" s="34">
        <v>2</v>
      </c>
      <c r="AW50" s="34">
        <v>0</v>
      </c>
      <c r="AX50" s="34"/>
      <c r="AY50" s="34">
        <v>2</v>
      </c>
      <c r="AZ50" s="34"/>
      <c r="BA50" s="16">
        <v>94</v>
      </c>
      <c r="BB50" s="34">
        <v>0</v>
      </c>
      <c r="BC50" s="34">
        <v>0</v>
      </c>
      <c r="BD50" s="34">
        <v>6</v>
      </c>
      <c r="BE50" s="34">
        <v>0</v>
      </c>
      <c r="BF50" s="34">
        <v>0</v>
      </c>
      <c r="BG50" s="34">
        <v>0</v>
      </c>
      <c r="BH50" s="34">
        <v>0</v>
      </c>
      <c r="BI50" s="34">
        <v>102</v>
      </c>
      <c r="BJ50" s="1">
        <v>0</v>
      </c>
      <c r="BK50" s="1">
        <v>0</v>
      </c>
      <c r="BL50" s="1">
        <v>0</v>
      </c>
      <c r="BM50" s="16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6">
        <v>0</v>
      </c>
      <c r="BU50" s="1">
        <v>0</v>
      </c>
      <c r="BV50" s="1">
        <v>0</v>
      </c>
      <c r="BW50" s="16">
        <f t="shared" si="3"/>
        <v>0</v>
      </c>
      <c r="BX50" s="1">
        <v>0</v>
      </c>
      <c r="BY50" s="1">
        <v>0</v>
      </c>
      <c r="BZ50" s="1">
        <v>0</v>
      </c>
      <c r="CA50" s="1">
        <v>0</v>
      </c>
      <c r="CB50" s="16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6</v>
      </c>
      <c r="CN50" s="33">
        <v>6</v>
      </c>
      <c r="CO50" s="29">
        <v>6</v>
      </c>
      <c r="CP50" s="1">
        <v>0</v>
      </c>
      <c r="CQ50" s="1">
        <v>0</v>
      </c>
      <c r="CR50" s="1">
        <v>0</v>
      </c>
      <c r="CS50" s="1">
        <v>2</v>
      </c>
      <c r="CT50" s="1">
        <v>0</v>
      </c>
      <c r="CU50" s="1">
        <v>0</v>
      </c>
      <c r="CV50" s="1">
        <v>0</v>
      </c>
      <c r="CW50" s="33">
        <f t="shared" si="2"/>
        <v>14</v>
      </c>
      <c r="CX50" s="33">
        <v>8</v>
      </c>
      <c r="CY50" s="1">
        <v>0</v>
      </c>
      <c r="CZ50" s="1">
        <v>1</v>
      </c>
      <c r="DA50" s="22">
        <v>189</v>
      </c>
    </row>
    <row r="51" spans="1:105" s="31" customFormat="1" ht="12" customHeight="1">
      <c r="A51" s="22">
        <v>90</v>
      </c>
      <c r="B51" s="22">
        <v>190</v>
      </c>
      <c r="C51" s="25">
        <v>250</v>
      </c>
      <c r="D51" s="26">
        <f>'[3]Revised Stratig. - April ''08'!$G$195</f>
        <v>4699</v>
      </c>
      <c r="E51" s="30">
        <v>25</v>
      </c>
      <c r="F51" s="1">
        <v>0</v>
      </c>
      <c r="G51" s="1">
        <v>0</v>
      </c>
      <c r="H51" s="1">
        <v>0</v>
      </c>
      <c r="I51" s="1">
        <v>0</v>
      </c>
      <c r="J51" s="16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6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6">
        <v>0</v>
      </c>
      <c r="AD51" s="1">
        <v>0</v>
      </c>
      <c r="AE51" s="1">
        <v>6</v>
      </c>
      <c r="AF51" s="1">
        <v>0</v>
      </c>
      <c r="AG51" s="16">
        <v>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6">
        <v>0</v>
      </c>
      <c r="AO51" s="1">
        <v>0</v>
      </c>
      <c r="AP51" s="16">
        <v>0</v>
      </c>
      <c r="AQ51" s="1">
        <v>0</v>
      </c>
      <c r="AR51" s="1">
        <v>0</v>
      </c>
      <c r="AS51" s="1">
        <v>0</v>
      </c>
      <c r="AT51" s="31">
        <v>3</v>
      </c>
      <c r="AU51" s="31">
        <v>28</v>
      </c>
      <c r="AX51" s="31">
        <v>3</v>
      </c>
      <c r="AZ51" s="31">
        <v>32</v>
      </c>
      <c r="BA51" s="16">
        <f t="shared" si="6"/>
        <v>64</v>
      </c>
      <c r="BJ51" s="1">
        <v>0</v>
      </c>
      <c r="BK51" s="1">
        <v>0</v>
      </c>
      <c r="BL51" s="1">
        <v>0</v>
      </c>
      <c r="BM51" s="16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6">
        <v>0</v>
      </c>
      <c r="BU51" s="1">
        <v>0</v>
      </c>
      <c r="BV51" s="1">
        <v>0</v>
      </c>
      <c r="BW51" s="16">
        <f t="shared" si="3"/>
        <v>0</v>
      </c>
      <c r="BX51" s="1">
        <v>0</v>
      </c>
      <c r="BY51" s="1">
        <v>0</v>
      </c>
      <c r="BZ51" s="1">
        <v>0</v>
      </c>
      <c r="CA51" s="1">
        <v>0</v>
      </c>
      <c r="CB51" s="16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M51" s="31">
        <v>1</v>
      </c>
      <c r="CN51" s="32">
        <v>1</v>
      </c>
      <c r="CO51" s="29">
        <f t="shared" si="7"/>
        <v>2</v>
      </c>
      <c r="CW51" s="32">
        <f t="shared" si="2"/>
        <v>3</v>
      </c>
      <c r="CX51" s="32">
        <f>CW51/(E51/50)</f>
        <v>6</v>
      </c>
      <c r="CY51" s="1"/>
      <c r="CZ51" s="1">
        <v>1</v>
      </c>
      <c r="DA51" s="22">
        <v>190</v>
      </c>
    </row>
    <row r="52" spans="1:105" s="31" customFormat="1" ht="12" customHeight="1">
      <c r="A52" s="15" t="s">
        <v>166</v>
      </c>
      <c r="B52" s="22"/>
      <c r="C52" s="22"/>
      <c r="D52" s="35"/>
      <c r="E52" s="30"/>
      <c r="F52" s="1">
        <v>0</v>
      </c>
      <c r="G52" s="1">
        <v>0</v>
      </c>
      <c r="H52" s="1">
        <v>0</v>
      </c>
      <c r="I52" s="1">
        <v>0</v>
      </c>
      <c r="J52" s="16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6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6">
        <v>0</v>
      </c>
      <c r="AD52" s="1">
        <v>0</v>
      </c>
      <c r="AE52" s="1">
        <v>0</v>
      </c>
      <c r="AF52" s="1">
        <v>0</v>
      </c>
      <c r="AG52" s="16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6">
        <v>0</v>
      </c>
      <c r="AO52" s="1">
        <v>0</v>
      </c>
      <c r="AP52" s="16">
        <v>0</v>
      </c>
      <c r="AQ52" s="1">
        <v>0</v>
      </c>
      <c r="AR52" s="1">
        <v>0</v>
      </c>
      <c r="AS52" s="1">
        <v>0</v>
      </c>
      <c r="BA52" s="16" t="e">
        <f t="shared" si="6"/>
        <v>#DIV/0!</v>
      </c>
      <c r="BJ52" s="1">
        <v>0</v>
      </c>
      <c r="BK52" s="1">
        <v>0</v>
      </c>
      <c r="BL52" s="1">
        <v>0</v>
      </c>
      <c r="BM52" s="16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6">
        <v>0</v>
      </c>
      <c r="BU52" s="1">
        <v>0</v>
      </c>
      <c r="BV52" s="1">
        <v>0</v>
      </c>
      <c r="BW52" s="16">
        <f t="shared" si="3"/>
        <v>0</v>
      </c>
      <c r="BX52" s="1">
        <v>0</v>
      </c>
      <c r="BY52" s="1">
        <v>0</v>
      </c>
      <c r="BZ52" s="1">
        <v>0</v>
      </c>
      <c r="CA52" s="1">
        <v>0</v>
      </c>
      <c r="CB52" s="16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N52" s="32"/>
      <c r="CO52" s="29" t="e">
        <f t="shared" si="7"/>
        <v>#DIV/0!</v>
      </c>
      <c r="CW52" s="32"/>
      <c r="CX52" s="32"/>
      <c r="CY52" s="1"/>
      <c r="CZ52" s="1"/>
      <c r="DA52" s="1"/>
    </row>
    <row r="53" spans="1:105" s="31" customFormat="1" ht="12" customHeight="1">
      <c r="A53" s="22">
        <v>2</v>
      </c>
      <c r="B53" s="22">
        <v>194</v>
      </c>
      <c r="C53" s="25">
        <v>254</v>
      </c>
      <c r="D53" s="26">
        <f>'[3]Revised Stratig. - April ''08'!$G$199</f>
        <v>4811</v>
      </c>
      <c r="E53" s="30">
        <v>20</v>
      </c>
      <c r="F53" s="1">
        <v>0</v>
      </c>
      <c r="G53" s="1">
        <v>0</v>
      </c>
      <c r="H53" s="1">
        <v>0</v>
      </c>
      <c r="I53" s="1">
        <v>0</v>
      </c>
      <c r="J53" s="16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6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6">
        <v>0</v>
      </c>
      <c r="AD53" s="1">
        <v>0</v>
      </c>
      <c r="AE53" s="1">
        <v>0</v>
      </c>
      <c r="AF53" s="1">
        <v>2.5</v>
      </c>
      <c r="AG53" s="16">
        <v>2.5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6">
        <v>0</v>
      </c>
      <c r="AO53" s="1">
        <v>0</v>
      </c>
      <c r="AP53" s="16">
        <v>0</v>
      </c>
      <c r="AQ53" s="1">
        <v>0</v>
      </c>
      <c r="AR53" s="1">
        <v>0</v>
      </c>
      <c r="AS53" s="1">
        <v>0</v>
      </c>
      <c r="AT53" s="31">
        <v>3</v>
      </c>
      <c r="AU53" s="31">
        <v>14</v>
      </c>
      <c r="AV53" s="31">
        <v>5</v>
      </c>
      <c r="AX53" s="31">
        <v>5</v>
      </c>
      <c r="AZ53" s="31">
        <v>32</v>
      </c>
      <c r="BA53" s="16">
        <f t="shared" si="6"/>
        <v>80</v>
      </c>
      <c r="BJ53" s="1">
        <v>0</v>
      </c>
      <c r="BK53" s="1">
        <v>0</v>
      </c>
      <c r="BL53" s="1">
        <v>0</v>
      </c>
      <c r="BM53" s="16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6">
        <v>0</v>
      </c>
      <c r="BU53" s="1">
        <v>0</v>
      </c>
      <c r="BV53" s="1">
        <v>0</v>
      </c>
      <c r="BW53" s="16">
        <f t="shared" si="3"/>
        <v>0</v>
      </c>
      <c r="BX53" s="1">
        <v>0</v>
      </c>
      <c r="BY53" s="1">
        <v>0</v>
      </c>
      <c r="BZ53" s="1">
        <v>0</v>
      </c>
      <c r="CA53" s="1">
        <v>0</v>
      </c>
      <c r="CB53" s="16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N53" s="32"/>
      <c r="CO53" s="29">
        <f t="shared" si="7"/>
        <v>0</v>
      </c>
      <c r="CW53" s="32">
        <f t="shared" si="2"/>
        <v>0</v>
      </c>
      <c r="CX53" s="32">
        <f>CW53/(E53/50)</f>
        <v>0</v>
      </c>
      <c r="CY53" s="1"/>
      <c r="CZ53" s="1">
        <v>1</v>
      </c>
      <c r="DA53" s="22">
        <v>194</v>
      </c>
    </row>
    <row r="54" spans="1:105" s="31" customFormat="1" ht="12" customHeight="1">
      <c r="A54" s="22">
        <v>3</v>
      </c>
      <c r="B54" s="22">
        <v>195</v>
      </c>
      <c r="C54" s="25">
        <v>255</v>
      </c>
      <c r="D54" s="26">
        <f>'[3]Revised Stratig. - April ''08'!$G$200</f>
        <v>4839</v>
      </c>
      <c r="E54" s="30">
        <v>22</v>
      </c>
      <c r="F54" s="1">
        <v>0</v>
      </c>
      <c r="G54" s="1">
        <v>0</v>
      </c>
      <c r="H54" s="1">
        <v>0</v>
      </c>
      <c r="I54" s="1">
        <v>0</v>
      </c>
      <c r="J54" s="16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6">
        <v>0</v>
      </c>
      <c r="W54" s="1">
        <v>0</v>
      </c>
      <c r="X54" s="1">
        <v>0</v>
      </c>
      <c r="Y54" s="1">
        <v>2.2799999999999998</v>
      </c>
      <c r="Z54" s="1">
        <v>0</v>
      </c>
      <c r="AA54" s="1">
        <v>0</v>
      </c>
      <c r="AB54" s="1">
        <v>0</v>
      </c>
      <c r="AC54" s="16">
        <v>0</v>
      </c>
      <c r="AD54" s="1">
        <v>0</v>
      </c>
      <c r="AE54" s="1">
        <v>11.6</v>
      </c>
      <c r="AF54" s="1">
        <v>0</v>
      </c>
      <c r="AG54" s="16">
        <v>11.6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6">
        <v>0</v>
      </c>
      <c r="AO54" s="1">
        <v>0</v>
      </c>
      <c r="AP54" s="16">
        <v>0</v>
      </c>
      <c r="AQ54" s="1">
        <v>0</v>
      </c>
      <c r="AR54" s="1">
        <v>0</v>
      </c>
      <c r="AS54" s="1">
        <v>0</v>
      </c>
      <c r="AT54" s="31">
        <v>1</v>
      </c>
      <c r="AU54" s="31">
        <v>49</v>
      </c>
      <c r="AX54" s="31">
        <v>1</v>
      </c>
      <c r="AZ54" s="31">
        <v>61</v>
      </c>
      <c r="BA54" s="16">
        <f t="shared" si="6"/>
        <v>138.63636363636365</v>
      </c>
      <c r="BJ54" s="1">
        <v>0</v>
      </c>
      <c r="BK54" s="1">
        <v>0</v>
      </c>
      <c r="BL54" s="1">
        <v>0</v>
      </c>
      <c r="BM54" s="16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6">
        <v>0</v>
      </c>
      <c r="BU54" s="1">
        <v>0</v>
      </c>
      <c r="BV54" s="1">
        <v>0</v>
      </c>
      <c r="BW54" s="16">
        <f t="shared" si="3"/>
        <v>0</v>
      </c>
      <c r="BX54" s="1">
        <v>0</v>
      </c>
      <c r="BY54" s="1">
        <v>0</v>
      </c>
      <c r="BZ54" s="1">
        <v>0</v>
      </c>
      <c r="CA54" s="1">
        <v>0</v>
      </c>
      <c r="CB54" s="16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N54" s="32"/>
      <c r="CO54" s="29">
        <f t="shared" si="7"/>
        <v>0</v>
      </c>
      <c r="CQ54" s="31">
        <v>6</v>
      </c>
      <c r="CW54" s="32">
        <f t="shared" si="2"/>
        <v>6</v>
      </c>
      <c r="CX54" s="32">
        <f>CW54/(E54/50)</f>
        <v>13.636363636363637</v>
      </c>
      <c r="CY54" s="1"/>
      <c r="CZ54" s="1">
        <v>1</v>
      </c>
      <c r="DA54" s="22">
        <v>195</v>
      </c>
    </row>
    <row r="55" spans="1:105" s="1" customFormat="1">
      <c r="A55" s="22">
        <v>4</v>
      </c>
      <c r="B55" s="22">
        <v>196</v>
      </c>
      <c r="C55" s="25">
        <v>256</v>
      </c>
      <c r="D55" s="26">
        <f>'[3]Revised Stratig. - April ''08'!$G$201</f>
        <v>4853</v>
      </c>
      <c r="E55" s="30">
        <v>22</v>
      </c>
      <c r="F55" s="1">
        <v>0</v>
      </c>
      <c r="G55" s="1">
        <v>0</v>
      </c>
      <c r="H55" s="1">
        <v>0</v>
      </c>
      <c r="I55" s="1">
        <v>0</v>
      </c>
      <c r="J55" s="16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6">
        <v>9.0909090909090917</v>
      </c>
      <c r="W55" s="1">
        <v>9.0909090909090917</v>
      </c>
      <c r="X55" s="1">
        <v>0</v>
      </c>
      <c r="Y55" s="1">
        <v>2.2727272727272729</v>
      </c>
      <c r="Z55" s="1">
        <v>0</v>
      </c>
      <c r="AA55" s="1">
        <v>0</v>
      </c>
      <c r="AB55" s="1">
        <v>0</v>
      </c>
      <c r="AC55" s="16">
        <v>0</v>
      </c>
      <c r="AD55" s="1">
        <v>0</v>
      </c>
      <c r="AE55" s="1">
        <v>6.8181818181818175</v>
      </c>
      <c r="AF55" s="1">
        <v>0</v>
      </c>
      <c r="AG55" s="16">
        <v>6.8181818181818175</v>
      </c>
      <c r="AH55" s="1">
        <v>0</v>
      </c>
      <c r="AI55" s="1">
        <v>202.27272727272728</v>
      </c>
      <c r="AJ55" s="1">
        <v>0</v>
      </c>
      <c r="AK55" s="1">
        <v>0</v>
      </c>
      <c r="AL55" s="1">
        <v>0</v>
      </c>
      <c r="AM55" s="1">
        <v>0</v>
      </c>
      <c r="AN55" s="16">
        <v>0</v>
      </c>
      <c r="AO55" s="1">
        <v>0</v>
      </c>
      <c r="AP55" s="16">
        <v>2.2727272727272729</v>
      </c>
      <c r="AQ55" s="1">
        <v>0</v>
      </c>
      <c r="AR55" s="1">
        <v>0</v>
      </c>
      <c r="AS55" s="1">
        <v>0</v>
      </c>
      <c r="AT55" s="19">
        <v>6.8181818181818175</v>
      </c>
      <c r="AU55" s="19">
        <v>120.45454545454545</v>
      </c>
      <c r="AV55" s="19">
        <v>6.8181818181818175</v>
      </c>
      <c r="AW55" s="19">
        <v>0</v>
      </c>
      <c r="AX55" s="19"/>
      <c r="AY55" s="19">
        <v>6.8181818181818175</v>
      </c>
      <c r="AZ55" s="19"/>
      <c r="BA55" s="16">
        <v>152.27272727272728</v>
      </c>
      <c r="BB55" s="19">
        <v>2.2727272727272729</v>
      </c>
      <c r="BC55" s="19">
        <v>2.2727272727272729</v>
      </c>
      <c r="BD55" s="19">
        <v>29.545454545454547</v>
      </c>
      <c r="BE55" s="19">
        <v>6.8181818181818175</v>
      </c>
      <c r="BF55" s="19">
        <v>2.2727272727272729</v>
      </c>
      <c r="BG55" s="19">
        <v>4.5454545454545459</v>
      </c>
      <c r="BH55" s="19">
        <v>2.2727272727272729</v>
      </c>
      <c r="BI55" s="19">
        <v>209.09090909090909</v>
      </c>
      <c r="BJ55" s="1">
        <v>0</v>
      </c>
      <c r="BK55" s="1">
        <v>0</v>
      </c>
      <c r="BL55" s="1">
        <v>0</v>
      </c>
      <c r="BM55" s="16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6">
        <v>0</v>
      </c>
      <c r="BU55" s="1">
        <v>0</v>
      </c>
      <c r="BV55" s="1">
        <v>0</v>
      </c>
      <c r="BW55" s="16">
        <f t="shared" si="3"/>
        <v>0</v>
      </c>
      <c r="BX55" s="1">
        <v>0</v>
      </c>
      <c r="BY55" s="1">
        <v>0</v>
      </c>
      <c r="BZ55" s="1">
        <v>0</v>
      </c>
      <c r="CA55" s="1">
        <v>0</v>
      </c>
      <c r="CB55" s="16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4.5454545454545459</v>
      </c>
      <c r="CK55" s="1">
        <v>0</v>
      </c>
      <c r="CL55" s="1">
        <v>0</v>
      </c>
      <c r="CM55" s="1">
        <v>15.909090909090908</v>
      </c>
      <c r="CN55" s="33">
        <v>20.399999999999999</v>
      </c>
      <c r="CO55" s="29">
        <v>20</v>
      </c>
      <c r="CP55" s="1">
        <v>0</v>
      </c>
      <c r="CQ55" s="1">
        <v>2.2727272727272729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33">
        <f t="shared" si="2"/>
        <v>42.672727272727272</v>
      </c>
      <c r="CX55" s="33">
        <v>23</v>
      </c>
      <c r="CY55" s="1">
        <v>0</v>
      </c>
      <c r="CZ55" s="1">
        <v>1</v>
      </c>
      <c r="DA55" s="22">
        <v>196</v>
      </c>
    </row>
    <row r="56" spans="1:105" s="31" customFormat="1" ht="12" customHeight="1">
      <c r="A56" s="22">
        <v>5</v>
      </c>
      <c r="B56" s="22">
        <v>197</v>
      </c>
      <c r="C56" s="25">
        <v>257</v>
      </c>
      <c r="D56" s="26">
        <f>'[3]Revised Stratig. - April ''08'!$G$202</f>
        <v>4867</v>
      </c>
      <c r="E56" s="30">
        <v>20</v>
      </c>
      <c r="F56" s="1">
        <v>0</v>
      </c>
      <c r="G56" s="1">
        <v>0</v>
      </c>
      <c r="H56" s="1">
        <v>0</v>
      </c>
      <c r="I56" s="1">
        <v>0</v>
      </c>
      <c r="J56" s="16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6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6">
        <v>0</v>
      </c>
      <c r="AD56" s="1">
        <v>0</v>
      </c>
      <c r="AE56" s="1">
        <v>2.5</v>
      </c>
      <c r="AF56" s="1">
        <v>0</v>
      </c>
      <c r="AG56" s="16">
        <v>2.5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6">
        <v>0</v>
      </c>
      <c r="AO56" s="1">
        <v>0</v>
      </c>
      <c r="AP56" s="16">
        <v>0</v>
      </c>
      <c r="AQ56" s="1">
        <v>0</v>
      </c>
      <c r="AR56" s="1">
        <v>0</v>
      </c>
      <c r="AS56" s="1">
        <v>0</v>
      </c>
      <c r="AT56" s="31">
        <v>2</v>
      </c>
      <c r="AU56" s="31">
        <v>21</v>
      </c>
      <c r="AV56" s="31">
        <v>6</v>
      </c>
      <c r="AX56" s="31">
        <v>6</v>
      </c>
      <c r="AZ56" s="31">
        <v>16</v>
      </c>
      <c r="BA56" s="16">
        <f t="shared" si="6"/>
        <v>40</v>
      </c>
      <c r="BJ56" s="1">
        <v>0</v>
      </c>
      <c r="BK56" s="1">
        <v>0</v>
      </c>
      <c r="BL56" s="1">
        <v>0</v>
      </c>
      <c r="BM56" s="16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6">
        <v>0</v>
      </c>
      <c r="BU56" s="1">
        <v>0</v>
      </c>
      <c r="BV56" s="1">
        <v>0</v>
      </c>
      <c r="BW56" s="16">
        <f t="shared" si="3"/>
        <v>0</v>
      </c>
      <c r="BX56" s="1">
        <v>0</v>
      </c>
      <c r="BY56" s="1">
        <v>0</v>
      </c>
      <c r="BZ56" s="1">
        <v>0</v>
      </c>
      <c r="CA56" s="1">
        <v>0</v>
      </c>
      <c r="CB56" s="16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N56" s="32"/>
      <c r="CO56" s="29">
        <f t="shared" si="7"/>
        <v>0</v>
      </c>
      <c r="CW56" s="32">
        <f t="shared" si="2"/>
        <v>0</v>
      </c>
      <c r="CX56" s="32">
        <f>CW56/(E56/50)</f>
        <v>0</v>
      </c>
      <c r="CY56" s="1"/>
      <c r="CZ56" s="1">
        <v>1</v>
      </c>
      <c r="DA56" s="22">
        <v>197</v>
      </c>
    </row>
    <row r="57" spans="1:105" s="31" customFormat="1" ht="12" customHeight="1">
      <c r="A57" s="22">
        <v>7</v>
      </c>
      <c r="B57" s="22">
        <v>199</v>
      </c>
      <c r="C57" s="25">
        <v>259</v>
      </c>
      <c r="D57" s="26">
        <f>'[3]Revised Stratig. - April ''08'!$G$204</f>
        <v>4894</v>
      </c>
      <c r="E57" s="30">
        <v>25</v>
      </c>
      <c r="F57" s="1">
        <v>0</v>
      </c>
      <c r="G57" s="1">
        <v>0</v>
      </c>
      <c r="H57" s="1">
        <v>0</v>
      </c>
      <c r="I57" s="1">
        <v>0</v>
      </c>
      <c r="J57" s="16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6">
        <v>0</v>
      </c>
      <c r="W57" s="1">
        <v>0</v>
      </c>
      <c r="X57" s="1">
        <v>0</v>
      </c>
      <c r="Y57" s="1">
        <v>2</v>
      </c>
      <c r="Z57" s="1">
        <v>0</v>
      </c>
      <c r="AA57" s="1">
        <v>0</v>
      </c>
      <c r="AB57" s="1">
        <v>0</v>
      </c>
      <c r="AC57" s="16">
        <v>0</v>
      </c>
      <c r="AD57" s="1">
        <v>0</v>
      </c>
      <c r="AE57" s="1">
        <v>2</v>
      </c>
      <c r="AF57" s="1">
        <v>0</v>
      </c>
      <c r="AG57" s="16">
        <v>2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6">
        <v>0</v>
      </c>
      <c r="AO57" s="1">
        <v>0</v>
      </c>
      <c r="AP57" s="16">
        <v>0</v>
      </c>
      <c r="AQ57" s="1">
        <v>0</v>
      </c>
      <c r="AR57" s="1">
        <v>0</v>
      </c>
      <c r="AS57" s="1">
        <v>0</v>
      </c>
      <c r="AT57" s="31">
        <v>2</v>
      </c>
      <c r="AU57" s="31">
        <v>5</v>
      </c>
      <c r="AV57" s="31">
        <v>1</v>
      </c>
      <c r="AX57" s="31">
        <v>2</v>
      </c>
      <c r="AZ57" s="31">
        <v>12</v>
      </c>
      <c r="BA57" s="16">
        <f t="shared" si="6"/>
        <v>24</v>
      </c>
      <c r="BJ57" s="1">
        <v>0</v>
      </c>
      <c r="BK57" s="1">
        <v>0</v>
      </c>
      <c r="BL57" s="1">
        <v>0</v>
      </c>
      <c r="BM57" s="16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6">
        <v>0</v>
      </c>
      <c r="BU57" s="1">
        <v>0</v>
      </c>
      <c r="BV57" s="1">
        <v>0</v>
      </c>
      <c r="BW57" s="16">
        <f t="shared" si="3"/>
        <v>0</v>
      </c>
      <c r="BX57" s="1">
        <v>0</v>
      </c>
      <c r="BY57" s="1">
        <v>0</v>
      </c>
      <c r="BZ57" s="1">
        <v>0</v>
      </c>
      <c r="CA57" s="1">
        <v>0</v>
      </c>
      <c r="CB57" s="16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M57" s="31">
        <v>3</v>
      </c>
      <c r="CN57" s="32">
        <v>3</v>
      </c>
      <c r="CO57" s="29">
        <f t="shared" si="7"/>
        <v>6</v>
      </c>
      <c r="CQ57" s="31">
        <v>6</v>
      </c>
      <c r="CW57" s="32">
        <f t="shared" si="2"/>
        <v>15</v>
      </c>
      <c r="CX57" s="32">
        <f>CW57/(E57/50)</f>
        <v>30</v>
      </c>
      <c r="CY57" s="1"/>
      <c r="CZ57" s="1">
        <v>1</v>
      </c>
      <c r="DA57" s="22">
        <v>199</v>
      </c>
    </row>
    <row r="58" spans="1:105" s="31" customFormat="1" ht="12" customHeight="1">
      <c r="A58" s="22">
        <v>8</v>
      </c>
      <c r="B58" s="22">
        <v>200</v>
      </c>
      <c r="C58" s="25">
        <v>260</v>
      </c>
      <c r="D58" s="26">
        <f>'[3]Revised Stratig. - April ''08'!$G$205</f>
        <v>4908</v>
      </c>
      <c r="E58" s="36">
        <v>22</v>
      </c>
      <c r="F58" s="1">
        <v>0</v>
      </c>
      <c r="G58" s="1">
        <v>0</v>
      </c>
      <c r="H58" s="1">
        <v>0</v>
      </c>
      <c r="I58" s="1">
        <v>0</v>
      </c>
      <c r="J58" s="16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6">
        <v>0</v>
      </c>
      <c r="W58" s="1">
        <v>0</v>
      </c>
      <c r="X58" s="1">
        <v>0</v>
      </c>
      <c r="Y58" s="1">
        <v>2.2799999999999998</v>
      </c>
      <c r="Z58" s="1">
        <v>0</v>
      </c>
      <c r="AA58" s="1">
        <v>0</v>
      </c>
      <c r="AB58" s="1">
        <v>0</v>
      </c>
      <c r="AC58" s="16">
        <v>0</v>
      </c>
      <c r="AD58" s="1">
        <v>0</v>
      </c>
      <c r="AE58" s="1">
        <v>2.27</v>
      </c>
      <c r="AF58" s="1">
        <v>0</v>
      </c>
      <c r="AG58" s="16">
        <v>2.27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6">
        <v>0</v>
      </c>
      <c r="AO58" s="1">
        <v>0</v>
      </c>
      <c r="AP58" s="16">
        <v>0</v>
      </c>
      <c r="AQ58" s="1">
        <v>0</v>
      </c>
      <c r="AR58" s="1">
        <v>0</v>
      </c>
      <c r="AS58" s="1">
        <v>0</v>
      </c>
      <c r="AU58" s="31">
        <v>17</v>
      </c>
      <c r="AV58" s="31">
        <v>3</v>
      </c>
      <c r="AX58" s="31">
        <v>3</v>
      </c>
      <c r="AZ58" s="31">
        <v>10</v>
      </c>
      <c r="BA58" s="16">
        <f t="shared" si="6"/>
        <v>22.72727272727273</v>
      </c>
      <c r="BJ58" s="1">
        <v>0</v>
      </c>
      <c r="BK58" s="1">
        <v>0</v>
      </c>
      <c r="BL58" s="1">
        <v>0</v>
      </c>
      <c r="BM58" s="16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6">
        <v>0</v>
      </c>
      <c r="BU58" s="1">
        <v>0</v>
      </c>
      <c r="BV58" s="1">
        <v>0</v>
      </c>
      <c r="BW58" s="16">
        <f t="shared" si="3"/>
        <v>0</v>
      </c>
      <c r="BX58" s="1">
        <v>0</v>
      </c>
      <c r="BY58" s="1">
        <v>0</v>
      </c>
      <c r="BZ58" s="1">
        <v>0</v>
      </c>
      <c r="CA58" s="1">
        <v>0</v>
      </c>
      <c r="CB58" s="16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M58" s="31">
        <v>5</v>
      </c>
      <c r="CN58" s="32">
        <v>5</v>
      </c>
      <c r="CO58" s="29">
        <f t="shared" si="7"/>
        <v>11.363636363636365</v>
      </c>
      <c r="CQ58" s="31">
        <v>3</v>
      </c>
      <c r="CS58" s="31">
        <v>1</v>
      </c>
      <c r="CW58" s="32">
        <f t="shared" si="2"/>
        <v>20.363636363636367</v>
      </c>
      <c r="CX58" s="32">
        <f>CW58/(E58/50)</f>
        <v>46.280991735537199</v>
      </c>
      <c r="CY58" s="1"/>
      <c r="CZ58" s="1">
        <v>1</v>
      </c>
      <c r="DA58" s="22">
        <v>200</v>
      </c>
    </row>
    <row r="59" spans="1:105" s="1" customFormat="1">
      <c r="A59" s="22">
        <v>9</v>
      </c>
      <c r="B59" s="22">
        <v>201</v>
      </c>
      <c r="C59" s="25">
        <v>261</v>
      </c>
      <c r="D59" s="26">
        <f>'[3]Revised Stratig. - April ''08'!$G$206</f>
        <v>4917</v>
      </c>
      <c r="E59" s="36">
        <v>21</v>
      </c>
      <c r="F59" s="1">
        <v>0</v>
      </c>
      <c r="G59" s="1">
        <v>0</v>
      </c>
      <c r="H59" s="1">
        <v>2.3809523809523809</v>
      </c>
      <c r="I59" s="1">
        <v>0</v>
      </c>
      <c r="J59" s="16">
        <v>2.38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2.38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6">
        <v>7.1428571428571423</v>
      </c>
      <c r="W59" s="1">
        <v>7.1428571428571423</v>
      </c>
      <c r="X59" s="1">
        <v>0</v>
      </c>
      <c r="Y59" s="1">
        <v>0</v>
      </c>
      <c r="Z59" s="1">
        <v>2.3809523809523809</v>
      </c>
      <c r="AA59" s="1">
        <v>0</v>
      </c>
      <c r="AB59" s="1">
        <v>0</v>
      </c>
      <c r="AC59" s="16">
        <v>0</v>
      </c>
      <c r="AD59" s="1">
        <v>0</v>
      </c>
      <c r="AE59" s="1">
        <v>2.3809523809523809</v>
      </c>
      <c r="AF59" s="1">
        <v>2.3809523809523809</v>
      </c>
      <c r="AG59" s="16">
        <v>4.7619047619047619</v>
      </c>
      <c r="AH59" s="1">
        <v>0</v>
      </c>
      <c r="AI59" s="1">
        <v>76.19047619047619</v>
      </c>
      <c r="AJ59" s="1">
        <v>0</v>
      </c>
      <c r="AK59" s="1">
        <v>0</v>
      </c>
      <c r="AL59" s="1">
        <v>0</v>
      </c>
      <c r="AM59" s="1">
        <v>2.3809523809523809</v>
      </c>
      <c r="AN59" s="16">
        <v>0</v>
      </c>
      <c r="AO59" s="1">
        <v>0</v>
      </c>
      <c r="AP59" s="16">
        <v>0</v>
      </c>
      <c r="AQ59" s="1">
        <v>0</v>
      </c>
      <c r="AR59" s="1">
        <v>0</v>
      </c>
      <c r="AS59" s="1">
        <v>0</v>
      </c>
      <c r="AT59" s="19">
        <v>7.1428571428571423</v>
      </c>
      <c r="AU59" s="19">
        <v>123.80952380952381</v>
      </c>
      <c r="AV59" s="19">
        <v>2.3809523809523809</v>
      </c>
      <c r="AW59" s="19">
        <v>0</v>
      </c>
      <c r="AX59" s="19"/>
      <c r="AY59" s="19">
        <v>7.14</v>
      </c>
      <c r="AZ59" s="19"/>
      <c r="BA59" s="16">
        <v>69.047619047619051</v>
      </c>
      <c r="BB59" s="19">
        <v>0</v>
      </c>
      <c r="BC59" s="19">
        <v>4.7619047619047619</v>
      </c>
      <c r="BD59" s="19">
        <v>128.57142857142858</v>
      </c>
      <c r="BE59" s="19">
        <v>0</v>
      </c>
      <c r="BF59" s="19">
        <v>0</v>
      </c>
      <c r="BG59" s="19">
        <v>0</v>
      </c>
      <c r="BH59" s="19">
        <v>0</v>
      </c>
      <c r="BI59" s="19">
        <v>204.76190476190476</v>
      </c>
      <c r="BJ59" s="1">
        <v>0</v>
      </c>
      <c r="BK59" s="1">
        <v>0</v>
      </c>
      <c r="BL59" s="1">
        <v>0</v>
      </c>
      <c r="BM59" s="16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6">
        <v>0</v>
      </c>
      <c r="BU59" s="1">
        <v>0</v>
      </c>
      <c r="BV59" s="1">
        <v>0</v>
      </c>
      <c r="BW59" s="16">
        <f t="shared" si="3"/>
        <v>0</v>
      </c>
      <c r="BX59" s="1">
        <v>0</v>
      </c>
      <c r="BY59" s="1">
        <v>0</v>
      </c>
      <c r="BZ59" s="1">
        <v>0</v>
      </c>
      <c r="CA59" s="1">
        <v>0</v>
      </c>
      <c r="CB59" s="16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19.047619047619047</v>
      </c>
      <c r="CK59" s="1">
        <v>4.7619047619047619</v>
      </c>
      <c r="CL59" s="1">
        <v>2.3809523809523809</v>
      </c>
      <c r="CM59" s="1">
        <v>73.80952380952381</v>
      </c>
      <c r="CN59" s="33">
        <v>95</v>
      </c>
      <c r="CO59" s="29">
        <v>95</v>
      </c>
      <c r="CP59" s="1">
        <v>16.666666666666664</v>
      </c>
      <c r="CQ59" s="1">
        <v>11.904761904761903</v>
      </c>
      <c r="CR59" s="1">
        <v>0</v>
      </c>
      <c r="CS59" s="1">
        <v>2.3809523809523809</v>
      </c>
      <c r="CT59" s="1">
        <v>4.7619047619047619</v>
      </c>
      <c r="CU59" s="1">
        <v>0</v>
      </c>
      <c r="CV59" s="1">
        <v>0</v>
      </c>
      <c r="CW59" s="33">
        <f t="shared" si="2"/>
        <v>225.71428571428569</v>
      </c>
      <c r="CX59" s="33">
        <v>131</v>
      </c>
      <c r="CY59" s="1">
        <v>0</v>
      </c>
      <c r="CZ59" s="1">
        <v>1</v>
      </c>
      <c r="DA59" s="22">
        <v>201</v>
      </c>
    </row>
    <row r="60" spans="1:105" s="31" customFormat="1" ht="12" customHeight="1">
      <c r="A60" s="22">
        <v>10</v>
      </c>
      <c r="B60" s="22">
        <v>202</v>
      </c>
      <c r="C60" s="25">
        <v>262</v>
      </c>
      <c r="D60" s="26">
        <f>'[3]Revised Stratig. - April ''08'!$G$207</f>
        <v>4925</v>
      </c>
      <c r="E60" s="36">
        <v>22</v>
      </c>
      <c r="F60" s="1">
        <v>0</v>
      </c>
      <c r="G60" s="1">
        <v>0</v>
      </c>
      <c r="H60" s="1">
        <v>0</v>
      </c>
      <c r="I60" s="1">
        <v>0</v>
      </c>
      <c r="J60" s="16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6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6">
        <v>0</v>
      </c>
      <c r="AD60" s="1">
        <v>0</v>
      </c>
      <c r="AE60" s="1">
        <v>0</v>
      </c>
      <c r="AF60" s="1">
        <v>0</v>
      </c>
      <c r="AG60" s="16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6">
        <v>0</v>
      </c>
      <c r="AO60" s="1">
        <v>0</v>
      </c>
      <c r="AP60" s="16">
        <v>0</v>
      </c>
      <c r="AQ60" s="1">
        <v>0</v>
      </c>
      <c r="AR60" s="1">
        <v>0</v>
      </c>
      <c r="AS60" s="1">
        <v>0</v>
      </c>
      <c r="AU60" s="31">
        <v>10</v>
      </c>
      <c r="AX60" s="31">
        <v>1</v>
      </c>
      <c r="AZ60" s="31">
        <v>10</v>
      </c>
      <c r="BA60" s="16">
        <f t="shared" si="6"/>
        <v>22.72727272727273</v>
      </c>
      <c r="BJ60" s="1">
        <v>0</v>
      </c>
      <c r="BK60" s="1">
        <v>0</v>
      </c>
      <c r="BL60" s="1">
        <v>0</v>
      </c>
      <c r="BM60" s="16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6">
        <v>0</v>
      </c>
      <c r="BU60" s="1">
        <v>0</v>
      </c>
      <c r="BV60" s="1">
        <v>0</v>
      </c>
      <c r="BW60" s="16">
        <f t="shared" si="3"/>
        <v>0</v>
      </c>
      <c r="BX60" s="1">
        <v>0</v>
      </c>
      <c r="BY60" s="1">
        <v>0</v>
      </c>
      <c r="BZ60" s="1">
        <v>0</v>
      </c>
      <c r="CA60" s="1">
        <v>0</v>
      </c>
      <c r="CB60" s="16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M60" s="31">
        <v>5</v>
      </c>
      <c r="CN60" s="32">
        <v>5</v>
      </c>
      <c r="CO60" s="29">
        <f t="shared" si="7"/>
        <v>11.363636363636365</v>
      </c>
      <c r="CQ60" s="31">
        <v>5</v>
      </c>
      <c r="CW60" s="32">
        <f t="shared" si="2"/>
        <v>21.363636363636367</v>
      </c>
      <c r="CX60" s="32">
        <v>17</v>
      </c>
      <c r="CY60" s="1"/>
      <c r="CZ60" s="1">
        <v>1</v>
      </c>
      <c r="DA60" s="22">
        <v>202</v>
      </c>
    </row>
    <row r="61" spans="1:105" s="31" customFormat="1" ht="12" customHeight="1">
      <c r="A61" s="22">
        <v>11</v>
      </c>
      <c r="B61" s="22">
        <v>203</v>
      </c>
      <c r="C61" s="25">
        <v>263</v>
      </c>
      <c r="D61" s="26">
        <f>'[3]Revised Stratig. - April ''08'!$G$208</f>
        <v>4934</v>
      </c>
      <c r="E61" s="36">
        <v>20</v>
      </c>
      <c r="F61" s="1">
        <v>0</v>
      </c>
      <c r="G61" s="1">
        <v>0</v>
      </c>
      <c r="H61" s="1">
        <v>0</v>
      </c>
      <c r="I61" s="1">
        <v>0</v>
      </c>
      <c r="J61" s="16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6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6">
        <v>0</v>
      </c>
      <c r="AD61" s="1">
        <v>0</v>
      </c>
      <c r="AE61" s="1">
        <v>2.5</v>
      </c>
      <c r="AF61" s="1">
        <v>0</v>
      </c>
      <c r="AG61" s="16">
        <v>2.5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6">
        <v>0</v>
      </c>
      <c r="AO61" s="1">
        <v>0</v>
      </c>
      <c r="AP61" s="16">
        <v>0</v>
      </c>
      <c r="AQ61" s="1">
        <v>0</v>
      </c>
      <c r="AR61" s="1">
        <v>0</v>
      </c>
      <c r="AS61" s="1">
        <v>0</v>
      </c>
      <c r="AT61" s="31">
        <v>1</v>
      </c>
      <c r="AU61" s="31">
        <v>9</v>
      </c>
      <c r="AX61" s="31">
        <v>1</v>
      </c>
      <c r="AZ61" s="31">
        <v>4</v>
      </c>
      <c r="BA61" s="16">
        <f t="shared" si="6"/>
        <v>10</v>
      </c>
      <c r="BJ61" s="1">
        <v>0</v>
      </c>
      <c r="BK61" s="1">
        <v>0</v>
      </c>
      <c r="BL61" s="1">
        <v>0</v>
      </c>
      <c r="BM61" s="16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6">
        <v>0</v>
      </c>
      <c r="BU61" s="1">
        <v>0</v>
      </c>
      <c r="BV61" s="1">
        <v>0</v>
      </c>
      <c r="BW61" s="16">
        <f t="shared" si="3"/>
        <v>0</v>
      </c>
      <c r="BX61" s="1">
        <v>0</v>
      </c>
      <c r="BY61" s="1">
        <v>0</v>
      </c>
      <c r="BZ61" s="1">
        <v>0</v>
      </c>
      <c r="CA61" s="1">
        <v>0</v>
      </c>
      <c r="CB61" s="16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M61" s="31">
        <v>7</v>
      </c>
      <c r="CN61" s="32">
        <v>7</v>
      </c>
      <c r="CO61" s="29">
        <f t="shared" si="7"/>
        <v>17.5</v>
      </c>
      <c r="CW61" s="32">
        <f t="shared" si="2"/>
        <v>24.5</v>
      </c>
      <c r="CX61" s="32">
        <f>CW61/(E61/50)</f>
        <v>61.25</v>
      </c>
      <c r="CY61" s="1"/>
      <c r="CZ61" s="1">
        <v>1</v>
      </c>
      <c r="DA61" s="22">
        <v>203</v>
      </c>
    </row>
    <row r="62" spans="1:105" s="31" customFormat="1" ht="12" customHeight="1">
      <c r="A62" s="22">
        <v>12</v>
      </c>
      <c r="B62" s="22">
        <v>204</v>
      </c>
      <c r="C62" s="25">
        <v>264</v>
      </c>
      <c r="D62" s="26">
        <f>'[3]Revised Stratig. - April ''08'!$G$209</f>
        <v>4943</v>
      </c>
      <c r="E62" s="36">
        <v>26</v>
      </c>
      <c r="F62" s="1">
        <v>0</v>
      </c>
      <c r="G62" s="1">
        <v>0</v>
      </c>
      <c r="H62" s="1">
        <v>0</v>
      </c>
      <c r="I62" s="1">
        <v>0</v>
      </c>
      <c r="J62" s="16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6">
        <v>0</v>
      </c>
      <c r="W62" s="1">
        <v>0</v>
      </c>
      <c r="X62" s="1">
        <v>0</v>
      </c>
      <c r="Y62" s="1">
        <v>1.92</v>
      </c>
      <c r="Z62" s="1">
        <v>0</v>
      </c>
      <c r="AA62" s="1">
        <v>0</v>
      </c>
      <c r="AB62" s="1">
        <v>0</v>
      </c>
      <c r="AC62" s="16">
        <v>0</v>
      </c>
      <c r="AD62" s="1">
        <v>0</v>
      </c>
      <c r="AE62" s="1">
        <v>1.92</v>
      </c>
      <c r="AF62" s="1">
        <v>0</v>
      </c>
      <c r="AG62" s="16">
        <v>1.92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6">
        <v>0</v>
      </c>
      <c r="AO62" s="1">
        <v>0</v>
      </c>
      <c r="AP62" s="16">
        <v>0</v>
      </c>
      <c r="AQ62" s="1">
        <v>0</v>
      </c>
      <c r="AR62" s="1">
        <v>0</v>
      </c>
      <c r="AS62" s="1">
        <v>0</v>
      </c>
      <c r="AV62" s="31">
        <v>6</v>
      </c>
      <c r="AX62" s="31">
        <v>6</v>
      </c>
      <c r="AZ62" s="31">
        <v>6</v>
      </c>
      <c r="BA62" s="16">
        <f t="shared" si="6"/>
        <v>11.538461538461538</v>
      </c>
      <c r="BJ62" s="1">
        <v>0</v>
      </c>
      <c r="BK62" s="1">
        <v>0</v>
      </c>
      <c r="BL62" s="1">
        <v>0</v>
      </c>
      <c r="BM62" s="16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6">
        <v>0</v>
      </c>
      <c r="BU62" s="1">
        <v>0</v>
      </c>
      <c r="BV62" s="1">
        <v>0</v>
      </c>
      <c r="BW62" s="16">
        <f t="shared" si="3"/>
        <v>0</v>
      </c>
      <c r="BX62" s="1">
        <v>0</v>
      </c>
      <c r="BY62" s="1">
        <v>0</v>
      </c>
      <c r="BZ62" s="1">
        <v>0</v>
      </c>
      <c r="CA62" s="1">
        <v>0</v>
      </c>
      <c r="CB62" s="16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31">
        <v>1</v>
      </c>
      <c r="CM62" s="31">
        <v>6</v>
      </c>
      <c r="CN62" s="32">
        <v>6</v>
      </c>
      <c r="CO62" s="29">
        <f t="shared" si="7"/>
        <v>11.538461538461538</v>
      </c>
      <c r="CQ62" s="31">
        <v>2</v>
      </c>
      <c r="CW62" s="32">
        <f t="shared" si="2"/>
        <v>19.53846153846154</v>
      </c>
      <c r="CX62" s="32">
        <f>CW62/(E62/50)</f>
        <v>37.573964497041423</v>
      </c>
      <c r="CY62" s="1"/>
      <c r="CZ62" s="1">
        <v>1</v>
      </c>
      <c r="DA62" s="22">
        <v>204</v>
      </c>
    </row>
    <row r="63" spans="1:105" s="31" customFormat="1" ht="12" customHeight="1">
      <c r="A63" s="22">
        <v>13</v>
      </c>
      <c r="B63" s="22">
        <v>205</v>
      </c>
      <c r="C63" s="25">
        <v>265</v>
      </c>
      <c r="D63" s="26">
        <f>'[3]Revised Stratig. - April ''08'!$G$210</f>
        <v>4951</v>
      </c>
      <c r="E63" s="36">
        <v>30</v>
      </c>
      <c r="F63" s="1">
        <v>0</v>
      </c>
      <c r="G63" s="1">
        <v>0</v>
      </c>
      <c r="H63" s="1">
        <v>0</v>
      </c>
      <c r="I63" s="1">
        <v>0</v>
      </c>
      <c r="J63" s="16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6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6">
        <v>0</v>
      </c>
      <c r="AD63" s="1">
        <v>0</v>
      </c>
      <c r="AE63" s="1">
        <v>3.33</v>
      </c>
      <c r="AF63" s="1">
        <v>5</v>
      </c>
      <c r="AG63" s="16">
        <v>8.33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6">
        <v>0</v>
      </c>
      <c r="AO63" s="1">
        <v>0</v>
      </c>
      <c r="AP63" s="16">
        <v>0</v>
      </c>
      <c r="AQ63" s="1">
        <v>0</v>
      </c>
      <c r="AR63" s="1">
        <v>0</v>
      </c>
      <c r="AS63" s="1">
        <v>0</v>
      </c>
      <c r="AT63" s="31">
        <v>1</v>
      </c>
      <c r="AU63" s="31">
        <v>9</v>
      </c>
      <c r="AV63" s="31">
        <v>3</v>
      </c>
      <c r="AX63" s="31">
        <v>3</v>
      </c>
      <c r="AZ63" s="31">
        <v>12</v>
      </c>
      <c r="BA63" s="16">
        <f t="shared" si="6"/>
        <v>20</v>
      </c>
      <c r="BJ63" s="1">
        <v>0</v>
      </c>
      <c r="BK63" s="1">
        <v>0</v>
      </c>
      <c r="BL63" s="1">
        <v>0</v>
      </c>
      <c r="BM63" s="16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6">
        <v>0</v>
      </c>
      <c r="BU63" s="1">
        <v>0</v>
      </c>
      <c r="BV63" s="1">
        <v>0</v>
      </c>
      <c r="BW63" s="16">
        <f t="shared" si="3"/>
        <v>0</v>
      </c>
      <c r="BX63" s="1">
        <v>0</v>
      </c>
      <c r="BY63" s="1">
        <v>0</v>
      </c>
      <c r="BZ63" s="1">
        <v>0</v>
      </c>
      <c r="CA63" s="1">
        <v>0</v>
      </c>
      <c r="CB63" s="16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31">
        <v>1</v>
      </c>
      <c r="CK63" s="31">
        <v>1</v>
      </c>
      <c r="CM63" s="31">
        <v>7</v>
      </c>
      <c r="CN63" s="32">
        <v>7</v>
      </c>
      <c r="CO63" s="29">
        <f t="shared" si="7"/>
        <v>11.666666666666668</v>
      </c>
      <c r="CS63" s="31">
        <v>1</v>
      </c>
      <c r="CW63" s="32">
        <f t="shared" si="2"/>
        <v>19.666666666666668</v>
      </c>
      <c r="CX63" s="32">
        <f>CW63/(E63/50)</f>
        <v>32.777777777777779</v>
      </c>
      <c r="CY63" s="1"/>
      <c r="CZ63" s="1">
        <v>1</v>
      </c>
      <c r="DA63" s="22">
        <v>205</v>
      </c>
    </row>
    <row r="64" spans="1:105" s="1" customFormat="1">
      <c r="A64" s="22">
        <v>14</v>
      </c>
      <c r="B64" s="22">
        <v>206</v>
      </c>
      <c r="C64" s="25">
        <v>266</v>
      </c>
      <c r="D64" s="26">
        <f>'[3]Revised Stratig. - April ''08'!$G$211</f>
        <v>4977</v>
      </c>
      <c r="E64" s="36">
        <v>29</v>
      </c>
      <c r="F64" s="1">
        <v>0</v>
      </c>
      <c r="G64" s="1">
        <v>0</v>
      </c>
      <c r="H64" s="1">
        <v>0</v>
      </c>
      <c r="I64" s="1">
        <v>0</v>
      </c>
      <c r="J64" s="16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6">
        <v>5.1724137931034484</v>
      </c>
      <c r="W64" s="1">
        <v>5.1724137931034484</v>
      </c>
      <c r="X64" s="1">
        <v>0</v>
      </c>
      <c r="Y64" s="1">
        <v>3.4482758620689653</v>
      </c>
      <c r="Z64" s="1">
        <v>0</v>
      </c>
      <c r="AA64" s="1">
        <v>0</v>
      </c>
      <c r="AB64" s="1">
        <v>0</v>
      </c>
      <c r="AC64" s="16">
        <v>0</v>
      </c>
      <c r="AD64" s="1">
        <v>0</v>
      </c>
      <c r="AE64" s="1">
        <v>5.1724137931034484</v>
      </c>
      <c r="AF64" s="1">
        <v>3.4482758620689653</v>
      </c>
      <c r="AG64" s="16">
        <v>8.6206896551724146</v>
      </c>
      <c r="AH64" s="1">
        <v>0</v>
      </c>
      <c r="AI64" s="1">
        <v>74.137931034482762</v>
      </c>
      <c r="AJ64" s="1">
        <v>0</v>
      </c>
      <c r="AK64" s="1">
        <v>0</v>
      </c>
      <c r="AL64" s="1">
        <v>0</v>
      </c>
      <c r="AM64" s="1">
        <v>3.4482758620689653</v>
      </c>
      <c r="AN64" s="16">
        <v>0</v>
      </c>
      <c r="AO64" s="1">
        <v>0</v>
      </c>
      <c r="AP64" s="16">
        <v>0</v>
      </c>
      <c r="AQ64" s="1">
        <v>0</v>
      </c>
      <c r="AR64" s="1">
        <v>0</v>
      </c>
      <c r="AS64" s="1">
        <v>0</v>
      </c>
      <c r="AT64" s="19">
        <v>1.7241379310344827</v>
      </c>
      <c r="AU64" s="19">
        <v>74.137931034482762</v>
      </c>
      <c r="AV64" s="19">
        <v>0</v>
      </c>
      <c r="AW64" s="19">
        <v>0</v>
      </c>
      <c r="AX64" s="19"/>
      <c r="AY64" s="19">
        <v>1.7241379310344827</v>
      </c>
      <c r="AZ64" s="19"/>
      <c r="BA64" s="16">
        <v>48.275862068965516</v>
      </c>
      <c r="BB64" s="19">
        <v>0</v>
      </c>
      <c r="BC64" s="19">
        <v>0</v>
      </c>
      <c r="BD64" s="19">
        <v>6.8965517241379306</v>
      </c>
      <c r="BE64" s="19">
        <v>0</v>
      </c>
      <c r="BF64" s="19">
        <v>0</v>
      </c>
      <c r="BG64" s="19">
        <v>1.7241379310344827</v>
      </c>
      <c r="BH64" s="19">
        <v>0</v>
      </c>
      <c r="BI64" s="19">
        <v>58.620689655172406</v>
      </c>
      <c r="BJ64" s="1">
        <v>0</v>
      </c>
      <c r="BK64" s="1">
        <v>0</v>
      </c>
      <c r="BL64" s="1">
        <v>0</v>
      </c>
      <c r="BM64" s="16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6">
        <v>0</v>
      </c>
      <c r="BU64" s="1">
        <v>0</v>
      </c>
      <c r="BV64" s="1">
        <v>0</v>
      </c>
      <c r="BW64" s="16">
        <f t="shared" si="3"/>
        <v>0</v>
      </c>
      <c r="BX64" s="1">
        <v>0</v>
      </c>
      <c r="BY64" s="1">
        <v>0</v>
      </c>
      <c r="BZ64" s="1">
        <v>0</v>
      </c>
      <c r="CA64" s="1">
        <v>0</v>
      </c>
      <c r="CB64" s="16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10.344827586206897</v>
      </c>
      <c r="CK64" s="1">
        <v>24.137931034482758</v>
      </c>
      <c r="CL64" s="1">
        <v>3.4482758620689653</v>
      </c>
      <c r="CM64" s="1">
        <v>24.137931034482758</v>
      </c>
      <c r="CN64" s="33">
        <v>34.482758620689658</v>
      </c>
      <c r="CO64" s="29">
        <v>34</v>
      </c>
      <c r="CP64" s="1">
        <v>24.137931034482758</v>
      </c>
      <c r="CQ64" s="1">
        <v>15.517241379310345</v>
      </c>
      <c r="CR64" s="1">
        <v>3.4482758620689653</v>
      </c>
      <c r="CS64" s="1">
        <v>13.793103448275861</v>
      </c>
      <c r="CT64" s="1">
        <v>17.241379310344829</v>
      </c>
      <c r="CU64" s="1">
        <v>0</v>
      </c>
      <c r="CV64" s="1">
        <v>0</v>
      </c>
      <c r="CW64" s="33">
        <f t="shared" si="2"/>
        <v>142.62068965517241</v>
      </c>
      <c r="CX64" s="33">
        <v>109</v>
      </c>
      <c r="CY64" s="1">
        <v>0</v>
      </c>
      <c r="CZ64" s="1">
        <v>1</v>
      </c>
      <c r="DA64" s="22">
        <v>206</v>
      </c>
    </row>
    <row r="65" spans="1:105" s="31" customFormat="1" ht="12" customHeight="1">
      <c r="A65" s="22">
        <v>15</v>
      </c>
      <c r="B65" s="22">
        <v>207</v>
      </c>
      <c r="C65" s="25">
        <v>267</v>
      </c>
      <c r="D65" s="26">
        <f>'[3]Revised Stratig. - April ''08'!$G$212</f>
        <v>5003</v>
      </c>
      <c r="E65" s="36">
        <v>27</v>
      </c>
      <c r="F65" s="1">
        <v>0</v>
      </c>
      <c r="G65" s="1">
        <v>0</v>
      </c>
      <c r="H65" s="1">
        <v>0</v>
      </c>
      <c r="I65" s="1">
        <v>0</v>
      </c>
      <c r="J65" s="16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6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6">
        <v>0</v>
      </c>
      <c r="AD65" s="1">
        <v>0</v>
      </c>
      <c r="AE65" s="1">
        <v>3.7</v>
      </c>
      <c r="AF65" s="1">
        <v>0</v>
      </c>
      <c r="AG65" s="16">
        <v>3.7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6">
        <v>0</v>
      </c>
      <c r="AO65" s="1">
        <v>0</v>
      </c>
      <c r="AP65" s="16">
        <v>0</v>
      </c>
      <c r="AQ65" s="1">
        <v>0</v>
      </c>
      <c r="AR65" s="1">
        <v>0</v>
      </c>
      <c r="AS65" s="1">
        <v>0</v>
      </c>
      <c r="AU65" s="31">
        <v>21</v>
      </c>
      <c r="AX65" s="31">
        <v>1</v>
      </c>
      <c r="AZ65" s="31">
        <v>7</v>
      </c>
      <c r="BA65" s="16">
        <f t="shared" si="6"/>
        <v>12.962962962962964</v>
      </c>
      <c r="BJ65" s="1">
        <v>0</v>
      </c>
      <c r="BK65" s="1">
        <v>0</v>
      </c>
      <c r="BL65" s="1">
        <v>0</v>
      </c>
      <c r="BM65" s="16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6">
        <v>0</v>
      </c>
      <c r="BU65" s="1">
        <v>0</v>
      </c>
      <c r="BV65" s="1">
        <v>0</v>
      </c>
      <c r="BW65" s="16">
        <f t="shared" si="3"/>
        <v>0</v>
      </c>
      <c r="BX65" s="1">
        <v>0</v>
      </c>
      <c r="BY65" s="1">
        <v>0</v>
      </c>
      <c r="BZ65" s="1">
        <v>0</v>
      </c>
      <c r="CA65" s="1">
        <v>0</v>
      </c>
      <c r="CB65" s="16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M65" s="31">
        <v>8</v>
      </c>
      <c r="CN65" s="32">
        <v>8</v>
      </c>
      <c r="CO65" s="29">
        <f t="shared" si="7"/>
        <v>14.814814814814815</v>
      </c>
      <c r="CS65" s="31">
        <v>1</v>
      </c>
      <c r="CW65" s="32">
        <f t="shared" si="2"/>
        <v>23.814814814814817</v>
      </c>
      <c r="CX65" s="32">
        <v>18</v>
      </c>
      <c r="CY65" s="1"/>
      <c r="CZ65" s="1">
        <v>1</v>
      </c>
      <c r="DA65" s="22">
        <v>207</v>
      </c>
    </row>
    <row r="66" spans="1:105" s="31" customFormat="1" ht="12" customHeight="1">
      <c r="A66" s="22">
        <v>16</v>
      </c>
      <c r="B66" s="22">
        <v>208</v>
      </c>
      <c r="C66" s="25">
        <v>268</v>
      </c>
      <c r="D66" s="26">
        <f>'[3]Revised Stratig. - April ''08'!$G$213</f>
        <v>5029</v>
      </c>
      <c r="E66" s="36">
        <v>20</v>
      </c>
      <c r="F66" s="1">
        <v>0</v>
      </c>
      <c r="G66" s="1">
        <v>0</v>
      </c>
      <c r="H66" s="1">
        <v>0</v>
      </c>
      <c r="I66" s="1">
        <v>0</v>
      </c>
      <c r="J66" s="16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6">
        <v>0</v>
      </c>
      <c r="W66" s="1">
        <v>0</v>
      </c>
      <c r="X66" s="1">
        <v>0</v>
      </c>
      <c r="Y66" s="1">
        <v>2.5</v>
      </c>
      <c r="Z66" s="1">
        <v>0</v>
      </c>
      <c r="AA66" s="1">
        <v>0</v>
      </c>
      <c r="AB66" s="1">
        <v>0</v>
      </c>
      <c r="AC66" s="16">
        <v>0</v>
      </c>
      <c r="AD66" s="1">
        <v>0</v>
      </c>
      <c r="AE66" s="1">
        <v>2.5</v>
      </c>
      <c r="AF66" s="1">
        <v>2.5</v>
      </c>
      <c r="AG66" s="16">
        <v>5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6">
        <v>0</v>
      </c>
      <c r="AO66" s="1">
        <v>0</v>
      </c>
      <c r="AP66" s="16">
        <v>0</v>
      </c>
      <c r="AQ66" s="1">
        <v>0</v>
      </c>
      <c r="AR66" s="1">
        <v>0</v>
      </c>
      <c r="AS66" s="1">
        <v>0</v>
      </c>
      <c r="AU66" s="31">
        <v>3</v>
      </c>
      <c r="AX66" s="31">
        <v>1</v>
      </c>
      <c r="AZ66" s="31">
        <v>5</v>
      </c>
      <c r="BA66" s="16">
        <f t="shared" si="6"/>
        <v>12.5</v>
      </c>
      <c r="BJ66" s="1">
        <v>0</v>
      </c>
      <c r="BK66" s="1">
        <v>0</v>
      </c>
      <c r="BL66" s="1">
        <v>0</v>
      </c>
      <c r="BM66" s="16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6">
        <v>0</v>
      </c>
      <c r="BU66" s="1">
        <v>0</v>
      </c>
      <c r="BV66" s="1">
        <v>0</v>
      </c>
      <c r="BW66" s="16">
        <f t="shared" si="3"/>
        <v>0</v>
      </c>
      <c r="BX66" s="1">
        <v>0</v>
      </c>
      <c r="BY66" s="1">
        <v>0</v>
      </c>
      <c r="BZ66" s="1">
        <v>0</v>
      </c>
      <c r="CA66" s="1">
        <v>0</v>
      </c>
      <c r="CB66" s="16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M66" s="31">
        <v>5</v>
      </c>
      <c r="CN66" s="32">
        <v>5</v>
      </c>
      <c r="CO66" s="29">
        <f t="shared" si="7"/>
        <v>12.5</v>
      </c>
      <c r="CQ66" s="31">
        <v>3</v>
      </c>
      <c r="CW66" s="32">
        <f t="shared" si="2"/>
        <v>20.5</v>
      </c>
      <c r="CX66" s="32">
        <f>CW66/(E66/50)</f>
        <v>51.25</v>
      </c>
      <c r="CY66" s="1"/>
      <c r="CZ66" s="1">
        <v>1</v>
      </c>
      <c r="DA66" s="22">
        <v>208</v>
      </c>
    </row>
    <row r="67" spans="1:105" s="31" customFormat="1" ht="12" customHeight="1">
      <c r="A67" s="22">
        <v>17</v>
      </c>
      <c r="B67" s="22">
        <v>209</v>
      </c>
      <c r="C67" s="25">
        <v>269</v>
      </c>
      <c r="D67" s="26">
        <f>'[3]Revised Stratig. - April ''08'!$G$214</f>
        <v>5054</v>
      </c>
      <c r="E67" s="36">
        <v>25</v>
      </c>
      <c r="F67" s="1">
        <v>0</v>
      </c>
      <c r="G67" s="1">
        <v>0</v>
      </c>
      <c r="H67" s="1">
        <v>0</v>
      </c>
      <c r="I67" s="1">
        <v>0</v>
      </c>
      <c r="J67" s="16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6">
        <v>0</v>
      </c>
      <c r="W67" s="1">
        <v>0</v>
      </c>
      <c r="X67" s="1">
        <v>0</v>
      </c>
      <c r="Y67" s="1">
        <v>6</v>
      </c>
      <c r="Z67" s="1">
        <v>0</v>
      </c>
      <c r="AA67" s="1">
        <v>0</v>
      </c>
      <c r="AB67" s="1">
        <v>0</v>
      </c>
      <c r="AC67" s="16">
        <v>0</v>
      </c>
      <c r="AD67" s="1">
        <v>0</v>
      </c>
      <c r="AE67" s="1">
        <v>0</v>
      </c>
      <c r="AF67" s="1">
        <v>0</v>
      </c>
      <c r="AG67" s="16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6">
        <v>0</v>
      </c>
      <c r="AO67" s="1">
        <v>0</v>
      </c>
      <c r="AP67" s="16">
        <v>0</v>
      </c>
      <c r="AQ67" s="1">
        <v>0</v>
      </c>
      <c r="AR67" s="1">
        <v>0</v>
      </c>
      <c r="AS67" s="1">
        <v>0</v>
      </c>
      <c r="AU67" s="31">
        <v>5</v>
      </c>
      <c r="AV67" s="31">
        <v>3</v>
      </c>
      <c r="AX67" s="31">
        <v>3</v>
      </c>
      <c r="BA67" s="16">
        <f t="shared" si="6"/>
        <v>0</v>
      </c>
      <c r="BJ67" s="1">
        <v>0</v>
      </c>
      <c r="BK67" s="1">
        <v>0</v>
      </c>
      <c r="BL67" s="1">
        <v>0</v>
      </c>
      <c r="BM67" s="16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6">
        <v>0</v>
      </c>
      <c r="BU67" s="1">
        <v>0</v>
      </c>
      <c r="BV67" s="1">
        <v>0</v>
      </c>
      <c r="BW67" s="16">
        <f t="shared" si="3"/>
        <v>0</v>
      </c>
      <c r="BX67" s="1">
        <v>0</v>
      </c>
      <c r="BY67" s="1">
        <v>0</v>
      </c>
      <c r="BZ67" s="1">
        <v>0</v>
      </c>
      <c r="CA67" s="1">
        <v>0</v>
      </c>
      <c r="CB67" s="16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N67" s="32"/>
      <c r="CO67" s="29">
        <f t="shared" si="7"/>
        <v>0</v>
      </c>
      <c r="CW67" s="32">
        <f t="shared" si="2"/>
        <v>0</v>
      </c>
      <c r="CX67" s="32">
        <f>CW67/(E67/50)</f>
        <v>0</v>
      </c>
      <c r="CY67" s="1"/>
      <c r="CZ67" s="1">
        <v>1</v>
      </c>
      <c r="DA67" s="22">
        <v>209</v>
      </c>
    </row>
    <row r="68" spans="1:105" s="31" customFormat="1" ht="12" customHeight="1">
      <c r="A68" s="22">
        <v>18</v>
      </c>
      <c r="B68" s="22">
        <v>210</v>
      </c>
      <c r="C68" s="25">
        <v>270</v>
      </c>
      <c r="D68" s="26">
        <f>'[3]Revised Stratig. - April ''08'!$G$215</f>
        <v>5080</v>
      </c>
      <c r="E68" s="36">
        <v>30</v>
      </c>
      <c r="F68" s="1">
        <v>0</v>
      </c>
      <c r="G68" s="1">
        <v>0</v>
      </c>
      <c r="H68" s="1">
        <v>0</v>
      </c>
      <c r="I68" s="1">
        <v>0</v>
      </c>
      <c r="J68" s="16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6">
        <v>0</v>
      </c>
      <c r="W68" s="1">
        <v>0</v>
      </c>
      <c r="X68" s="1">
        <v>0</v>
      </c>
      <c r="Y68" s="1">
        <v>1.67</v>
      </c>
      <c r="Z68" s="1">
        <v>0</v>
      </c>
      <c r="AA68" s="1">
        <v>0</v>
      </c>
      <c r="AB68" s="1">
        <v>0</v>
      </c>
      <c r="AC68" s="16">
        <v>0</v>
      </c>
      <c r="AD68" s="1">
        <v>0</v>
      </c>
      <c r="AE68" s="1">
        <v>5</v>
      </c>
      <c r="AF68" s="1">
        <v>5</v>
      </c>
      <c r="AG68" s="16">
        <v>10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6">
        <v>0</v>
      </c>
      <c r="AO68" s="1">
        <v>0</v>
      </c>
      <c r="AP68" s="16">
        <v>0</v>
      </c>
      <c r="AQ68" s="1">
        <v>0</v>
      </c>
      <c r="AR68" s="1">
        <v>0</v>
      </c>
      <c r="AS68" s="1">
        <v>0</v>
      </c>
      <c r="AU68" s="31">
        <v>1</v>
      </c>
      <c r="AX68" s="31">
        <v>1</v>
      </c>
      <c r="AZ68" s="31">
        <v>4</v>
      </c>
      <c r="BA68" s="16">
        <f t="shared" si="6"/>
        <v>6.666666666666667</v>
      </c>
      <c r="BJ68" s="1">
        <v>0</v>
      </c>
      <c r="BK68" s="1">
        <v>0</v>
      </c>
      <c r="BL68" s="1">
        <v>0</v>
      </c>
      <c r="BM68" s="16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6">
        <v>0</v>
      </c>
      <c r="BU68" s="1">
        <v>0</v>
      </c>
      <c r="BV68" s="1">
        <v>0</v>
      </c>
      <c r="BW68" s="16">
        <f t="shared" si="3"/>
        <v>0</v>
      </c>
      <c r="BX68" s="1">
        <v>0</v>
      </c>
      <c r="BY68" s="1">
        <v>0</v>
      </c>
      <c r="BZ68" s="1">
        <v>0</v>
      </c>
      <c r="CA68" s="1">
        <v>0</v>
      </c>
      <c r="CB68" s="16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M68" s="31">
        <v>1</v>
      </c>
      <c r="CN68" s="32">
        <v>1</v>
      </c>
      <c r="CO68" s="29">
        <f t="shared" si="7"/>
        <v>1.6666666666666667</v>
      </c>
      <c r="CS68" s="31">
        <v>1</v>
      </c>
      <c r="CW68" s="32">
        <f t="shared" si="2"/>
        <v>3.666666666666667</v>
      </c>
      <c r="CX68" s="32">
        <f>CW68/(E68/50)</f>
        <v>6.1111111111111116</v>
      </c>
      <c r="CY68" s="1"/>
      <c r="CZ68" s="1">
        <v>1</v>
      </c>
      <c r="DA68" s="22">
        <v>210</v>
      </c>
    </row>
    <row r="69" spans="1:105" s="1" customFormat="1" ht="13.5" customHeight="1">
      <c r="A69" s="22">
        <v>19</v>
      </c>
      <c r="B69" s="22">
        <v>211</v>
      </c>
      <c r="C69" s="25">
        <v>271</v>
      </c>
      <c r="D69" s="26">
        <f>'[3]Revised Stratig. - April ''08'!$G$216</f>
        <v>5131</v>
      </c>
      <c r="E69" s="36">
        <v>30</v>
      </c>
      <c r="F69" s="1">
        <v>0</v>
      </c>
      <c r="G69" s="1">
        <v>0</v>
      </c>
      <c r="H69" s="1">
        <v>0</v>
      </c>
      <c r="I69" s="1">
        <v>0</v>
      </c>
      <c r="J69" s="16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5</v>
      </c>
      <c r="U69" s="1">
        <v>0</v>
      </c>
      <c r="V69" s="16">
        <v>0</v>
      </c>
      <c r="W69" s="1">
        <v>5</v>
      </c>
      <c r="X69" s="1">
        <v>0</v>
      </c>
      <c r="Y69" s="1">
        <v>3.3333333333333335</v>
      </c>
      <c r="Z69" s="1">
        <v>0</v>
      </c>
      <c r="AA69" s="1">
        <v>0</v>
      </c>
      <c r="AB69" s="1">
        <v>0</v>
      </c>
      <c r="AC69" s="16">
        <v>0</v>
      </c>
      <c r="AD69" s="1">
        <v>0</v>
      </c>
      <c r="AE69" s="1">
        <v>13.333333333333334</v>
      </c>
      <c r="AF69" s="1">
        <v>0</v>
      </c>
      <c r="AG69" s="16">
        <v>13.333333333333334</v>
      </c>
      <c r="AH69" s="1">
        <v>0</v>
      </c>
      <c r="AI69" s="1">
        <v>28.333333333333332</v>
      </c>
      <c r="AJ69" s="1">
        <v>0</v>
      </c>
      <c r="AK69" s="1">
        <v>0</v>
      </c>
      <c r="AL69" s="1">
        <v>0</v>
      </c>
      <c r="AM69" s="1">
        <v>0</v>
      </c>
      <c r="AN69" s="16">
        <v>0</v>
      </c>
      <c r="AO69" s="1">
        <v>0</v>
      </c>
      <c r="AP69" s="16">
        <v>0</v>
      </c>
      <c r="AQ69" s="1">
        <v>0</v>
      </c>
      <c r="AR69" s="1">
        <v>0</v>
      </c>
      <c r="AS69" s="1">
        <v>0</v>
      </c>
      <c r="AT69" s="19">
        <v>0</v>
      </c>
      <c r="AU69" s="19">
        <v>33.333333333333329</v>
      </c>
      <c r="AV69" s="19">
        <v>0</v>
      </c>
      <c r="AW69" s="19">
        <v>0</v>
      </c>
      <c r="AX69" s="19"/>
      <c r="AY69" s="19">
        <v>1.6666666666666667</v>
      </c>
      <c r="AZ69" s="19"/>
      <c r="BA69" s="16">
        <v>15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16.666666666666664</v>
      </c>
      <c r="BJ69" s="1">
        <v>0</v>
      </c>
      <c r="BK69" s="1">
        <v>0</v>
      </c>
      <c r="BL69" s="1">
        <v>0</v>
      </c>
      <c r="BM69" s="16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6">
        <v>0</v>
      </c>
      <c r="BU69" s="1">
        <v>0</v>
      </c>
      <c r="BV69" s="1">
        <v>0</v>
      </c>
      <c r="BW69" s="16">
        <f t="shared" si="3"/>
        <v>0</v>
      </c>
      <c r="BX69" s="1">
        <v>0</v>
      </c>
      <c r="BY69" s="1">
        <v>0</v>
      </c>
      <c r="BZ69" s="1">
        <v>0</v>
      </c>
      <c r="CA69" s="1">
        <v>0</v>
      </c>
      <c r="CB69" s="16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3.3333333333333335</v>
      </c>
      <c r="CK69" s="1">
        <v>3.3333333333333335</v>
      </c>
      <c r="CL69" s="1">
        <v>0</v>
      </c>
      <c r="CM69" s="1">
        <v>13.333333333333334</v>
      </c>
      <c r="CN69" s="33">
        <v>16.66</v>
      </c>
      <c r="CO69" s="29">
        <v>17</v>
      </c>
      <c r="CP69" s="1">
        <v>3.3333333333333335</v>
      </c>
      <c r="CQ69" s="1">
        <v>5</v>
      </c>
      <c r="CR69" s="1">
        <v>0</v>
      </c>
      <c r="CS69" s="1">
        <v>0</v>
      </c>
      <c r="CT69" s="1">
        <v>3.3333333333333335</v>
      </c>
      <c r="CU69" s="1">
        <v>0</v>
      </c>
      <c r="CV69" s="1">
        <v>0</v>
      </c>
      <c r="CW69" s="33">
        <f t="shared" si="2"/>
        <v>45.326666666666668</v>
      </c>
      <c r="CX69" s="33">
        <v>28</v>
      </c>
      <c r="CY69" s="1">
        <v>0</v>
      </c>
      <c r="CZ69" s="1">
        <v>1</v>
      </c>
      <c r="DA69" s="22">
        <v>211</v>
      </c>
    </row>
    <row r="70" spans="1:105" s="39" customFormat="1" ht="12" customHeight="1">
      <c r="A70" s="22">
        <v>20</v>
      </c>
      <c r="B70" s="22">
        <v>212</v>
      </c>
      <c r="C70" s="25">
        <v>272</v>
      </c>
      <c r="D70" s="26">
        <f>'[3]Revised Stratig. - April ''08'!$G$217</f>
        <v>5181</v>
      </c>
      <c r="E70" s="36">
        <v>25</v>
      </c>
      <c r="F70" s="1">
        <v>0</v>
      </c>
      <c r="G70" s="1">
        <v>0</v>
      </c>
      <c r="H70" s="1">
        <v>0</v>
      </c>
      <c r="I70" s="1">
        <v>0</v>
      </c>
      <c r="J70" s="16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23">
        <v>0</v>
      </c>
      <c r="U70" s="23">
        <v>0</v>
      </c>
      <c r="V70" s="37">
        <v>0</v>
      </c>
      <c r="W70" s="23">
        <v>0</v>
      </c>
      <c r="X70" s="1">
        <v>0</v>
      </c>
      <c r="Y70" s="22">
        <v>8</v>
      </c>
      <c r="Z70" s="22">
        <v>0</v>
      </c>
      <c r="AA70" s="1">
        <v>0</v>
      </c>
      <c r="AB70" s="1">
        <v>0</v>
      </c>
      <c r="AC70" s="16">
        <v>0</v>
      </c>
      <c r="AD70" s="22">
        <v>0</v>
      </c>
      <c r="AE70" s="22">
        <v>10</v>
      </c>
      <c r="AF70" s="22">
        <v>0</v>
      </c>
      <c r="AG70" s="38">
        <v>10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38">
        <v>0</v>
      </c>
      <c r="AO70" s="22">
        <v>0</v>
      </c>
      <c r="AP70" s="38">
        <v>0</v>
      </c>
      <c r="AQ70" s="22">
        <v>0</v>
      </c>
      <c r="AR70" s="22">
        <v>0</v>
      </c>
      <c r="AS70" s="22">
        <v>0</v>
      </c>
      <c r="AT70" s="39">
        <v>1</v>
      </c>
      <c r="AV70" s="39">
        <v>25</v>
      </c>
      <c r="AX70" s="39">
        <v>25</v>
      </c>
      <c r="AZ70" s="39">
        <v>10</v>
      </c>
      <c r="BA70" s="16">
        <f t="shared" si="6"/>
        <v>20</v>
      </c>
      <c r="BJ70" s="1">
        <v>0</v>
      </c>
      <c r="BK70" s="1">
        <v>0</v>
      </c>
      <c r="BL70" s="1">
        <v>0</v>
      </c>
      <c r="BM70" s="16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6">
        <v>0</v>
      </c>
      <c r="BU70" s="1">
        <v>0</v>
      </c>
      <c r="BV70" s="1">
        <v>0</v>
      </c>
      <c r="BW70" s="16">
        <f t="shared" si="3"/>
        <v>0</v>
      </c>
      <c r="BX70" s="1">
        <v>0</v>
      </c>
      <c r="BY70" s="1">
        <v>0</v>
      </c>
      <c r="BZ70" s="1">
        <v>0</v>
      </c>
      <c r="CA70" s="1">
        <v>0</v>
      </c>
      <c r="CB70" s="16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N70" s="40"/>
      <c r="CO70" s="29">
        <f t="shared" si="7"/>
        <v>0</v>
      </c>
      <c r="CW70" s="32">
        <f t="shared" ref="CW70:CW133" si="8">SUM(CN70:CV70)</f>
        <v>0</v>
      </c>
      <c r="CX70" s="32">
        <v>19</v>
      </c>
      <c r="CY70" s="22"/>
      <c r="CZ70" s="1">
        <v>1</v>
      </c>
      <c r="DA70" s="22">
        <v>212</v>
      </c>
    </row>
    <row r="71" spans="1:105" s="31" customFormat="1" ht="12" customHeight="1">
      <c r="A71" s="22">
        <v>21</v>
      </c>
      <c r="B71" s="22">
        <v>213</v>
      </c>
      <c r="C71" s="25">
        <v>273</v>
      </c>
      <c r="D71" s="26">
        <f>'[3]Revised Stratig. - April ''08'!$G$218</f>
        <v>5232</v>
      </c>
      <c r="E71" s="36">
        <v>25</v>
      </c>
      <c r="F71" s="1">
        <v>0</v>
      </c>
      <c r="G71" s="1">
        <v>0</v>
      </c>
      <c r="H71" s="1">
        <v>0</v>
      </c>
      <c r="I71" s="1">
        <v>0</v>
      </c>
      <c r="J71" s="16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23">
        <v>0</v>
      </c>
      <c r="U71" s="23">
        <v>0</v>
      </c>
      <c r="V71" s="37">
        <v>0</v>
      </c>
      <c r="W71" s="23">
        <v>0</v>
      </c>
      <c r="X71" s="1">
        <v>0</v>
      </c>
      <c r="Y71" s="1">
        <v>0</v>
      </c>
      <c r="Z71" s="1">
        <v>4</v>
      </c>
      <c r="AA71" s="1">
        <v>0</v>
      </c>
      <c r="AB71" s="1">
        <v>0</v>
      </c>
      <c r="AC71" s="16">
        <v>0</v>
      </c>
      <c r="AD71" s="1">
        <v>0</v>
      </c>
      <c r="AE71" s="22">
        <v>10</v>
      </c>
      <c r="AF71" s="1">
        <v>0</v>
      </c>
      <c r="AG71" s="16">
        <v>10</v>
      </c>
      <c r="AH71" s="1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38">
        <v>0</v>
      </c>
      <c r="AO71" s="22">
        <v>0</v>
      </c>
      <c r="AP71" s="38">
        <v>0</v>
      </c>
      <c r="AQ71" s="22">
        <v>0</v>
      </c>
      <c r="AR71" s="22">
        <v>0</v>
      </c>
      <c r="AS71" s="22">
        <v>0</v>
      </c>
      <c r="AV71" s="31">
        <v>6</v>
      </c>
      <c r="AX71" s="31">
        <v>6</v>
      </c>
      <c r="AZ71" s="39">
        <v>4</v>
      </c>
      <c r="BA71" s="16">
        <f t="shared" si="6"/>
        <v>8</v>
      </c>
      <c r="BJ71" s="1">
        <v>0</v>
      </c>
      <c r="BK71" s="1">
        <v>0</v>
      </c>
      <c r="BL71" s="1">
        <v>0</v>
      </c>
      <c r="BM71" s="16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6">
        <v>0</v>
      </c>
      <c r="BU71" s="1">
        <v>0</v>
      </c>
      <c r="BV71" s="1">
        <v>0</v>
      </c>
      <c r="BW71" s="16">
        <f t="shared" si="3"/>
        <v>0</v>
      </c>
      <c r="BX71" s="1">
        <v>0</v>
      </c>
      <c r="BY71" s="1">
        <v>0</v>
      </c>
      <c r="BZ71" s="1">
        <v>0</v>
      </c>
      <c r="CA71" s="1">
        <v>0</v>
      </c>
      <c r="CB71" s="16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M71" s="31">
        <v>1</v>
      </c>
      <c r="CN71" s="32">
        <v>1</v>
      </c>
      <c r="CO71" s="29">
        <f t="shared" si="7"/>
        <v>2</v>
      </c>
      <c r="CQ71" s="31">
        <v>1</v>
      </c>
      <c r="CW71" s="32">
        <f t="shared" si="8"/>
        <v>4</v>
      </c>
      <c r="CX71" s="32">
        <f>CW71/(E71/50)</f>
        <v>8</v>
      </c>
      <c r="CY71" s="1"/>
      <c r="CZ71" s="1">
        <v>1</v>
      </c>
      <c r="DA71" s="22">
        <v>213</v>
      </c>
    </row>
    <row r="72" spans="1:105" s="31" customFormat="1" ht="12" customHeight="1">
      <c r="A72" s="22">
        <v>22</v>
      </c>
      <c r="B72" s="22">
        <v>214</v>
      </c>
      <c r="C72" s="25">
        <v>274</v>
      </c>
      <c r="D72" s="26">
        <f>'[3]Revised Stratig. - April ''08'!$G$219</f>
        <v>5283</v>
      </c>
      <c r="E72" s="36">
        <v>25</v>
      </c>
      <c r="F72" s="1">
        <v>0</v>
      </c>
      <c r="G72" s="1">
        <v>0</v>
      </c>
      <c r="H72" s="1">
        <v>0</v>
      </c>
      <c r="I72" s="1">
        <v>0</v>
      </c>
      <c r="J72" s="16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23">
        <v>0</v>
      </c>
      <c r="U72" s="23">
        <v>0</v>
      </c>
      <c r="V72" s="37">
        <v>0</v>
      </c>
      <c r="W72" s="23">
        <v>0</v>
      </c>
      <c r="X72" s="1">
        <v>0</v>
      </c>
      <c r="Y72" s="1">
        <v>4</v>
      </c>
      <c r="Z72" s="1">
        <v>0</v>
      </c>
      <c r="AA72" s="1">
        <v>0</v>
      </c>
      <c r="AB72" s="1">
        <v>0</v>
      </c>
      <c r="AC72" s="16">
        <v>0</v>
      </c>
      <c r="AD72" s="1">
        <v>0</v>
      </c>
      <c r="AE72" s="22">
        <v>10</v>
      </c>
      <c r="AF72" s="1">
        <v>0</v>
      </c>
      <c r="AG72" s="16">
        <v>10</v>
      </c>
      <c r="AH72" s="1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38">
        <v>0</v>
      </c>
      <c r="AO72" s="22">
        <v>0</v>
      </c>
      <c r="AP72" s="38">
        <v>0</v>
      </c>
      <c r="AQ72" s="22">
        <v>0</v>
      </c>
      <c r="AR72" s="22">
        <v>0</v>
      </c>
      <c r="AS72" s="22">
        <v>0</v>
      </c>
      <c r="AT72" s="31">
        <v>1</v>
      </c>
      <c r="AV72" s="31">
        <v>45</v>
      </c>
      <c r="AX72" s="31">
        <v>45</v>
      </c>
      <c r="AZ72" s="39">
        <v>16</v>
      </c>
      <c r="BA72" s="16">
        <f t="shared" si="6"/>
        <v>32</v>
      </c>
      <c r="BJ72" s="1">
        <v>0</v>
      </c>
      <c r="BK72" s="1">
        <v>0</v>
      </c>
      <c r="BL72" s="1">
        <v>0</v>
      </c>
      <c r="BM72" s="16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6">
        <v>0</v>
      </c>
      <c r="BU72" s="1">
        <v>0</v>
      </c>
      <c r="BV72" s="1">
        <v>0</v>
      </c>
      <c r="BW72" s="16">
        <f t="shared" si="3"/>
        <v>0</v>
      </c>
      <c r="BX72" s="1">
        <v>0</v>
      </c>
      <c r="BY72" s="1">
        <v>0</v>
      </c>
      <c r="BZ72" s="1">
        <v>0</v>
      </c>
      <c r="CA72" s="1">
        <v>0</v>
      </c>
      <c r="CB72" s="16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31">
        <v>4</v>
      </c>
      <c r="CK72" s="31">
        <v>9</v>
      </c>
      <c r="CL72" s="31">
        <v>3</v>
      </c>
      <c r="CM72" s="31">
        <v>21</v>
      </c>
      <c r="CN72" s="32">
        <v>25</v>
      </c>
      <c r="CO72" s="29">
        <f t="shared" si="7"/>
        <v>50</v>
      </c>
      <c r="CW72" s="32">
        <f t="shared" si="8"/>
        <v>75</v>
      </c>
      <c r="CX72" s="32">
        <f>CW72/(E72/50)</f>
        <v>150</v>
      </c>
      <c r="CY72" s="1"/>
      <c r="CZ72" s="1">
        <v>1</v>
      </c>
      <c r="DA72" s="22">
        <v>214</v>
      </c>
    </row>
    <row r="73" spans="1:105" s="31" customFormat="1" ht="12" customHeight="1">
      <c r="A73" s="22">
        <v>23</v>
      </c>
      <c r="B73" s="22">
        <v>215</v>
      </c>
      <c r="C73" s="25">
        <v>275</v>
      </c>
      <c r="D73" s="26">
        <f>'[3]Revised Stratig. - April ''08'!$G$220</f>
        <v>5333</v>
      </c>
      <c r="E73" s="36">
        <v>26</v>
      </c>
      <c r="F73" s="1">
        <v>0</v>
      </c>
      <c r="G73" s="1">
        <v>0</v>
      </c>
      <c r="H73" s="1">
        <v>0</v>
      </c>
      <c r="I73" s="1">
        <v>0</v>
      </c>
      <c r="J73" s="16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23">
        <v>0</v>
      </c>
      <c r="U73" s="23">
        <v>0</v>
      </c>
      <c r="V73" s="37">
        <v>0</v>
      </c>
      <c r="W73" s="23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6">
        <v>0</v>
      </c>
      <c r="AD73" s="1">
        <v>0</v>
      </c>
      <c r="AE73" s="1">
        <v>0</v>
      </c>
      <c r="AF73" s="1">
        <v>0</v>
      </c>
      <c r="AG73" s="16">
        <v>0</v>
      </c>
      <c r="AH73" s="1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38">
        <v>0</v>
      </c>
      <c r="AO73" s="22">
        <v>0</v>
      </c>
      <c r="AP73" s="38">
        <v>0</v>
      </c>
      <c r="AQ73" s="22">
        <v>0</v>
      </c>
      <c r="AR73" s="22">
        <v>0</v>
      </c>
      <c r="AS73" s="22">
        <v>0</v>
      </c>
      <c r="AX73" s="31">
        <v>0</v>
      </c>
      <c r="BA73" s="16">
        <f t="shared" si="6"/>
        <v>0</v>
      </c>
      <c r="BJ73" s="1">
        <v>0</v>
      </c>
      <c r="BK73" s="1">
        <v>0</v>
      </c>
      <c r="BL73" s="1">
        <v>0</v>
      </c>
      <c r="BM73" s="16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6">
        <v>0</v>
      </c>
      <c r="BU73" s="1">
        <v>0</v>
      </c>
      <c r="BV73" s="1">
        <v>0</v>
      </c>
      <c r="BW73" s="16">
        <f t="shared" si="3"/>
        <v>0</v>
      </c>
      <c r="BX73" s="1">
        <v>0</v>
      </c>
      <c r="BY73" s="1">
        <v>0</v>
      </c>
      <c r="BZ73" s="1">
        <v>0</v>
      </c>
      <c r="CA73" s="1">
        <v>0</v>
      </c>
      <c r="CB73" s="16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31">
        <v>9</v>
      </c>
      <c r="CK73" s="31">
        <v>10</v>
      </c>
      <c r="CL73" s="31">
        <v>5</v>
      </c>
      <c r="CM73" s="31">
        <v>32</v>
      </c>
      <c r="CN73" s="32">
        <v>41</v>
      </c>
      <c r="CO73" s="29">
        <f t="shared" si="7"/>
        <v>78.846153846153854</v>
      </c>
      <c r="CW73" s="32">
        <f t="shared" si="8"/>
        <v>119.84615384615385</v>
      </c>
      <c r="CX73" s="32">
        <f>CW73/(E73/50)</f>
        <v>230.47337278106511</v>
      </c>
      <c r="CY73" s="1"/>
      <c r="CZ73" s="1">
        <v>1</v>
      </c>
      <c r="DA73" s="22">
        <v>215</v>
      </c>
    </row>
    <row r="74" spans="1:105" s="1" customFormat="1" ht="12" customHeight="1">
      <c r="A74" s="22">
        <v>24</v>
      </c>
      <c r="B74" s="22">
        <v>216</v>
      </c>
      <c r="C74" s="25">
        <v>276</v>
      </c>
      <c r="D74" s="26">
        <f>'[3]Revised Stratig. - April ''08'!$G$221</f>
        <v>5350</v>
      </c>
      <c r="E74" s="36">
        <v>32</v>
      </c>
      <c r="F74" s="1">
        <v>0</v>
      </c>
      <c r="G74" s="1">
        <v>0</v>
      </c>
      <c r="H74" s="1">
        <v>0</v>
      </c>
      <c r="I74" s="1">
        <v>0</v>
      </c>
      <c r="J74" s="16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1.5625</v>
      </c>
      <c r="S74" s="1">
        <v>1.5625</v>
      </c>
      <c r="T74" s="1">
        <v>0</v>
      </c>
      <c r="U74" s="1">
        <v>0</v>
      </c>
      <c r="V74" s="16">
        <v>4.6875</v>
      </c>
      <c r="W74" s="1">
        <v>4.6875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6">
        <v>0</v>
      </c>
      <c r="AD74" s="1">
        <v>0</v>
      </c>
      <c r="AE74" s="1">
        <v>6.25</v>
      </c>
      <c r="AF74" s="1">
        <v>0</v>
      </c>
      <c r="AG74" s="16">
        <v>6.25</v>
      </c>
      <c r="AH74" s="1">
        <v>0</v>
      </c>
      <c r="AI74" s="1">
        <v>217.1875</v>
      </c>
      <c r="AJ74" s="1">
        <v>0</v>
      </c>
      <c r="AK74" s="1">
        <v>0</v>
      </c>
      <c r="AL74" s="1">
        <v>0</v>
      </c>
      <c r="AM74" s="1">
        <v>0</v>
      </c>
      <c r="AN74" s="16">
        <v>0</v>
      </c>
      <c r="AO74" s="1">
        <v>0</v>
      </c>
      <c r="AP74" s="16">
        <v>0</v>
      </c>
      <c r="AQ74" s="1">
        <v>0</v>
      </c>
      <c r="AR74" s="1">
        <v>0</v>
      </c>
      <c r="AS74" s="1">
        <v>0</v>
      </c>
      <c r="AT74" s="19">
        <v>1.5625</v>
      </c>
      <c r="AU74" s="19">
        <v>51.5625</v>
      </c>
      <c r="AV74" s="19">
        <v>3.125</v>
      </c>
      <c r="AW74" s="19">
        <v>0</v>
      </c>
      <c r="AX74" s="19"/>
      <c r="AY74" s="19">
        <v>3.125</v>
      </c>
      <c r="AZ74" s="19"/>
      <c r="BA74" s="16">
        <v>112.5</v>
      </c>
      <c r="BB74" s="19">
        <v>0</v>
      </c>
      <c r="BC74" s="19">
        <v>0</v>
      </c>
      <c r="BD74" s="19">
        <v>14.0625</v>
      </c>
      <c r="BE74" s="19">
        <v>0</v>
      </c>
      <c r="BF74" s="19">
        <v>3.125</v>
      </c>
      <c r="BG74" s="19">
        <v>0</v>
      </c>
      <c r="BH74" s="19">
        <v>0</v>
      </c>
      <c r="BI74" s="19">
        <v>131.25</v>
      </c>
      <c r="BJ74" s="1">
        <v>0</v>
      </c>
      <c r="BK74" s="1">
        <v>0</v>
      </c>
      <c r="BL74" s="1">
        <v>0</v>
      </c>
      <c r="BM74" s="16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6">
        <v>0</v>
      </c>
      <c r="BU74" s="1">
        <v>0</v>
      </c>
      <c r="BV74" s="1">
        <v>0</v>
      </c>
      <c r="BW74" s="16">
        <f t="shared" si="3"/>
        <v>0</v>
      </c>
      <c r="BX74" s="1">
        <v>0</v>
      </c>
      <c r="BY74" s="1">
        <v>0</v>
      </c>
      <c r="BZ74" s="1">
        <v>0</v>
      </c>
      <c r="CA74" s="1">
        <v>0</v>
      </c>
      <c r="CB74" s="16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18.75</v>
      </c>
      <c r="CK74" s="1">
        <v>20.3125</v>
      </c>
      <c r="CL74" s="1">
        <v>0</v>
      </c>
      <c r="CM74" s="1">
        <v>71.875</v>
      </c>
      <c r="CN74" s="33">
        <v>90.5</v>
      </c>
      <c r="CO74" s="29">
        <v>91</v>
      </c>
      <c r="CP74" s="1">
        <v>21.875</v>
      </c>
      <c r="CQ74" s="1">
        <v>6.25</v>
      </c>
      <c r="CR74" s="1">
        <v>0</v>
      </c>
      <c r="CS74" s="1">
        <v>12.5</v>
      </c>
      <c r="CT74" s="1">
        <v>0</v>
      </c>
      <c r="CU74" s="1">
        <v>0</v>
      </c>
      <c r="CV74" s="1">
        <v>0</v>
      </c>
      <c r="CW74" s="33">
        <f t="shared" si="8"/>
        <v>222.125</v>
      </c>
      <c r="CX74" s="33">
        <v>131</v>
      </c>
      <c r="CY74" s="1">
        <v>0</v>
      </c>
      <c r="CZ74" s="1">
        <v>1</v>
      </c>
      <c r="DA74" s="22">
        <v>216</v>
      </c>
    </row>
    <row r="75" spans="1:105" s="31" customFormat="1">
      <c r="A75" s="22">
        <v>25</v>
      </c>
      <c r="B75" s="22">
        <v>217</v>
      </c>
      <c r="C75" s="25">
        <v>277</v>
      </c>
      <c r="D75" s="26">
        <f>'[3]Revised Stratig. - April ''08'!$G$222</f>
        <v>5368</v>
      </c>
      <c r="E75" s="36">
        <v>23</v>
      </c>
      <c r="F75" s="1">
        <v>0</v>
      </c>
      <c r="G75" s="1">
        <v>0</v>
      </c>
      <c r="H75" s="1">
        <v>0</v>
      </c>
      <c r="I75" s="1">
        <v>0</v>
      </c>
      <c r="J75" s="16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6">
        <v>0</v>
      </c>
      <c r="W75" s="1">
        <v>0</v>
      </c>
      <c r="X75" s="1">
        <v>0</v>
      </c>
      <c r="Y75" s="1">
        <v>2.17</v>
      </c>
      <c r="Z75" s="1">
        <v>0</v>
      </c>
      <c r="AA75" s="1">
        <v>0</v>
      </c>
      <c r="AB75" s="1">
        <v>0</v>
      </c>
      <c r="AC75" s="16">
        <v>0</v>
      </c>
      <c r="AD75" s="1">
        <v>0</v>
      </c>
      <c r="AE75" s="1">
        <v>6.52</v>
      </c>
      <c r="AF75" s="1">
        <v>0</v>
      </c>
      <c r="AG75" s="16">
        <v>6.52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6">
        <v>0</v>
      </c>
      <c r="AO75" s="1">
        <v>0</v>
      </c>
      <c r="AP75" s="16">
        <v>0</v>
      </c>
      <c r="AQ75" s="1">
        <v>0</v>
      </c>
      <c r="AR75" s="1">
        <v>0</v>
      </c>
      <c r="AS75" s="1">
        <v>0</v>
      </c>
      <c r="AT75" s="31">
        <v>4</v>
      </c>
      <c r="AU75" s="31">
        <v>25</v>
      </c>
      <c r="AV75" s="31">
        <v>1</v>
      </c>
      <c r="AX75" s="31">
        <v>4</v>
      </c>
      <c r="AZ75" s="31">
        <v>22</v>
      </c>
      <c r="BA75" s="16">
        <f t="shared" si="6"/>
        <v>47.826086956521735</v>
      </c>
      <c r="BJ75" s="1">
        <v>0</v>
      </c>
      <c r="BK75" s="1">
        <v>0</v>
      </c>
      <c r="BL75" s="1">
        <v>0</v>
      </c>
      <c r="BM75" s="16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6">
        <v>0</v>
      </c>
      <c r="BU75" s="1">
        <v>0</v>
      </c>
      <c r="BV75" s="1">
        <v>0</v>
      </c>
      <c r="BW75" s="16">
        <f t="shared" si="3"/>
        <v>0</v>
      </c>
      <c r="BX75" s="1">
        <v>0</v>
      </c>
      <c r="BY75" s="1">
        <v>0</v>
      </c>
      <c r="BZ75" s="1">
        <v>0</v>
      </c>
      <c r="CA75" s="1">
        <v>0</v>
      </c>
      <c r="CB75" s="16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31">
        <v>1</v>
      </c>
      <c r="CK75" s="31">
        <v>4</v>
      </c>
      <c r="CL75" s="31">
        <v>2</v>
      </c>
      <c r="CM75" s="31">
        <v>26</v>
      </c>
      <c r="CN75" s="32">
        <v>27</v>
      </c>
      <c r="CO75" s="29">
        <f t="shared" si="7"/>
        <v>58.695652173913039</v>
      </c>
      <c r="CW75" s="32">
        <f t="shared" si="8"/>
        <v>85.695652173913032</v>
      </c>
      <c r="CX75" s="32">
        <v>20</v>
      </c>
      <c r="CY75" s="1"/>
      <c r="CZ75" s="1">
        <v>1</v>
      </c>
      <c r="DA75" s="22">
        <v>217</v>
      </c>
    </row>
    <row r="76" spans="1:105" s="31" customFormat="1">
      <c r="A76" s="22">
        <v>26</v>
      </c>
      <c r="B76" s="22">
        <v>218</v>
      </c>
      <c r="C76" s="25">
        <v>278</v>
      </c>
      <c r="D76" s="26">
        <f>'[3]Revised Stratig. - April ''08'!$G$223</f>
        <v>5385</v>
      </c>
      <c r="E76" s="36">
        <v>24</v>
      </c>
      <c r="F76" s="1">
        <v>0</v>
      </c>
      <c r="G76" s="1">
        <v>0</v>
      </c>
      <c r="H76" s="1">
        <v>0</v>
      </c>
      <c r="I76" s="1">
        <v>0</v>
      </c>
      <c r="J76" s="16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6">
        <v>0</v>
      </c>
      <c r="W76" s="1">
        <v>0</v>
      </c>
      <c r="X76" s="1">
        <v>0</v>
      </c>
      <c r="Y76" s="1">
        <v>2.08</v>
      </c>
      <c r="Z76" s="1">
        <v>0</v>
      </c>
      <c r="AA76" s="1">
        <v>0</v>
      </c>
      <c r="AB76" s="1">
        <v>0</v>
      </c>
      <c r="AC76" s="16">
        <v>0</v>
      </c>
      <c r="AD76" s="1">
        <v>0</v>
      </c>
      <c r="AE76" s="1">
        <v>2.08</v>
      </c>
      <c r="AF76" s="1">
        <v>0</v>
      </c>
      <c r="AG76" s="16">
        <v>2.08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6">
        <v>0</v>
      </c>
      <c r="AO76" s="1">
        <v>0</v>
      </c>
      <c r="AP76" s="16">
        <v>0</v>
      </c>
      <c r="AQ76" s="1">
        <v>0</v>
      </c>
      <c r="AR76" s="1">
        <v>0</v>
      </c>
      <c r="AS76" s="1">
        <v>0</v>
      </c>
      <c r="AT76" s="31">
        <v>4</v>
      </c>
      <c r="AU76" s="31">
        <v>46</v>
      </c>
      <c r="AV76" s="31">
        <v>1</v>
      </c>
      <c r="AX76" s="31">
        <v>4</v>
      </c>
      <c r="AZ76" s="31">
        <v>10</v>
      </c>
      <c r="BA76" s="16">
        <f t="shared" si="6"/>
        <v>20.833333333333336</v>
      </c>
      <c r="BJ76" s="1">
        <v>0</v>
      </c>
      <c r="BK76" s="1">
        <v>0</v>
      </c>
      <c r="BL76" s="1">
        <v>0</v>
      </c>
      <c r="BM76" s="16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6">
        <v>0</v>
      </c>
      <c r="BU76" s="1">
        <v>0</v>
      </c>
      <c r="BV76" s="1">
        <v>0</v>
      </c>
      <c r="BW76" s="16">
        <f t="shared" si="3"/>
        <v>0</v>
      </c>
      <c r="BX76" s="1">
        <v>0</v>
      </c>
      <c r="BY76" s="1">
        <v>0</v>
      </c>
      <c r="BZ76" s="1">
        <v>0</v>
      </c>
      <c r="CA76" s="1">
        <v>0</v>
      </c>
      <c r="CB76" s="16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31">
        <v>5</v>
      </c>
      <c r="CK76" s="31">
        <v>7</v>
      </c>
      <c r="CL76" s="31">
        <v>2</v>
      </c>
      <c r="CM76" s="31">
        <v>37</v>
      </c>
      <c r="CN76" s="32">
        <v>42</v>
      </c>
      <c r="CO76" s="29">
        <f t="shared" si="7"/>
        <v>87.5</v>
      </c>
      <c r="CW76" s="32">
        <f t="shared" si="8"/>
        <v>129.5</v>
      </c>
      <c r="CX76" s="32">
        <f>CW76/(E76/50)</f>
        <v>269.79166666666669</v>
      </c>
      <c r="CY76" s="1"/>
      <c r="CZ76" s="1">
        <v>1</v>
      </c>
      <c r="DA76" s="22">
        <v>218</v>
      </c>
    </row>
    <row r="77" spans="1:105" s="31" customFormat="1">
      <c r="A77" s="22">
        <v>27</v>
      </c>
      <c r="B77" s="22">
        <v>219</v>
      </c>
      <c r="C77" s="25">
        <v>279</v>
      </c>
      <c r="D77" s="26">
        <f>'[3]Revised Stratig. - April ''08'!$G$224</f>
        <v>5402</v>
      </c>
      <c r="E77" s="36">
        <v>26</v>
      </c>
      <c r="F77" s="1">
        <v>0</v>
      </c>
      <c r="G77" s="1">
        <v>0</v>
      </c>
      <c r="H77" s="1">
        <v>0</v>
      </c>
      <c r="I77" s="1">
        <v>0</v>
      </c>
      <c r="J77" s="16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6">
        <v>0</v>
      </c>
      <c r="W77" s="1">
        <v>0</v>
      </c>
      <c r="X77" s="1">
        <v>0</v>
      </c>
      <c r="Y77" s="1">
        <v>3.85</v>
      </c>
      <c r="Z77" s="1">
        <v>0</v>
      </c>
      <c r="AA77" s="1">
        <v>0</v>
      </c>
      <c r="AB77" s="1">
        <v>0</v>
      </c>
      <c r="AC77" s="16">
        <v>0</v>
      </c>
      <c r="AD77" s="1">
        <v>0</v>
      </c>
      <c r="AE77" s="1">
        <v>5.77</v>
      </c>
      <c r="AF77" s="1">
        <v>0</v>
      </c>
      <c r="AG77" s="16">
        <v>5.77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6">
        <v>0</v>
      </c>
      <c r="AO77" s="1">
        <v>0</v>
      </c>
      <c r="AP77" s="16">
        <v>0</v>
      </c>
      <c r="AQ77" s="1">
        <v>0</v>
      </c>
      <c r="AR77" s="1">
        <v>0</v>
      </c>
      <c r="AS77" s="1">
        <v>0</v>
      </c>
      <c r="AU77" s="31">
        <v>9</v>
      </c>
      <c r="AX77" s="31">
        <v>1</v>
      </c>
      <c r="AZ77" s="31">
        <v>9</v>
      </c>
      <c r="BA77" s="16">
        <f t="shared" si="6"/>
        <v>17.307692307692307</v>
      </c>
      <c r="BJ77" s="1">
        <v>0</v>
      </c>
      <c r="BK77" s="1">
        <v>0</v>
      </c>
      <c r="BL77" s="1">
        <v>0</v>
      </c>
      <c r="BM77" s="16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6">
        <v>0</v>
      </c>
      <c r="BU77" s="1">
        <v>0</v>
      </c>
      <c r="BV77" s="1">
        <v>0</v>
      </c>
      <c r="BW77" s="16">
        <f t="shared" si="3"/>
        <v>0</v>
      </c>
      <c r="BX77" s="1">
        <v>0</v>
      </c>
      <c r="BY77" s="1">
        <v>0</v>
      </c>
      <c r="BZ77" s="1">
        <v>0</v>
      </c>
      <c r="CA77" s="1">
        <v>0</v>
      </c>
      <c r="CB77" s="16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31">
        <v>5</v>
      </c>
      <c r="CK77" s="31">
        <v>3</v>
      </c>
      <c r="CM77" s="31">
        <v>19</v>
      </c>
      <c r="CN77" s="32">
        <v>24</v>
      </c>
      <c r="CO77" s="29">
        <f t="shared" si="7"/>
        <v>46.153846153846153</v>
      </c>
      <c r="CW77" s="32">
        <f t="shared" si="8"/>
        <v>70.15384615384616</v>
      </c>
      <c r="CX77" s="32">
        <f>CW77/(E77/50)</f>
        <v>134.91124260355031</v>
      </c>
      <c r="CY77" s="1"/>
      <c r="CZ77" s="1">
        <v>1</v>
      </c>
      <c r="DA77" s="22">
        <v>219</v>
      </c>
    </row>
    <row r="78" spans="1:105" s="31" customFormat="1">
      <c r="A78" s="22">
        <v>28</v>
      </c>
      <c r="B78" s="22">
        <v>220</v>
      </c>
      <c r="C78" s="25">
        <v>280</v>
      </c>
      <c r="D78" s="26">
        <f>'[3]Revised Stratig. - April ''08'!$G$225</f>
        <v>5419</v>
      </c>
      <c r="E78" s="36">
        <v>23</v>
      </c>
      <c r="F78" s="1">
        <v>0</v>
      </c>
      <c r="G78" s="1">
        <v>0</v>
      </c>
      <c r="H78" s="1">
        <v>0</v>
      </c>
      <c r="I78" s="1">
        <v>0</v>
      </c>
      <c r="J78" s="16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6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6">
        <v>0</v>
      </c>
      <c r="AD78" s="1">
        <v>0</v>
      </c>
      <c r="AE78" s="1">
        <v>8.6999999999999993</v>
      </c>
      <c r="AF78" s="1">
        <v>0</v>
      </c>
      <c r="AG78" s="16">
        <v>8.6999999999999993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6">
        <v>0</v>
      </c>
      <c r="AO78" s="1">
        <v>0</v>
      </c>
      <c r="AP78" s="16">
        <v>0</v>
      </c>
      <c r="AQ78" s="1">
        <v>0</v>
      </c>
      <c r="AR78" s="1">
        <v>0</v>
      </c>
      <c r="AS78" s="1">
        <v>0</v>
      </c>
      <c r="AU78" s="31">
        <v>25</v>
      </c>
      <c r="AX78" s="31">
        <v>1</v>
      </c>
      <c r="AZ78" s="31">
        <v>7</v>
      </c>
      <c r="BA78" s="16">
        <f t="shared" si="6"/>
        <v>15.217391304347824</v>
      </c>
      <c r="BJ78" s="1">
        <v>0</v>
      </c>
      <c r="BK78" s="1">
        <v>0</v>
      </c>
      <c r="BL78" s="1">
        <v>0</v>
      </c>
      <c r="BM78" s="16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6">
        <v>0</v>
      </c>
      <c r="BU78" s="1">
        <v>0</v>
      </c>
      <c r="BV78" s="1">
        <v>0</v>
      </c>
      <c r="BW78" s="16">
        <f t="shared" si="3"/>
        <v>0</v>
      </c>
      <c r="BX78" s="1">
        <v>0</v>
      </c>
      <c r="BY78" s="1">
        <v>0</v>
      </c>
      <c r="BZ78" s="1">
        <v>0</v>
      </c>
      <c r="CA78" s="1">
        <v>0</v>
      </c>
      <c r="CB78" s="16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31">
        <v>3</v>
      </c>
      <c r="CK78" s="31">
        <v>6</v>
      </c>
      <c r="CL78" s="31">
        <v>1</v>
      </c>
      <c r="CM78" s="31">
        <v>22</v>
      </c>
      <c r="CN78" s="32">
        <v>25</v>
      </c>
      <c r="CO78" s="29">
        <f t="shared" si="7"/>
        <v>54.347826086956516</v>
      </c>
      <c r="CW78" s="32">
        <f t="shared" si="8"/>
        <v>79.347826086956516</v>
      </c>
      <c r="CX78" s="32">
        <f>CW78/(E78/50)</f>
        <v>172.49527410207938</v>
      </c>
      <c r="CY78" s="1"/>
      <c r="CZ78" s="1">
        <v>1</v>
      </c>
      <c r="DA78" s="22">
        <v>220</v>
      </c>
    </row>
    <row r="79" spans="1:105" s="1" customFormat="1">
      <c r="A79" s="22">
        <v>29</v>
      </c>
      <c r="B79" s="22">
        <v>221</v>
      </c>
      <c r="C79" s="25">
        <v>281</v>
      </c>
      <c r="D79" s="26">
        <f>'[3]Revised Stratig. - April ''08'!$G$226</f>
        <v>5441</v>
      </c>
      <c r="E79" s="36">
        <v>26</v>
      </c>
      <c r="F79" s="1">
        <v>0</v>
      </c>
      <c r="G79" s="1">
        <v>0</v>
      </c>
      <c r="H79" s="1">
        <v>0</v>
      </c>
      <c r="I79" s="1">
        <v>0</v>
      </c>
      <c r="J79" s="16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6">
        <v>3.8461538461538463</v>
      </c>
      <c r="W79" s="1">
        <v>3.8461538461538463</v>
      </c>
      <c r="X79" s="1">
        <v>0</v>
      </c>
      <c r="Y79" s="1">
        <v>5.7692307692307692</v>
      </c>
      <c r="Z79" s="1">
        <v>0</v>
      </c>
      <c r="AA79" s="1">
        <v>0</v>
      </c>
      <c r="AB79" s="1">
        <v>0</v>
      </c>
      <c r="AC79" s="16">
        <v>0</v>
      </c>
      <c r="AD79" s="1">
        <v>0</v>
      </c>
      <c r="AE79" s="1">
        <v>0</v>
      </c>
      <c r="AF79" s="1">
        <v>1.9230769230769231</v>
      </c>
      <c r="AG79" s="16">
        <v>1.9230769230769231</v>
      </c>
      <c r="AH79" s="1">
        <v>0</v>
      </c>
      <c r="AI79" s="1">
        <v>55.769230769230774</v>
      </c>
      <c r="AJ79" s="1">
        <v>0</v>
      </c>
      <c r="AK79" s="1">
        <v>0</v>
      </c>
      <c r="AL79" s="1">
        <v>0</v>
      </c>
      <c r="AM79" s="1">
        <v>1.9230769230769231</v>
      </c>
      <c r="AN79" s="16">
        <v>0</v>
      </c>
      <c r="AO79" s="1">
        <v>0</v>
      </c>
      <c r="AP79" s="16">
        <v>0</v>
      </c>
      <c r="AQ79" s="1">
        <v>0</v>
      </c>
      <c r="AR79" s="1">
        <v>0</v>
      </c>
      <c r="AS79" s="1">
        <v>0</v>
      </c>
      <c r="AT79" s="19">
        <v>0</v>
      </c>
      <c r="AU79" s="19">
        <v>15.384615384615385</v>
      </c>
      <c r="AV79" s="19">
        <v>0</v>
      </c>
      <c r="AW79" s="19">
        <v>0</v>
      </c>
      <c r="AX79" s="19"/>
      <c r="AY79" s="19">
        <v>1.9230769230769231</v>
      </c>
      <c r="AZ79" s="19"/>
      <c r="BA79" s="16">
        <v>30.76923076923077</v>
      </c>
      <c r="BB79" s="19">
        <v>0</v>
      </c>
      <c r="BC79" s="19">
        <v>1.9230769230769231</v>
      </c>
      <c r="BD79" s="19">
        <v>7.6923076923076925</v>
      </c>
      <c r="BE79" s="19">
        <v>0</v>
      </c>
      <c r="BF79" s="19">
        <v>0</v>
      </c>
      <c r="BG79" s="19">
        <v>0</v>
      </c>
      <c r="BH79" s="19">
        <v>0</v>
      </c>
      <c r="BI79" s="19">
        <v>42.307692307692307</v>
      </c>
      <c r="BJ79" s="1">
        <v>0</v>
      </c>
      <c r="BK79" s="1">
        <v>0</v>
      </c>
      <c r="BL79" s="1">
        <v>0</v>
      </c>
      <c r="BM79" s="16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6">
        <v>0</v>
      </c>
      <c r="BU79" s="1">
        <v>0</v>
      </c>
      <c r="BV79" s="1">
        <v>0</v>
      </c>
      <c r="BW79" s="16">
        <f t="shared" si="3"/>
        <v>0</v>
      </c>
      <c r="BX79" s="1">
        <v>0</v>
      </c>
      <c r="BY79" s="1">
        <v>0</v>
      </c>
      <c r="BZ79" s="1">
        <v>0</v>
      </c>
      <c r="CA79" s="1">
        <v>0</v>
      </c>
      <c r="CB79" s="16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7.6923076923076925</v>
      </c>
      <c r="CK79" s="1">
        <v>3.8461538461538463</v>
      </c>
      <c r="CL79" s="1">
        <v>0</v>
      </c>
      <c r="CM79" s="1">
        <v>30.76923076923077</v>
      </c>
      <c r="CN79" s="33">
        <v>38.299999999999997</v>
      </c>
      <c r="CO79" s="29">
        <v>38</v>
      </c>
      <c r="CP79" s="1">
        <v>5.7692307692307692</v>
      </c>
      <c r="CQ79" s="1">
        <v>1.9230769230769231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33">
        <f t="shared" si="8"/>
        <v>83.992307692307691</v>
      </c>
      <c r="CX79" s="33">
        <v>46</v>
      </c>
      <c r="CY79" s="1">
        <v>0</v>
      </c>
      <c r="CZ79" s="1">
        <v>1</v>
      </c>
      <c r="DA79" s="22">
        <v>221</v>
      </c>
    </row>
    <row r="80" spans="1:105" s="31" customFormat="1">
      <c r="A80" s="22">
        <v>30</v>
      </c>
      <c r="B80" s="22">
        <v>222</v>
      </c>
      <c r="C80" s="25">
        <v>282</v>
      </c>
      <c r="D80" s="26">
        <f>'[3]Revised Stratig. - April ''08'!$G$227</f>
        <v>5462</v>
      </c>
      <c r="E80" s="36">
        <v>22</v>
      </c>
      <c r="F80" s="1">
        <v>0</v>
      </c>
      <c r="G80" s="1">
        <v>0</v>
      </c>
      <c r="H80" s="1">
        <v>0</v>
      </c>
      <c r="I80" s="1">
        <v>0</v>
      </c>
      <c r="J80" s="16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6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6">
        <v>0</v>
      </c>
      <c r="AD80" s="1">
        <v>0</v>
      </c>
      <c r="AE80" s="1">
        <v>0</v>
      </c>
      <c r="AF80" s="1">
        <v>0</v>
      </c>
      <c r="AG80" s="16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6">
        <v>0</v>
      </c>
      <c r="AO80" s="1">
        <v>0</v>
      </c>
      <c r="AP80" s="16">
        <v>0</v>
      </c>
      <c r="AQ80" s="1">
        <v>0</v>
      </c>
      <c r="AR80" s="1">
        <v>0</v>
      </c>
      <c r="AS80" s="1">
        <v>0</v>
      </c>
      <c r="AU80" s="31">
        <v>1</v>
      </c>
      <c r="AX80" s="31">
        <v>1</v>
      </c>
      <c r="AZ80" s="31">
        <v>7</v>
      </c>
      <c r="BA80" s="16">
        <f t="shared" si="6"/>
        <v>15.90909090909091</v>
      </c>
      <c r="BJ80" s="1">
        <v>0</v>
      </c>
      <c r="BK80" s="1">
        <v>0</v>
      </c>
      <c r="BL80" s="1">
        <v>0</v>
      </c>
      <c r="BM80" s="16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6">
        <v>0</v>
      </c>
      <c r="BU80" s="1">
        <v>0</v>
      </c>
      <c r="BV80" s="1">
        <v>0</v>
      </c>
      <c r="BW80" s="16">
        <f t="shared" si="3"/>
        <v>0</v>
      </c>
      <c r="BX80" s="1">
        <v>0</v>
      </c>
      <c r="BY80" s="1">
        <v>0</v>
      </c>
      <c r="BZ80" s="1">
        <v>0</v>
      </c>
      <c r="CA80" s="1">
        <v>0</v>
      </c>
      <c r="CB80" s="16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K80" s="31">
        <v>4</v>
      </c>
      <c r="CM80" s="31">
        <v>7</v>
      </c>
      <c r="CN80" s="32">
        <v>7</v>
      </c>
      <c r="CO80" s="29">
        <f t="shared" si="7"/>
        <v>15.90909090909091</v>
      </c>
      <c r="CQ80" s="31">
        <v>1</v>
      </c>
      <c r="CW80" s="32">
        <f t="shared" si="8"/>
        <v>23.90909090909091</v>
      </c>
      <c r="CX80" s="32">
        <v>21</v>
      </c>
      <c r="CY80" s="1"/>
      <c r="CZ80" s="1">
        <v>1</v>
      </c>
      <c r="DA80" s="22">
        <v>222</v>
      </c>
    </row>
    <row r="81" spans="1:105" s="31" customFormat="1">
      <c r="A81" s="22">
        <v>31</v>
      </c>
      <c r="B81" s="22">
        <v>223</v>
      </c>
      <c r="C81" s="25">
        <v>283</v>
      </c>
      <c r="D81" s="26">
        <f>'[3]Revised Stratig. - April ''08'!$G$228</f>
        <v>5484</v>
      </c>
      <c r="E81" s="36">
        <v>22</v>
      </c>
      <c r="F81" s="1">
        <v>0</v>
      </c>
      <c r="G81" s="1">
        <v>0</v>
      </c>
      <c r="H81" s="1">
        <v>0</v>
      </c>
      <c r="I81" s="1">
        <v>0</v>
      </c>
      <c r="J81" s="16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6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6">
        <v>0</v>
      </c>
      <c r="AD81" s="1">
        <v>0</v>
      </c>
      <c r="AE81" s="1">
        <v>0</v>
      </c>
      <c r="AF81" s="1">
        <v>0</v>
      </c>
      <c r="AG81" s="16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6">
        <v>0</v>
      </c>
      <c r="AO81" s="1">
        <v>0</v>
      </c>
      <c r="AP81" s="16">
        <v>0</v>
      </c>
      <c r="AQ81" s="1">
        <v>0</v>
      </c>
      <c r="AR81" s="1">
        <v>0</v>
      </c>
      <c r="AS81" s="1">
        <v>0</v>
      </c>
      <c r="AU81" s="31">
        <v>5</v>
      </c>
      <c r="AX81" s="31">
        <v>1</v>
      </c>
      <c r="AZ81" s="31">
        <v>10</v>
      </c>
      <c r="BA81" s="16">
        <f t="shared" si="6"/>
        <v>22.72727272727273</v>
      </c>
      <c r="BJ81" s="1">
        <v>0</v>
      </c>
      <c r="BK81" s="1">
        <v>0</v>
      </c>
      <c r="BL81" s="1">
        <v>0</v>
      </c>
      <c r="BM81" s="16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6">
        <v>0</v>
      </c>
      <c r="BU81" s="1">
        <v>0</v>
      </c>
      <c r="BV81" s="1">
        <v>0</v>
      </c>
      <c r="BW81" s="16">
        <f t="shared" si="3"/>
        <v>0</v>
      </c>
      <c r="BX81" s="1">
        <v>0</v>
      </c>
      <c r="BY81" s="1">
        <v>0</v>
      </c>
      <c r="BZ81" s="1">
        <v>0</v>
      </c>
      <c r="CA81" s="1">
        <v>0</v>
      </c>
      <c r="CB81" s="16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M81" s="31">
        <v>4</v>
      </c>
      <c r="CN81" s="32">
        <v>4</v>
      </c>
      <c r="CO81" s="29">
        <f t="shared" si="7"/>
        <v>9.0909090909090917</v>
      </c>
      <c r="CW81" s="32">
        <f t="shared" si="8"/>
        <v>13.090909090909092</v>
      </c>
      <c r="CX81" s="32">
        <f>CW81/(E81/50)</f>
        <v>29.75206611570248</v>
      </c>
      <c r="CY81" s="1"/>
      <c r="CZ81" s="1">
        <v>1</v>
      </c>
      <c r="DA81" s="22">
        <v>223</v>
      </c>
    </row>
    <row r="82" spans="1:105" s="31" customFormat="1">
      <c r="A82" s="22">
        <v>32</v>
      </c>
      <c r="B82" s="22">
        <v>224</v>
      </c>
      <c r="C82" s="25">
        <v>284</v>
      </c>
      <c r="D82" s="26">
        <f>'[3]Revised Stratig. - April ''08'!$G$229</f>
        <v>5505</v>
      </c>
      <c r="E82" s="36">
        <v>20</v>
      </c>
      <c r="F82" s="1">
        <v>0</v>
      </c>
      <c r="G82" s="1">
        <v>0</v>
      </c>
      <c r="H82" s="1">
        <v>0</v>
      </c>
      <c r="I82" s="1">
        <v>0</v>
      </c>
      <c r="J82" s="16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6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6">
        <v>0</v>
      </c>
      <c r="AD82" s="1">
        <v>0</v>
      </c>
      <c r="AE82" s="1">
        <v>2.5</v>
      </c>
      <c r="AF82" s="1">
        <v>7.5</v>
      </c>
      <c r="AG82" s="16">
        <v>10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6">
        <v>0</v>
      </c>
      <c r="AO82" s="1">
        <v>0</v>
      </c>
      <c r="AP82" s="16">
        <v>0</v>
      </c>
      <c r="AQ82" s="1">
        <v>0</v>
      </c>
      <c r="AR82" s="1">
        <v>0</v>
      </c>
      <c r="AS82" s="1">
        <v>0</v>
      </c>
      <c r="AU82" s="31">
        <v>12</v>
      </c>
      <c r="AX82" s="31">
        <v>1</v>
      </c>
      <c r="AZ82" s="31">
        <v>12</v>
      </c>
      <c r="BA82" s="16">
        <f t="shared" si="6"/>
        <v>30</v>
      </c>
      <c r="BJ82" s="1">
        <v>0</v>
      </c>
      <c r="BK82" s="1">
        <v>0</v>
      </c>
      <c r="BL82" s="1">
        <v>0</v>
      </c>
      <c r="BM82" s="16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6">
        <v>0</v>
      </c>
      <c r="BU82" s="1">
        <v>0</v>
      </c>
      <c r="BV82" s="1">
        <v>0</v>
      </c>
      <c r="BW82" s="16">
        <f t="shared" si="3"/>
        <v>0</v>
      </c>
      <c r="BX82" s="1">
        <v>0</v>
      </c>
      <c r="BY82" s="1">
        <v>0</v>
      </c>
      <c r="BZ82" s="1">
        <v>0</v>
      </c>
      <c r="CA82" s="1">
        <v>0</v>
      </c>
      <c r="CB82" s="16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31">
        <v>1</v>
      </c>
      <c r="CK82" s="31">
        <v>5</v>
      </c>
      <c r="CL82" s="31">
        <v>1</v>
      </c>
      <c r="CM82" s="31">
        <v>3</v>
      </c>
      <c r="CN82" s="32">
        <v>6</v>
      </c>
      <c r="CO82" s="29">
        <f t="shared" si="7"/>
        <v>15</v>
      </c>
      <c r="CW82" s="32">
        <f t="shared" si="8"/>
        <v>21</v>
      </c>
      <c r="CX82" s="32">
        <f>CW82/(E82/50)</f>
        <v>52.5</v>
      </c>
      <c r="CY82" s="1"/>
      <c r="CZ82" s="1">
        <v>1</v>
      </c>
      <c r="DA82" s="22">
        <v>224</v>
      </c>
    </row>
    <row r="83" spans="1:105" s="31" customFormat="1">
      <c r="A83" s="22">
        <v>33</v>
      </c>
      <c r="B83" s="22">
        <v>225</v>
      </c>
      <c r="C83" s="25">
        <v>285</v>
      </c>
      <c r="D83" s="26">
        <f>'[3]Revised Stratig. - April ''08'!$G$230</f>
        <v>5527</v>
      </c>
      <c r="E83" s="36">
        <v>21</v>
      </c>
      <c r="F83" s="1">
        <v>0</v>
      </c>
      <c r="G83" s="1">
        <v>0</v>
      </c>
      <c r="H83" s="1">
        <v>0</v>
      </c>
      <c r="I83" s="1">
        <v>0</v>
      </c>
      <c r="J83" s="16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6">
        <v>0</v>
      </c>
      <c r="W83" s="1">
        <v>0</v>
      </c>
      <c r="X83" s="1">
        <v>0</v>
      </c>
      <c r="Y83" s="1">
        <v>2.38</v>
      </c>
      <c r="Z83" s="1">
        <v>0</v>
      </c>
      <c r="AA83" s="1">
        <v>0</v>
      </c>
      <c r="AB83" s="1">
        <v>0</v>
      </c>
      <c r="AC83" s="16">
        <v>0</v>
      </c>
      <c r="AD83" s="1">
        <v>0</v>
      </c>
      <c r="AE83" s="1">
        <v>4.76</v>
      </c>
      <c r="AF83" s="1">
        <v>0</v>
      </c>
      <c r="AG83" s="16">
        <v>4.76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6">
        <v>0</v>
      </c>
      <c r="AO83" s="1">
        <v>0</v>
      </c>
      <c r="AP83" s="16">
        <v>0</v>
      </c>
      <c r="AQ83" s="1">
        <v>0</v>
      </c>
      <c r="AR83" s="1">
        <v>0</v>
      </c>
      <c r="AS83" s="1">
        <v>0</v>
      </c>
      <c r="AU83" s="31">
        <v>9</v>
      </c>
      <c r="AX83" s="31">
        <v>1</v>
      </c>
      <c r="AZ83" s="31">
        <v>9</v>
      </c>
      <c r="BA83" s="16">
        <f t="shared" si="6"/>
        <v>21.428571428571427</v>
      </c>
      <c r="BJ83" s="1">
        <v>0</v>
      </c>
      <c r="BK83" s="1">
        <v>0</v>
      </c>
      <c r="BL83" s="1">
        <v>0</v>
      </c>
      <c r="BM83" s="16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6">
        <v>0</v>
      </c>
      <c r="BU83" s="1">
        <v>0</v>
      </c>
      <c r="BV83" s="1">
        <v>0</v>
      </c>
      <c r="BW83" s="16">
        <f t="shared" si="3"/>
        <v>0</v>
      </c>
      <c r="BX83" s="1">
        <v>0</v>
      </c>
      <c r="BY83" s="1">
        <v>0</v>
      </c>
      <c r="BZ83" s="1">
        <v>0</v>
      </c>
      <c r="CA83" s="1">
        <v>0</v>
      </c>
      <c r="CB83" s="16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31">
        <v>1</v>
      </c>
      <c r="CK83" s="31">
        <v>3</v>
      </c>
      <c r="CL83" s="31">
        <v>1</v>
      </c>
      <c r="CM83" s="31">
        <v>18</v>
      </c>
      <c r="CN83" s="32">
        <v>19</v>
      </c>
      <c r="CO83" s="29">
        <f t="shared" si="7"/>
        <v>45.238095238095241</v>
      </c>
      <c r="CQ83" s="31">
        <v>4</v>
      </c>
      <c r="CW83" s="32">
        <f t="shared" si="8"/>
        <v>68.238095238095241</v>
      </c>
      <c r="CX83" s="32">
        <f>CW83/(E83/50)</f>
        <v>162.47165532879819</v>
      </c>
      <c r="CY83" s="1"/>
      <c r="CZ83" s="1">
        <v>1</v>
      </c>
      <c r="DA83" s="22">
        <v>225</v>
      </c>
    </row>
    <row r="84" spans="1:105" s="1" customFormat="1">
      <c r="A84" s="22">
        <v>34</v>
      </c>
      <c r="B84" s="22">
        <v>226</v>
      </c>
      <c r="C84" s="25">
        <v>286</v>
      </c>
      <c r="D84" s="26">
        <f>'[3]Revised Stratig. - April ''08'!$G$231</f>
        <v>5539</v>
      </c>
      <c r="E84" s="36">
        <v>21</v>
      </c>
      <c r="F84" s="1">
        <v>0</v>
      </c>
      <c r="G84" s="1">
        <v>0</v>
      </c>
      <c r="H84" s="1">
        <v>0</v>
      </c>
      <c r="I84" s="1">
        <v>0</v>
      </c>
      <c r="J84" s="16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6">
        <v>0</v>
      </c>
      <c r="W84" s="1">
        <v>0</v>
      </c>
      <c r="X84" s="1">
        <v>0</v>
      </c>
      <c r="Y84" s="1">
        <v>4.7619047619047619</v>
      </c>
      <c r="Z84" s="1">
        <v>0</v>
      </c>
      <c r="AA84" s="1">
        <v>0</v>
      </c>
      <c r="AB84" s="1">
        <v>0</v>
      </c>
      <c r="AC84" s="16">
        <v>0</v>
      </c>
      <c r="AD84" s="1">
        <v>0</v>
      </c>
      <c r="AE84" s="1">
        <v>0</v>
      </c>
      <c r="AF84" s="1">
        <v>0</v>
      </c>
      <c r="AG84" s="16">
        <v>0</v>
      </c>
      <c r="AH84" s="1">
        <v>0</v>
      </c>
      <c r="AI84" s="1">
        <v>61.904761904761905</v>
      </c>
      <c r="AJ84" s="1">
        <v>0</v>
      </c>
      <c r="AK84" s="1">
        <v>2.3809523809523809</v>
      </c>
      <c r="AL84" s="1">
        <v>0</v>
      </c>
      <c r="AM84" s="1">
        <v>2.3809523809523809</v>
      </c>
      <c r="AN84" s="16">
        <v>0</v>
      </c>
      <c r="AO84" s="1">
        <v>0</v>
      </c>
      <c r="AP84" s="16">
        <v>2.3809523809523809</v>
      </c>
      <c r="AQ84" s="1">
        <v>0</v>
      </c>
      <c r="AR84" s="1">
        <v>0</v>
      </c>
      <c r="AS84" s="1">
        <v>0</v>
      </c>
      <c r="AT84" s="19">
        <v>21.428571428571427</v>
      </c>
      <c r="AU84" s="19">
        <v>214.28571428571428</v>
      </c>
      <c r="AV84" s="19">
        <v>2.3809523809523809</v>
      </c>
      <c r="AW84" s="19">
        <v>0</v>
      </c>
      <c r="AX84" s="19"/>
      <c r="AY84" s="19">
        <v>21.43</v>
      </c>
      <c r="AZ84" s="19"/>
      <c r="BA84" s="16">
        <v>64.285714285714292</v>
      </c>
      <c r="BB84" s="19">
        <v>0</v>
      </c>
      <c r="BC84" s="19">
        <v>2.3809523809523809</v>
      </c>
      <c r="BD84" s="19">
        <v>0</v>
      </c>
      <c r="BE84" s="19">
        <v>0</v>
      </c>
      <c r="BF84" s="19">
        <v>2.3809523809523809</v>
      </c>
      <c r="BG84" s="19">
        <v>0</v>
      </c>
      <c r="BH84" s="19">
        <v>0</v>
      </c>
      <c r="BI84" s="19">
        <v>71.428571428571431</v>
      </c>
      <c r="BJ84" s="1">
        <v>0</v>
      </c>
      <c r="BK84" s="1">
        <v>0</v>
      </c>
      <c r="BL84" s="1">
        <v>0</v>
      </c>
      <c r="BM84" s="16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6">
        <v>0</v>
      </c>
      <c r="BU84" s="1">
        <v>0</v>
      </c>
      <c r="BV84" s="1">
        <v>0</v>
      </c>
      <c r="BW84" s="16">
        <f t="shared" si="3"/>
        <v>0</v>
      </c>
      <c r="BX84" s="1">
        <v>0</v>
      </c>
      <c r="BY84" s="1">
        <v>0</v>
      </c>
      <c r="BZ84" s="1">
        <v>0</v>
      </c>
      <c r="CA84" s="1">
        <v>0</v>
      </c>
      <c r="CB84" s="16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14.285714285714285</v>
      </c>
      <c r="CK84" s="1">
        <v>19.047619047619047</v>
      </c>
      <c r="CL84" s="1">
        <v>4.7619047619047619</v>
      </c>
      <c r="CM84" s="1">
        <v>104.76190476190477</v>
      </c>
      <c r="CN84" s="33">
        <v>129</v>
      </c>
      <c r="CO84" s="29">
        <v>129</v>
      </c>
      <c r="CP84" s="1">
        <v>7.1428571428571423</v>
      </c>
      <c r="CQ84" s="1">
        <v>4.7619047619047619</v>
      </c>
      <c r="CR84" s="1">
        <v>2.3809523809523809</v>
      </c>
      <c r="CS84" s="1">
        <v>14.285714285714285</v>
      </c>
      <c r="CT84" s="1">
        <v>7.1428571428571423</v>
      </c>
      <c r="CU84" s="1">
        <v>0</v>
      </c>
      <c r="CV84" s="1">
        <v>0</v>
      </c>
      <c r="CW84" s="33">
        <f t="shared" si="8"/>
        <v>293.71428571428578</v>
      </c>
      <c r="CX84" s="33">
        <v>165</v>
      </c>
      <c r="CY84" s="1">
        <v>0</v>
      </c>
      <c r="CZ84" s="1">
        <v>1</v>
      </c>
      <c r="DA84" s="22">
        <v>226</v>
      </c>
    </row>
    <row r="85" spans="1:105" s="31" customFormat="1">
      <c r="A85" s="22">
        <v>36</v>
      </c>
      <c r="B85" s="22">
        <v>228</v>
      </c>
      <c r="C85" s="25">
        <v>288</v>
      </c>
      <c r="D85" s="26">
        <f>'[3]Revised Stratig. - April ''08'!$G$233</f>
        <v>5564</v>
      </c>
      <c r="E85" s="36">
        <v>23</v>
      </c>
      <c r="F85" s="1">
        <v>0</v>
      </c>
      <c r="G85" s="1">
        <v>0</v>
      </c>
      <c r="H85" s="1">
        <v>0</v>
      </c>
      <c r="I85" s="1">
        <v>0</v>
      </c>
      <c r="J85" s="16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6">
        <v>0</v>
      </c>
      <c r="W85" s="1">
        <v>0</v>
      </c>
      <c r="X85" s="1">
        <v>0</v>
      </c>
      <c r="Y85" s="1">
        <v>2.17</v>
      </c>
      <c r="Z85" s="1">
        <v>0</v>
      </c>
      <c r="AA85" s="1">
        <v>0</v>
      </c>
      <c r="AB85" s="1">
        <v>0</v>
      </c>
      <c r="AC85" s="16">
        <v>0</v>
      </c>
      <c r="AD85" s="1">
        <v>0</v>
      </c>
      <c r="AE85" s="1">
        <v>0</v>
      </c>
      <c r="AF85" s="1">
        <v>0</v>
      </c>
      <c r="AG85" s="16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6">
        <v>0</v>
      </c>
      <c r="AO85" s="1">
        <v>0</v>
      </c>
      <c r="AP85" s="16">
        <v>0</v>
      </c>
      <c r="AQ85" s="1">
        <v>0</v>
      </c>
      <c r="AR85" s="1">
        <v>0</v>
      </c>
      <c r="AS85" s="1">
        <v>0</v>
      </c>
      <c r="AU85" s="31">
        <v>19</v>
      </c>
      <c r="AX85" s="31">
        <v>1</v>
      </c>
      <c r="AZ85" s="31">
        <v>7</v>
      </c>
      <c r="BA85" s="16">
        <f t="shared" si="6"/>
        <v>15.217391304347824</v>
      </c>
      <c r="BJ85" s="1">
        <v>0</v>
      </c>
      <c r="BK85" s="1">
        <v>0</v>
      </c>
      <c r="BL85" s="1">
        <v>0</v>
      </c>
      <c r="BM85" s="16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6">
        <v>0</v>
      </c>
      <c r="BU85" s="1">
        <v>0</v>
      </c>
      <c r="BV85" s="1">
        <v>0</v>
      </c>
      <c r="BW85" s="16">
        <f t="shared" si="3"/>
        <v>0</v>
      </c>
      <c r="BX85" s="1">
        <v>0</v>
      </c>
      <c r="BY85" s="1">
        <v>0</v>
      </c>
      <c r="BZ85" s="1">
        <v>0</v>
      </c>
      <c r="CA85" s="1">
        <v>0</v>
      </c>
      <c r="CB85" s="16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31">
        <v>4</v>
      </c>
      <c r="CK85" s="31">
        <v>1</v>
      </c>
      <c r="CL85" s="31">
        <v>1</v>
      </c>
      <c r="CM85" s="31">
        <v>24</v>
      </c>
      <c r="CN85" s="32">
        <v>28</v>
      </c>
      <c r="CO85" s="29">
        <f t="shared" si="7"/>
        <v>60.869565217391298</v>
      </c>
      <c r="CQ85" s="31">
        <v>8</v>
      </c>
      <c r="CW85" s="32">
        <f t="shared" si="8"/>
        <v>96.869565217391298</v>
      </c>
      <c r="CX85" s="32">
        <v>22</v>
      </c>
      <c r="CY85" s="1"/>
      <c r="CZ85" s="1">
        <v>1</v>
      </c>
      <c r="DA85" s="22">
        <v>228</v>
      </c>
    </row>
    <row r="86" spans="1:105" s="31" customFormat="1">
      <c r="A86" s="22">
        <v>37</v>
      </c>
      <c r="B86" s="22">
        <v>229</v>
      </c>
      <c r="C86" s="25">
        <v>289</v>
      </c>
      <c r="D86" s="26">
        <f>'[3]Revised Stratig. - April ''08'!$G$234</f>
        <v>5577</v>
      </c>
      <c r="E86" s="36">
        <v>23</v>
      </c>
      <c r="F86" s="1">
        <v>0</v>
      </c>
      <c r="G86" s="1">
        <v>0</v>
      </c>
      <c r="H86" s="1">
        <v>0</v>
      </c>
      <c r="I86" s="1">
        <v>0</v>
      </c>
      <c r="J86" s="16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6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6">
        <v>0</v>
      </c>
      <c r="AD86" s="1">
        <v>0</v>
      </c>
      <c r="AE86" s="1">
        <v>0</v>
      </c>
      <c r="AF86" s="1">
        <v>0</v>
      </c>
      <c r="AG86" s="16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6">
        <v>0</v>
      </c>
      <c r="AO86" s="1">
        <v>0</v>
      </c>
      <c r="AP86" s="16">
        <v>0</v>
      </c>
      <c r="AQ86" s="1">
        <v>0</v>
      </c>
      <c r="AR86" s="1">
        <v>0</v>
      </c>
      <c r="AS86" s="1">
        <v>0</v>
      </c>
      <c r="AX86" s="31">
        <v>0</v>
      </c>
      <c r="AZ86" s="31">
        <v>9</v>
      </c>
      <c r="BA86" s="16">
        <f t="shared" si="6"/>
        <v>19.565217391304348</v>
      </c>
      <c r="BJ86" s="1">
        <v>0</v>
      </c>
      <c r="BK86" s="1">
        <v>32.61</v>
      </c>
      <c r="BL86" s="1">
        <v>0</v>
      </c>
      <c r="BM86" s="16">
        <v>2.1739999999999999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6">
        <v>32.61</v>
      </c>
      <c r="BU86" s="1">
        <v>0</v>
      </c>
      <c r="BV86" s="1">
        <v>0</v>
      </c>
      <c r="BW86" s="16">
        <v>0</v>
      </c>
      <c r="BX86" s="1">
        <v>0</v>
      </c>
      <c r="BY86" s="1">
        <v>0</v>
      </c>
      <c r="BZ86" s="1">
        <v>0</v>
      </c>
      <c r="CA86" s="1">
        <v>0</v>
      </c>
      <c r="CB86" s="16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31">
        <v>6</v>
      </c>
      <c r="CK86" s="31">
        <v>4</v>
      </c>
      <c r="CM86" s="31">
        <v>18</v>
      </c>
      <c r="CN86" s="32">
        <v>24</v>
      </c>
      <c r="CO86" s="29">
        <f t="shared" si="7"/>
        <v>52.173913043478258</v>
      </c>
      <c r="CQ86" s="31">
        <v>6</v>
      </c>
      <c r="CW86" s="32">
        <f t="shared" si="8"/>
        <v>82.173913043478251</v>
      </c>
      <c r="CX86" s="32">
        <f>CW86/(E86/50)</f>
        <v>178.63894139886577</v>
      </c>
      <c r="CY86" s="1"/>
      <c r="CZ86" s="1">
        <v>1</v>
      </c>
      <c r="DA86" s="22">
        <v>229</v>
      </c>
    </row>
    <row r="87" spans="1:105" s="31" customFormat="1">
      <c r="A87" s="22">
        <v>38</v>
      </c>
      <c r="B87" s="22">
        <v>230</v>
      </c>
      <c r="C87" s="25">
        <v>290</v>
      </c>
      <c r="D87" s="26">
        <f>'[3]Revised Stratig. - April ''08'!$G$235</f>
        <v>5589</v>
      </c>
      <c r="E87" s="36">
        <v>27</v>
      </c>
      <c r="F87" s="1">
        <v>0</v>
      </c>
      <c r="G87" s="1">
        <v>0</v>
      </c>
      <c r="H87" s="1">
        <v>0</v>
      </c>
      <c r="I87" s="1">
        <v>0</v>
      </c>
      <c r="J87" s="16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6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6">
        <v>0</v>
      </c>
      <c r="AD87" s="1">
        <v>0</v>
      </c>
      <c r="AE87" s="1">
        <v>0</v>
      </c>
      <c r="AF87" s="1">
        <v>0</v>
      </c>
      <c r="AG87" s="16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6">
        <v>0</v>
      </c>
      <c r="AO87" s="1">
        <v>0</v>
      </c>
      <c r="AP87" s="16">
        <v>0</v>
      </c>
      <c r="AQ87" s="1">
        <v>0</v>
      </c>
      <c r="AR87" s="1">
        <v>0</v>
      </c>
      <c r="AS87" s="1">
        <v>0</v>
      </c>
      <c r="AU87" s="31">
        <v>26</v>
      </c>
      <c r="AX87" s="31">
        <v>1</v>
      </c>
      <c r="AZ87" s="31">
        <v>19</v>
      </c>
      <c r="BA87" s="16">
        <f t="shared" si="6"/>
        <v>35.185185185185183</v>
      </c>
      <c r="BJ87" s="1">
        <v>0</v>
      </c>
      <c r="BK87" s="1">
        <v>20.37</v>
      </c>
      <c r="BL87" s="1">
        <v>0</v>
      </c>
      <c r="BM87" s="16">
        <v>1.8520000000000001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6">
        <v>20.37</v>
      </c>
      <c r="BU87" s="1">
        <v>0</v>
      </c>
      <c r="BV87" s="1">
        <v>0</v>
      </c>
      <c r="BW87" s="16">
        <v>0</v>
      </c>
      <c r="BX87" s="1">
        <v>0</v>
      </c>
      <c r="BY87" s="1">
        <v>0</v>
      </c>
      <c r="BZ87" s="1">
        <v>0</v>
      </c>
      <c r="CA87" s="1">
        <v>0</v>
      </c>
      <c r="CB87" s="16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31">
        <v>5</v>
      </c>
      <c r="CK87" s="31">
        <v>7</v>
      </c>
      <c r="CM87" s="31">
        <v>29</v>
      </c>
      <c r="CN87" s="32">
        <v>34</v>
      </c>
      <c r="CO87" s="29">
        <f t="shared" si="7"/>
        <v>62.962962962962962</v>
      </c>
      <c r="CQ87" s="31">
        <v>2</v>
      </c>
      <c r="CW87" s="32">
        <f t="shared" si="8"/>
        <v>98.962962962962962</v>
      </c>
      <c r="CX87" s="32">
        <f>CW87/(E87/50)</f>
        <v>183.26474622770917</v>
      </c>
      <c r="CY87" s="1"/>
      <c r="CZ87" s="1">
        <v>1</v>
      </c>
      <c r="DA87" s="22">
        <v>230</v>
      </c>
    </row>
    <row r="88" spans="1:105" s="1" customFormat="1">
      <c r="A88" s="22">
        <v>39</v>
      </c>
      <c r="B88" s="22">
        <v>231</v>
      </c>
      <c r="C88" s="25">
        <v>291</v>
      </c>
      <c r="D88" s="26">
        <f>'[3]Revised Stratig. - April ''08'!$G$236</f>
        <v>5595</v>
      </c>
      <c r="E88" s="36">
        <v>33</v>
      </c>
      <c r="F88" s="1">
        <v>0</v>
      </c>
      <c r="G88" s="1">
        <v>0</v>
      </c>
      <c r="H88" s="1">
        <v>0</v>
      </c>
      <c r="I88" s="1">
        <v>0</v>
      </c>
      <c r="J88" s="16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6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6">
        <v>0</v>
      </c>
      <c r="AD88" s="1">
        <v>0</v>
      </c>
      <c r="AE88" s="1">
        <v>3.0303030303030303</v>
      </c>
      <c r="AF88" s="1">
        <v>0</v>
      </c>
      <c r="AG88" s="16">
        <v>3.0303030303030303</v>
      </c>
      <c r="AH88" s="1">
        <v>0</v>
      </c>
      <c r="AI88" s="1">
        <v>75.757575757575751</v>
      </c>
      <c r="AJ88" s="1">
        <v>0</v>
      </c>
      <c r="AK88" s="1">
        <v>0</v>
      </c>
      <c r="AL88" s="1">
        <v>0</v>
      </c>
      <c r="AM88" s="1">
        <v>1.5151515151515151</v>
      </c>
      <c r="AN88" s="16">
        <v>0</v>
      </c>
      <c r="AO88" s="1">
        <v>0</v>
      </c>
      <c r="AP88" s="16">
        <v>0</v>
      </c>
      <c r="AQ88" s="1">
        <v>0</v>
      </c>
      <c r="AR88" s="1">
        <v>0</v>
      </c>
      <c r="AS88" s="1">
        <v>0</v>
      </c>
      <c r="AT88" s="19">
        <v>0</v>
      </c>
      <c r="AU88" s="19">
        <v>36.363636363636367</v>
      </c>
      <c r="AV88" s="19">
        <v>0</v>
      </c>
      <c r="AW88" s="19">
        <v>0</v>
      </c>
      <c r="AX88" s="19"/>
      <c r="AY88" s="19">
        <v>1.5151515151515151</v>
      </c>
      <c r="AZ88" s="19"/>
      <c r="BA88" s="16">
        <v>80.303030303030297</v>
      </c>
      <c r="BB88" s="19">
        <v>0</v>
      </c>
      <c r="BC88" s="19">
        <v>4.5454545454545459</v>
      </c>
      <c r="BD88" s="19">
        <v>56.060606060606055</v>
      </c>
      <c r="BE88" s="19">
        <v>0</v>
      </c>
      <c r="BF88" s="19">
        <v>0</v>
      </c>
      <c r="BG88" s="19">
        <v>0</v>
      </c>
      <c r="BH88" s="19">
        <v>0</v>
      </c>
      <c r="BI88" s="19">
        <v>142.42424242424244</v>
      </c>
      <c r="BJ88" s="1">
        <v>0</v>
      </c>
      <c r="BK88" s="1">
        <v>0</v>
      </c>
      <c r="BL88" s="1">
        <v>0</v>
      </c>
      <c r="BM88" s="16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6">
        <v>0</v>
      </c>
      <c r="BU88" s="1">
        <v>0</v>
      </c>
      <c r="BV88" s="1">
        <v>0</v>
      </c>
      <c r="BW88" s="16">
        <f t="shared" si="3"/>
        <v>0</v>
      </c>
      <c r="BX88" s="1">
        <v>0</v>
      </c>
      <c r="BY88" s="1">
        <v>0</v>
      </c>
      <c r="BZ88" s="1">
        <v>0</v>
      </c>
      <c r="CA88" s="1">
        <v>0</v>
      </c>
      <c r="CB88" s="16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13.636363636363635</v>
      </c>
      <c r="CK88" s="1">
        <v>12.121212121212121</v>
      </c>
      <c r="CL88" s="1">
        <v>1.5151515151515151</v>
      </c>
      <c r="CM88" s="1">
        <v>68.181818181818173</v>
      </c>
      <c r="CN88" s="33">
        <v>81.7</v>
      </c>
      <c r="CO88" s="29">
        <v>82</v>
      </c>
      <c r="CP88" s="1">
        <v>18.181818181818183</v>
      </c>
      <c r="CQ88" s="1">
        <v>6.0606060606060606</v>
      </c>
      <c r="CR88" s="1">
        <v>3.0303030303030303</v>
      </c>
      <c r="CS88" s="1">
        <v>3.0303030303030303</v>
      </c>
      <c r="CT88" s="1">
        <v>0</v>
      </c>
      <c r="CU88" s="1">
        <v>0</v>
      </c>
      <c r="CV88" s="1">
        <v>0</v>
      </c>
      <c r="CW88" s="33">
        <f t="shared" si="8"/>
        <v>194.0030303030303</v>
      </c>
      <c r="CX88" s="33">
        <v>112</v>
      </c>
      <c r="CY88" s="1">
        <v>0</v>
      </c>
      <c r="CZ88" s="1">
        <v>1</v>
      </c>
      <c r="DA88" s="22">
        <v>231</v>
      </c>
    </row>
    <row r="89" spans="1:105" s="31" customFormat="1">
      <c r="A89" s="22">
        <v>40</v>
      </c>
      <c r="B89" s="22">
        <v>232</v>
      </c>
      <c r="C89" s="25">
        <v>292</v>
      </c>
      <c r="D89" s="26">
        <f>'[3]Revised Stratig. - April ''08'!$G$237</f>
        <v>5601</v>
      </c>
      <c r="E89" s="36">
        <v>28</v>
      </c>
      <c r="F89" s="1">
        <v>0</v>
      </c>
      <c r="G89" s="1">
        <v>0</v>
      </c>
      <c r="H89" s="1">
        <v>0</v>
      </c>
      <c r="I89" s="1">
        <v>0</v>
      </c>
      <c r="J89" s="16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6">
        <v>0</v>
      </c>
      <c r="W89" s="1">
        <v>0</v>
      </c>
      <c r="X89" s="1">
        <v>0</v>
      </c>
      <c r="Y89" s="1">
        <v>1.79</v>
      </c>
      <c r="Z89" s="1">
        <v>0</v>
      </c>
      <c r="AA89" s="1">
        <v>0</v>
      </c>
      <c r="AB89" s="1">
        <v>0</v>
      </c>
      <c r="AC89" s="16">
        <v>0</v>
      </c>
      <c r="AD89" s="1">
        <v>0</v>
      </c>
      <c r="AE89" s="1">
        <v>5.36</v>
      </c>
      <c r="AF89" s="1">
        <v>0</v>
      </c>
      <c r="AG89" s="16">
        <v>5.36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6">
        <v>0</v>
      </c>
      <c r="AO89" s="1">
        <v>0</v>
      </c>
      <c r="AP89" s="16">
        <v>0</v>
      </c>
      <c r="AQ89" s="1">
        <v>0</v>
      </c>
      <c r="AR89" s="1">
        <v>0</v>
      </c>
      <c r="AS89" s="1">
        <v>0</v>
      </c>
      <c r="AT89" s="31">
        <v>1</v>
      </c>
      <c r="AU89" s="31">
        <v>9</v>
      </c>
      <c r="AX89" s="31">
        <v>1</v>
      </c>
      <c r="AZ89" s="31">
        <v>18</v>
      </c>
      <c r="BA89" s="16">
        <f t="shared" si="6"/>
        <v>32.142857142857146</v>
      </c>
      <c r="BJ89" s="1">
        <v>0</v>
      </c>
      <c r="BK89" s="1">
        <v>0</v>
      </c>
      <c r="BL89" s="1">
        <v>0</v>
      </c>
      <c r="BM89" s="16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6">
        <v>0</v>
      </c>
      <c r="BU89" s="1">
        <v>0</v>
      </c>
      <c r="BV89" s="1">
        <v>0</v>
      </c>
      <c r="BW89" s="16">
        <f t="shared" si="3"/>
        <v>0</v>
      </c>
      <c r="BX89" s="1">
        <v>0</v>
      </c>
      <c r="BY89" s="1">
        <v>0</v>
      </c>
      <c r="BZ89" s="1">
        <v>0</v>
      </c>
      <c r="CA89" s="1">
        <v>0</v>
      </c>
      <c r="CB89" s="16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31">
        <v>15</v>
      </c>
      <c r="CK89" s="31">
        <v>3</v>
      </c>
      <c r="CL89" s="31">
        <v>1</v>
      </c>
      <c r="CM89" s="31">
        <v>32</v>
      </c>
      <c r="CN89" s="32">
        <v>47</v>
      </c>
      <c r="CO89" s="29">
        <f t="shared" si="7"/>
        <v>83.928571428571431</v>
      </c>
      <c r="CQ89" s="31">
        <v>1</v>
      </c>
      <c r="CW89" s="32">
        <f t="shared" si="8"/>
        <v>131.92857142857144</v>
      </c>
      <c r="CX89" s="32">
        <f>CW89/(E89/50)</f>
        <v>235.58673469387756</v>
      </c>
      <c r="CY89" s="1"/>
      <c r="CZ89" s="1">
        <v>1</v>
      </c>
      <c r="DA89" s="22">
        <v>232</v>
      </c>
    </row>
    <row r="90" spans="1:105" s="31" customFormat="1">
      <c r="A90" s="22">
        <v>41</v>
      </c>
      <c r="B90" s="22">
        <v>233</v>
      </c>
      <c r="C90" s="25">
        <v>293</v>
      </c>
      <c r="D90" s="26">
        <f>'[3]Revised Stratig. - April ''08'!$G$238</f>
        <v>5607</v>
      </c>
      <c r="E90" s="36">
        <v>28</v>
      </c>
      <c r="F90" s="1">
        <v>0</v>
      </c>
      <c r="G90" s="1">
        <v>0</v>
      </c>
      <c r="H90" s="1">
        <v>0</v>
      </c>
      <c r="I90" s="1">
        <v>0</v>
      </c>
      <c r="J90" s="16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6">
        <v>0</v>
      </c>
      <c r="W90" s="1">
        <v>0</v>
      </c>
      <c r="X90" s="1">
        <v>0</v>
      </c>
      <c r="Y90" s="1">
        <v>1.79</v>
      </c>
      <c r="Z90" s="1">
        <v>0</v>
      </c>
      <c r="AA90" s="1">
        <v>0</v>
      </c>
      <c r="AB90" s="1">
        <v>0</v>
      </c>
      <c r="AC90" s="16">
        <v>0</v>
      </c>
      <c r="AD90" s="1">
        <v>0</v>
      </c>
      <c r="AE90" s="1">
        <v>1.79</v>
      </c>
      <c r="AF90" s="1">
        <v>0</v>
      </c>
      <c r="AG90" s="16">
        <v>1.79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6">
        <v>0</v>
      </c>
      <c r="AO90" s="1">
        <v>0</v>
      </c>
      <c r="AP90" s="16">
        <v>0</v>
      </c>
      <c r="AQ90" s="1">
        <v>0</v>
      </c>
      <c r="AR90" s="1">
        <v>0</v>
      </c>
      <c r="AS90" s="1">
        <v>0</v>
      </c>
      <c r="AU90" s="31">
        <v>7</v>
      </c>
      <c r="AX90" s="31">
        <v>1</v>
      </c>
      <c r="AZ90" s="31">
        <v>15</v>
      </c>
      <c r="BA90" s="16">
        <f t="shared" si="6"/>
        <v>26.785714285714288</v>
      </c>
      <c r="BJ90" s="1">
        <v>0</v>
      </c>
      <c r="BK90" s="1">
        <v>0</v>
      </c>
      <c r="BL90" s="1">
        <v>0</v>
      </c>
      <c r="BM90" s="16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6">
        <v>0</v>
      </c>
      <c r="BU90" s="1">
        <v>0</v>
      </c>
      <c r="BV90" s="1">
        <v>0</v>
      </c>
      <c r="BW90" s="16">
        <f t="shared" ref="BW90:BW118" si="9">SUM(BU90:BV90)</f>
        <v>0</v>
      </c>
      <c r="BX90" s="1">
        <v>0</v>
      </c>
      <c r="BY90" s="1">
        <v>0</v>
      </c>
      <c r="BZ90" s="1">
        <v>0</v>
      </c>
      <c r="CA90" s="1">
        <v>0</v>
      </c>
      <c r="CB90" s="16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31">
        <v>8</v>
      </c>
      <c r="CK90" s="31">
        <v>11</v>
      </c>
      <c r="CL90" s="31">
        <v>2</v>
      </c>
      <c r="CM90" s="31">
        <v>31</v>
      </c>
      <c r="CN90" s="32">
        <v>39</v>
      </c>
      <c r="CO90" s="29">
        <f t="shared" si="7"/>
        <v>69.642857142857153</v>
      </c>
      <c r="CQ90" s="31">
        <v>4</v>
      </c>
      <c r="CW90" s="32">
        <f t="shared" si="8"/>
        <v>112.64285714285715</v>
      </c>
      <c r="CX90" s="32">
        <v>23</v>
      </c>
      <c r="CY90" s="1"/>
      <c r="CZ90" s="1">
        <v>1</v>
      </c>
      <c r="DA90" s="22">
        <v>233</v>
      </c>
    </row>
    <row r="91" spans="1:105" s="31" customFormat="1">
      <c r="A91" s="22">
        <v>42</v>
      </c>
      <c r="B91" s="22">
        <v>234</v>
      </c>
      <c r="C91" s="25">
        <v>294</v>
      </c>
      <c r="D91" s="26">
        <f>'[3]Revised Stratig. - April ''08'!$G$239</f>
        <v>5613</v>
      </c>
      <c r="E91" s="36">
        <v>27</v>
      </c>
      <c r="F91" s="1">
        <v>0</v>
      </c>
      <c r="G91" s="1">
        <v>0</v>
      </c>
      <c r="H91" s="1">
        <v>0</v>
      </c>
      <c r="I91" s="1">
        <v>0</v>
      </c>
      <c r="J91" s="16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6">
        <v>0</v>
      </c>
      <c r="W91" s="1">
        <v>0</v>
      </c>
      <c r="X91" s="1">
        <v>0</v>
      </c>
      <c r="Y91" s="1">
        <v>3.7</v>
      </c>
      <c r="Z91" s="1">
        <v>0</v>
      </c>
      <c r="AA91" s="1">
        <v>0</v>
      </c>
      <c r="AB91" s="1">
        <v>0</v>
      </c>
      <c r="AC91" s="16">
        <v>0</v>
      </c>
      <c r="AD91" s="1">
        <v>0</v>
      </c>
      <c r="AE91" s="1">
        <v>1.85</v>
      </c>
      <c r="AF91" s="1">
        <v>0</v>
      </c>
      <c r="AG91" s="16">
        <v>1.85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6">
        <v>0</v>
      </c>
      <c r="AO91" s="1">
        <v>0</v>
      </c>
      <c r="AP91" s="16">
        <v>0</v>
      </c>
      <c r="AQ91" s="1">
        <v>0</v>
      </c>
      <c r="AR91" s="1">
        <v>0</v>
      </c>
      <c r="AS91" s="1">
        <v>0</v>
      </c>
      <c r="AU91" s="31">
        <v>5</v>
      </c>
      <c r="AX91" s="31">
        <v>1</v>
      </c>
      <c r="AZ91" s="31">
        <v>13</v>
      </c>
      <c r="BA91" s="16">
        <f t="shared" si="6"/>
        <v>24.074074074074073</v>
      </c>
      <c r="BJ91" s="1">
        <v>0</v>
      </c>
      <c r="BK91" s="1">
        <v>0</v>
      </c>
      <c r="BL91" s="1">
        <v>0</v>
      </c>
      <c r="BM91" s="16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6">
        <v>0</v>
      </c>
      <c r="BU91" s="1">
        <v>0</v>
      </c>
      <c r="BV91" s="1">
        <v>0</v>
      </c>
      <c r="BW91" s="16">
        <f t="shared" si="9"/>
        <v>0</v>
      </c>
      <c r="BX91" s="1">
        <v>0</v>
      </c>
      <c r="BY91" s="1">
        <v>0</v>
      </c>
      <c r="BZ91" s="1">
        <v>0</v>
      </c>
      <c r="CA91" s="1">
        <v>0</v>
      </c>
      <c r="CB91" s="16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31">
        <v>5</v>
      </c>
      <c r="CK91" s="31">
        <v>2</v>
      </c>
      <c r="CL91" s="31">
        <v>3</v>
      </c>
      <c r="CM91" s="31">
        <v>30</v>
      </c>
      <c r="CN91" s="32">
        <v>35</v>
      </c>
      <c r="CO91" s="29">
        <f t="shared" si="7"/>
        <v>64.81481481481481</v>
      </c>
      <c r="CQ91" s="31">
        <v>3</v>
      </c>
      <c r="CW91" s="32">
        <f t="shared" si="8"/>
        <v>102.81481481481481</v>
      </c>
      <c r="CX91" s="32">
        <f>CW91/(E91/50)</f>
        <v>190.39780521262</v>
      </c>
      <c r="CY91" s="1"/>
      <c r="CZ91" s="1">
        <v>1</v>
      </c>
      <c r="DA91" s="22">
        <v>234</v>
      </c>
    </row>
    <row r="92" spans="1:105" s="31" customFormat="1">
      <c r="A92" s="22">
        <v>43</v>
      </c>
      <c r="B92" s="22">
        <v>235</v>
      </c>
      <c r="C92" s="25">
        <v>295</v>
      </c>
      <c r="D92" s="26">
        <f>'[3]Revised Stratig. - April ''08'!$G$240</f>
        <v>5619</v>
      </c>
      <c r="E92" s="36">
        <v>25</v>
      </c>
      <c r="F92" s="1">
        <v>0</v>
      </c>
      <c r="G92" s="1">
        <v>0</v>
      </c>
      <c r="H92" s="1">
        <v>0</v>
      </c>
      <c r="I92" s="1">
        <v>0</v>
      </c>
      <c r="J92" s="16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6">
        <v>0</v>
      </c>
      <c r="W92" s="1">
        <v>0</v>
      </c>
      <c r="X92" s="1">
        <v>0</v>
      </c>
      <c r="Y92" s="1">
        <v>2</v>
      </c>
      <c r="Z92" s="1">
        <v>0</v>
      </c>
      <c r="AA92" s="1">
        <v>0</v>
      </c>
      <c r="AB92" s="1">
        <v>0</v>
      </c>
      <c r="AC92" s="16">
        <v>0</v>
      </c>
      <c r="AD92" s="1">
        <v>0</v>
      </c>
      <c r="AE92" s="1">
        <v>2</v>
      </c>
      <c r="AF92" s="1">
        <v>0</v>
      </c>
      <c r="AG92" s="16">
        <v>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6">
        <v>0</v>
      </c>
      <c r="AO92" s="1">
        <v>0</v>
      </c>
      <c r="AP92" s="16">
        <v>0</v>
      </c>
      <c r="AQ92" s="1">
        <v>0</v>
      </c>
      <c r="AR92" s="1">
        <v>0</v>
      </c>
      <c r="AS92" s="1">
        <v>0</v>
      </c>
      <c r="AU92" s="31">
        <v>6</v>
      </c>
      <c r="AX92" s="31">
        <v>1</v>
      </c>
      <c r="AZ92" s="31">
        <v>13</v>
      </c>
      <c r="BA92" s="16">
        <f t="shared" si="6"/>
        <v>26</v>
      </c>
      <c r="BJ92" s="1">
        <v>0</v>
      </c>
      <c r="BK92" s="1">
        <v>0</v>
      </c>
      <c r="BL92" s="1">
        <v>0</v>
      </c>
      <c r="BM92" s="16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6">
        <v>0</v>
      </c>
      <c r="BU92" s="1">
        <v>0</v>
      </c>
      <c r="BV92" s="1">
        <v>0</v>
      </c>
      <c r="BW92" s="16">
        <f t="shared" si="9"/>
        <v>0</v>
      </c>
      <c r="BX92" s="1">
        <v>0</v>
      </c>
      <c r="BY92" s="1">
        <v>0</v>
      </c>
      <c r="BZ92" s="1">
        <v>0</v>
      </c>
      <c r="CA92" s="1">
        <v>0</v>
      </c>
      <c r="CB92" s="16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31">
        <v>4</v>
      </c>
      <c r="CK92" s="31">
        <v>5</v>
      </c>
      <c r="CM92" s="31">
        <v>27</v>
      </c>
      <c r="CN92" s="32">
        <v>31</v>
      </c>
      <c r="CO92" s="29">
        <f t="shared" si="7"/>
        <v>62</v>
      </c>
      <c r="CQ92" s="31">
        <v>1</v>
      </c>
      <c r="CW92" s="32">
        <f t="shared" si="8"/>
        <v>94</v>
      </c>
      <c r="CX92" s="32">
        <f>CW92/(E92/50)</f>
        <v>188</v>
      </c>
      <c r="CY92" s="1"/>
      <c r="CZ92" s="1">
        <v>1</v>
      </c>
      <c r="DA92" s="22">
        <v>235</v>
      </c>
    </row>
    <row r="93" spans="1:105" s="1" customFormat="1">
      <c r="A93" s="22">
        <v>44</v>
      </c>
      <c r="B93" s="22">
        <v>236</v>
      </c>
      <c r="C93" s="25">
        <v>296</v>
      </c>
      <c r="D93" s="26">
        <f>'[3]Revised Stratig. - April ''08'!$G$241</f>
        <v>5658</v>
      </c>
      <c r="E93" s="36">
        <v>29</v>
      </c>
      <c r="F93" s="1">
        <v>0</v>
      </c>
      <c r="G93" s="1">
        <v>0</v>
      </c>
      <c r="H93" s="1">
        <v>0</v>
      </c>
      <c r="I93" s="1">
        <v>0</v>
      </c>
      <c r="J93" s="16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6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6">
        <v>0</v>
      </c>
      <c r="AD93" s="1">
        <v>0</v>
      </c>
      <c r="AE93" s="1">
        <v>3.4482758620689653</v>
      </c>
      <c r="AF93" s="1">
        <v>1.7241379310344827</v>
      </c>
      <c r="AG93" s="16">
        <v>5.1724137931034484</v>
      </c>
      <c r="AH93" s="1">
        <v>0</v>
      </c>
      <c r="AI93" s="1">
        <v>117.24137931034481</v>
      </c>
      <c r="AJ93" s="1">
        <v>0</v>
      </c>
      <c r="AK93" s="1">
        <v>0</v>
      </c>
      <c r="AL93" s="1">
        <v>0</v>
      </c>
      <c r="AM93" s="1">
        <v>0</v>
      </c>
      <c r="AN93" s="16">
        <v>0</v>
      </c>
      <c r="AO93" s="1">
        <v>0</v>
      </c>
      <c r="AP93" s="16">
        <v>0</v>
      </c>
      <c r="AQ93" s="1">
        <v>0</v>
      </c>
      <c r="AR93" s="1">
        <v>0</v>
      </c>
      <c r="AS93" s="1">
        <v>0</v>
      </c>
      <c r="AT93" s="19">
        <v>1.7241379310344827</v>
      </c>
      <c r="AU93" s="19">
        <v>24.137931034482758</v>
      </c>
      <c r="AV93" s="19">
        <v>0</v>
      </c>
      <c r="AW93" s="19">
        <v>0</v>
      </c>
      <c r="AX93" s="19"/>
      <c r="AY93" s="19">
        <v>1.7241379310344827</v>
      </c>
      <c r="AZ93" s="19"/>
      <c r="BA93" s="16">
        <v>60.344827586206897</v>
      </c>
      <c r="BB93" s="19">
        <v>0</v>
      </c>
      <c r="BC93" s="19">
        <v>1.7241379310344827</v>
      </c>
      <c r="BD93" s="19">
        <v>3.4482758620689653</v>
      </c>
      <c r="BE93" s="19">
        <v>0</v>
      </c>
      <c r="BF93" s="19">
        <v>0</v>
      </c>
      <c r="BG93" s="19">
        <v>0</v>
      </c>
      <c r="BH93" s="19">
        <v>0</v>
      </c>
      <c r="BI93" s="19">
        <v>67.241379310344826</v>
      </c>
      <c r="BJ93" s="1">
        <v>0</v>
      </c>
      <c r="BK93" s="1">
        <v>0</v>
      </c>
      <c r="BL93" s="1">
        <v>0</v>
      </c>
      <c r="BM93" s="16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6">
        <v>0</v>
      </c>
      <c r="BU93" s="1">
        <v>0</v>
      </c>
      <c r="BV93" s="1">
        <v>0</v>
      </c>
      <c r="BW93" s="16">
        <f t="shared" si="9"/>
        <v>0</v>
      </c>
      <c r="BX93" s="1">
        <v>0</v>
      </c>
      <c r="BY93" s="1">
        <v>0</v>
      </c>
      <c r="BZ93" s="1">
        <v>0</v>
      </c>
      <c r="CA93" s="1">
        <v>0</v>
      </c>
      <c r="CB93" s="16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8.6206896551724146</v>
      </c>
      <c r="CK93" s="1">
        <v>18.96551724137931</v>
      </c>
      <c r="CL93" s="1">
        <v>3.4482758620689653</v>
      </c>
      <c r="CM93" s="1">
        <v>67.241379310344826</v>
      </c>
      <c r="CN93" s="33">
        <v>75.8</v>
      </c>
      <c r="CO93" s="29">
        <v>76</v>
      </c>
      <c r="CP93" s="1">
        <v>22.413793103448278</v>
      </c>
      <c r="CQ93" s="1">
        <v>6.8965517241379306</v>
      </c>
      <c r="CR93" s="1">
        <v>3.4482758620689653</v>
      </c>
      <c r="CS93" s="1">
        <v>6.8965517241379306</v>
      </c>
      <c r="CT93" s="1">
        <v>0</v>
      </c>
      <c r="CU93" s="1">
        <v>0</v>
      </c>
      <c r="CV93" s="1">
        <v>0</v>
      </c>
      <c r="CW93" s="33">
        <f t="shared" si="8"/>
        <v>191.45517241379312</v>
      </c>
      <c r="CX93" s="33">
        <v>115</v>
      </c>
      <c r="CY93" s="1">
        <v>0</v>
      </c>
      <c r="CZ93" s="1">
        <v>1</v>
      </c>
      <c r="DA93" s="22">
        <v>236</v>
      </c>
    </row>
    <row r="94" spans="1:105" s="31" customFormat="1">
      <c r="A94" s="22">
        <v>45</v>
      </c>
      <c r="B94" s="22">
        <v>237</v>
      </c>
      <c r="C94" s="25">
        <v>297</v>
      </c>
      <c r="D94" s="26">
        <f>'[3]Revised Stratig. - April ''08'!$G$242</f>
        <v>5697</v>
      </c>
      <c r="E94" s="36">
        <v>27</v>
      </c>
      <c r="F94" s="1">
        <v>0</v>
      </c>
      <c r="G94" s="1">
        <v>0</v>
      </c>
      <c r="H94" s="1">
        <v>0</v>
      </c>
      <c r="I94" s="1">
        <v>0</v>
      </c>
      <c r="J94" s="16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6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6">
        <v>0</v>
      </c>
      <c r="AD94" s="1">
        <v>0</v>
      </c>
      <c r="AE94" s="1">
        <v>0</v>
      </c>
      <c r="AF94" s="1">
        <v>0</v>
      </c>
      <c r="AG94" s="16"/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6">
        <v>0</v>
      </c>
      <c r="AO94" s="1">
        <v>0</v>
      </c>
      <c r="AP94" s="16">
        <v>0</v>
      </c>
      <c r="AQ94" s="1">
        <v>0</v>
      </c>
      <c r="AR94" s="1">
        <v>0</v>
      </c>
      <c r="AS94" s="1">
        <v>0</v>
      </c>
      <c r="AU94" s="31">
        <v>6</v>
      </c>
      <c r="AX94" s="31">
        <v>1</v>
      </c>
      <c r="AZ94" s="31">
        <v>10</v>
      </c>
      <c r="BA94" s="16">
        <f t="shared" si="6"/>
        <v>18.518518518518519</v>
      </c>
      <c r="BJ94" s="1">
        <v>0</v>
      </c>
      <c r="BK94" s="1">
        <v>0</v>
      </c>
      <c r="BL94" s="1">
        <v>0</v>
      </c>
      <c r="BM94" s="16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6">
        <v>0</v>
      </c>
      <c r="BU94" s="1">
        <v>0</v>
      </c>
      <c r="BV94" s="1">
        <v>0</v>
      </c>
      <c r="BW94" s="16">
        <f t="shared" si="9"/>
        <v>0</v>
      </c>
      <c r="BX94" s="1">
        <v>0</v>
      </c>
      <c r="BY94" s="1">
        <v>0</v>
      </c>
      <c r="BZ94" s="1">
        <v>0</v>
      </c>
      <c r="CA94" s="1">
        <v>0</v>
      </c>
      <c r="CB94" s="16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31">
        <v>2</v>
      </c>
      <c r="CK94" s="31">
        <v>2</v>
      </c>
      <c r="CL94" s="31">
        <v>1</v>
      </c>
      <c r="CM94" s="31">
        <v>25</v>
      </c>
      <c r="CN94" s="32">
        <v>27</v>
      </c>
      <c r="CO94" s="29">
        <f t="shared" si="7"/>
        <v>50</v>
      </c>
      <c r="CQ94" s="31">
        <v>3</v>
      </c>
      <c r="CW94" s="32">
        <f t="shared" si="8"/>
        <v>80</v>
      </c>
      <c r="CX94" s="32">
        <f>CW94/(E94/50)</f>
        <v>148.14814814814815</v>
      </c>
      <c r="CY94" s="1"/>
      <c r="CZ94" s="1">
        <v>1</v>
      </c>
      <c r="DA94" s="22">
        <v>237</v>
      </c>
    </row>
    <row r="95" spans="1:105" s="31" customFormat="1">
      <c r="A95" s="22">
        <v>46</v>
      </c>
      <c r="B95" s="22">
        <v>238</v>
      </c>
      <c r="C95" s="25">
        <v>298</v>
      </c>
      <c r="D95" s="26">
        <f>'[3]Revised Stratig. - April ''08'!$G$243</f>
        <v>5736</v>
      </c>
      <c r="E95" s="36">
        <v>28</v>
      </c>
      <c r="F95" s="1">
        <v>0</v>
      </c>
      <c r="G95" s="1">
        <v>0</v>
      </c>
      <c r="H95" s="1">
        <v>0</v>
      </c>
      <c r="I95" s="1">
        <v>0</v>
      </c>
      <c r="J95" s="16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6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6">
        <v>0</v>
      </c>
      <c r="AD95" s="1">
        <v>0</v>
      </c>
      <c r="AE95" s="1">
        <v>1.79</v>
      </c>
      <c r="AF95" s="1">
        <v>0</v>
      </c>
      <c r="AG95" s="16">
        <v>1.79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6">
        <v>0</v>
      </c>
      <c r="AO95" s="1">
        <v>0</v>
      </c>
      <c r="AP95" s="16">
        <v>0</v>
      </c>
      <c r="AQ95" s="1">
        <v>0</v>
      </c>
      <c r="AR95" s="1">
        <v>0</v>
      </c>
      <c r="AS95" s="1">
        <v>0</v>
      </c>
      <c r="AU95" s="31">
        <v>6</v>
      </c>
      <c r="AV95" s="31">
        <v>3</v>
      </c>
      <c r="AX95" s="31">
        <v>3</v>
      </c>
      <c r="AZ95" s="31">
        <v>14</v>
      </c>
      <c r="BA95" s="16">
        <f t="shared" si="6"/>
        <v>25</v>
      </c>
      <c r="BJ95" s="1">
        <v>0</v>
      </c>
      <c r="BK95" s="1">
        <v>0</v>
      </c>
      <c r="BL95" s="1">
        <v>0</v>
      </c>
      <c r="BM95" s="16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6">
        <v>0</v>
      </c>
      <c r="BU95" s="1">
        <v>0</v>
      </c>
      <c r="BV95" s="1">
        <v>0</v>
      </c>
      <c r="BW95" s="16">
        <f t="shared" si="9"/>
        <v>0</v>
      </c>
      <c r="BX95" s="1">
        <v>0</v>
      </c>
      <c r="BY95" s="1">
        <v>0</v>
      </c>
      <c r="BZ95" s="1">
        <v>0</v>
      </c>
      <c r="CA95" s="1">
        <v>0</v>
      </c>
      <c r="CB95" s="16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31">
        <v>3</v>
      </c>
      <c r="CK95" s="31">
        <v>5</v>
      </c>
      <c r="CL95" s="31">
        <v>1</v>
      </c>
      <c r="CM95" s="31">
        <v>18</v>
      </c>
      <c r="CN95" s="32">
        <v>21</v>
      </c>
      <c r="CO95" s="29">
        <f t="shared" si="7"/>
        <v>37.5</v>
      </c>
      <c r="CQ95" s="31">
        <v>1</v>
      </c>
      <c r="CW95" s="32">
        <f t="shared" si="8"/>
        <v>59.5</v>
      </c>
      <c r="CX95" s="32">
        <v>24</v>
      </c>
      <c r="CY95" s="1"/>
      <c r="CZ95" s="1">
        <v>1</v>
      </c>
      <c r="DA95" s="22">
        <v>238</v>
      </c>
    </row>
    <row r="96" spans="1:105" s="31" customFormat="1">
      <c r="A96" s="22">
        <v>47</v>
      </c>
      <c r="B96" s="22">
        <v>239</v>
      </c>
      <c r="C96" s="25">
        <v>299</v>
      </c>
      <c r="D96" s="26">
        <f>'[3]Revised Stratig. - April ''08'!$G$244</f>
        <v>5775</v>
      </c>
      <c r="E96" s="36">
        <v>29</v>
      </c>
      <c r="F96" s="1">
        <v>0</v>
      </c>
      <c r="G96" s="1">
        <v>0</v>
      </c>
      <c r="H96" s="1">
        <v>0</v>
      </c>
      <c r="I96" s="1">
        <v>0</v>
      </c>
      <c r="J96" s="16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6">
        <v>0</v>
      </c>
      <c r="W96" s="1">
        <v>0</v>
      </c>
      <c r="X96" s="1">
        <v>0</v>
      </c>
      <c r="Y96" s="1">
        <v>5.17</v>
      </c>
      <c r="Z96" s="1">
        <v>0</v>
      </c>
      <c r="AA96" s="1">
        <v>0</v>
      </c>
      <c r="AB96" s="1">
        <v>0</v>
      </c>
      <c r="AC96" s="16">
        <v>0</v>
      </c>
      <c r="AD96" s="1">
        <v>0</v>
      </c>
      <c r="AE96" s="1">
        <v>0</v>
      </c>
      <c r="AF96" s="1">
        <v>0</v>
      </c>
      <c r="AG96" s="16"/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6">
        <v>0</v>
      </c>
      <c r="AO96" s="1">
        <v>0</v>
      </c>
      <c r="AP96" s="16">
        <v>0</v>
      </c>
      <c r="AQ96" s="1">
        <v>0</v>
      </c>
      <c r="AR96" s="1">
        <v>0</v>
      </c>
      <c r="AS96" s="1">
        <v>0</v>
      </c>
      <c r="AU96" s="31">
        <v>7</v>
      </c>
      <c r="AX96" s="31">
        <v>1</v>
      </c>
      <c r="AZ96" s="31">
        <v>19</v>
      </c>
      <c r="BA96" s="16">
        <f t="shared" si="6"/>
        <v>32.758620689655167</v>
      </c>
      <c r="BJ96" s="1">
        <v>0</v>
      </c>
      <c r="BK96" s="1">
        <v>0</v>
      </c>
      <c r="BL96" s="1">
        <v>0</v>
      </c>
      <c r="BM96" s="16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6">
        <v>0</v>
      </c>
      <c r="BU96" s="1">
        <v>0</v>
      </c>
      <c r="BV96" s="1">
        <v>0</v>
      </c>
      <c r="BW96" s="16">
        <f t="shared" si="9"/>
        <v>0</v>
      </c>
      <c r="BX96" s="1">
        <v>0</v>
      </c>
      <c r="BY96" s="1">
        <v>0</v>
      </c>
      <c r="BZ96" s="1">
        <v>0</v>
      </c>
      <c r="CA96" s="1">
        <v>0</v>
      </c>
      <c r="CB96" s="16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31">
        <v>1</v>
      </c>
      <c r="CK96" s="31">
        <v>4</v>
      </c>
      <c r="CL96" s="31">
        <v>1</v>
      </c>
      <c r="CM96" s="31">
        <v>16</v>
      </c>
      <c r="CN96" s="32">
        <v>17</v>
      </c>
      <c r="CO96" s="29">
        <f t="shared" si="7"/>
        <v>29.310344827586206</v>
      </c>
      <c r="CW96" s="32">
        <f t="shared" si="8"/>
        <v>46.310344827586206</v>
      </c>
      <c r="CX96" s="32">
        <f>CW96/(E96/50)</f>
        <v>79.845422116527942</v>
      </c>
      <c r="CY96" s="1"/>
      <c r="CZ96" s="1">
        <v>1</v>
      </c>
      <c r="DA96" s="22">
        <v>239</v>
      </c>
    </row>
    <row r="97" spans="1:105" s="31" customFormat="1">
      <c r="A97" s="22">
        <v>48</v>
      </c>
      <c r="B97" s="22">
        <v>240</v>
      </c>
      <c r="C97" s="25">
        <v>300</v>
      </c>
      <c r="D97" s="26">
        <f>'[3]Revised Stratig. - April ''08'!$G$245</f>
        <v>5814</v>
      </c>
      <c r="E97" s="36">
        <v>30</v>
      </c>
      <c r="F97" s="1">
        <v>0</v>
      </c>
      <c r="G97" s="1">
        <v>0</v>
      </c>
      <c r="H97" s="1">
        <v>0</v>
      </c>
      <c r="I97" s="1">
        <v>0</v>
      </c>
      <c r="J97" s="16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6">
        <v>0</v>
      </c>
      <c r="W97" s="1">
        <v>0</v>
      </c>
      <c r="X97" s="1">
        <v>0</v>
      </c>
      <c r="Y97" s="1">
        <v>1.67</v>
      </c>
      <c r="Z97" s="1">
        <v>0</v>
      </c>
      <c r="AA97" s="1">
        <v>0</v>
      </c>
      <c r="AB97" s="1">
        <v>0</v>
      </c>
      <c r="AC97" s="16">
        <v>0</v>
      </c>
      <c r="AD97" s="1">
        <v>0</v>
      </c>
      <c r="AE97" s="1">
        <v>3.33</v>
      </c>
      <c r="AF97" s="1">
        <v>1.67</v>
      </c>
      <c r="AG97" s="16">
        <f>SUM(AE97:AF97)</f>
        <v>5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6">
        <v>0</v>
      </c>
      <c r="AO97" s="1">
        <v>0</v>
      </c>
      <c r="AP97" s="16">
        <v>0</v>
      </c>
      <c r="AQ97" s="1">
        <v>0</v>
      </c>
      <c r="AR97" s="1">
        <v>0</v>
      </c>
      <c r="AS97" s="1">
        <v>0</v>
      </c>
      <c r="AU97" s="31">
        <v>11</v>
      </c>
      <c r="AV97" s="31">
        <v>4</v>
      </c>
      <c r="AX97" s="31">
        <v>4</v>
      </c>
      <c r="AZ97" s="31">
        <v>27</v>
      </c>
      <c r="BA97" s="16">
        <f t="shared" si="6"/>
        <v>45</v>
      </c>
      <c r="BJ97" s="1">
        <v>0</v>
      </c>
      <c r="BK97" s="1">
        <v>0</v>
      </c>
      <c r="BL97" s="1">
        <v>0</v>
      </c>
      <c r="BM97" s="16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6">
        <v>0</v>
      </c>
      <c r="BU97" s="1">
        <v>0</v>
      </c>
      <c r="BV97" s="1">
        <v>0</v>
      </c>
      <c r="BW97" s="16">
        <f t="shared" si="9"/>
        <v>0</v>
      </c>
      <c r="BX97" s="1">
        <v>0</v>
      </c>
      <c r="BY97" s="1">
        <v>0</v>
      </c>
      <c r="BZ97" s="1">
        <v>0</v>
      </c>
      <c r="CA97" s="1">
        <v>0</v>
      </c>
      <c r="CB97" s="16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31">
        <v>6</v>
      </c>
      <c r="CK97" s="31">
        <v>1</v>
      </c>
      <c r="CL97" s="31">
        <v>1</v>
      </c>
      <c r="CM97" s="31">
        <v>15</v>
      </c>
      <c r="CN97" s="32">
        <v>21</v>
      </c>
      <c r="CO97" s="29">
        <f t="shared" si="7"/>
        <v>35</v>
      </c>
      <c r="CW97" s="32">
        <f t="shared" si="8"/>
        <v>56</v>
      </c>
      <c r="CX97" s="32">
        <f>CW97/(E97/50)</f>
        <v>93.333333333333343</v>
      </c>
      <c r="CY97" s="1"/>
      <c r="CZ97" s="1">
        <v>1</v>
      </c>
      <c r="DA97" s="22">
        <v>240</v>
      </c>
    </row>
    <row r="98" spans="1:105" s="1" customFormat="1">
      <c r="A98" s="22">
        <v>49</v>
      </c>
      <c r="B98" s="22">
        <v>241</v>
      </c>
      <c r="C98" s="25">
        <v>301</v>
      </c>
      <c r="D98" s="26">
        <f>'[3]Revised Stratig. - April ''08'!$G$246</f>
        <v>5819</v>
      </c>
      <c r="E98" s="36">
        <v>28</v>
      </c>
      <c r="F98" s="1">
        <v>0</v>
      </c>
      <c r="G98" s="1">
        <v>0</v>
      </c>
      <c r="H98" s="1">
        <v>0</v>
      </c>
      <c r="I98" s="1">
        <v>0</v>
      </c>
      <c r="J98" s="16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6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6">
        <v>0</v>
      </c>
      <c r="AD98" s="1">
        <v>0</v>
      </c>
      <c r="AE98" s="1">
        <v>1.7857142857142856</v>
      </c>
      <c r="AF98" s="1">
        <v>0</v>
      </c>
      <c r="AG98" s="16">
        <v>1.7857142857142856</v>
      </c>
      <c r="AH98" s="1">
        <v>0</v>
      </c>
      <c r="AI98" s="1">
        <v>196.42857142857142</v>
      </c>
      <c r="AJ98" s="1">
        <v>0</v>
      </c>
      <c r="AK98" s="1">
        <v>0</v>
      </c>
      <c r="AL98" s="1">
        <v>0</v>
      </c>
      <c r="AM98" s="1">
        <v>1.7857142857142856</v>
      </c>
      <c r="AN98" s="16">
        <v>0</v>
      </c>
      <c r="AO98" s="1">
        <v>0</v>
      </c>
      <c r="AP98" s="16">
        <v>0</v>
      </c>
      <c r="AQ98" s="1">
        <v>0</v>
      </c>
      <c r="AR98" s="1">
        <v>0</v>
      </c>
      <c r="AS98" s="1">
        <v>0</v>
      </c>
      <c r="AT98" s="19">
        <v>0</v>
      </c>
      <c r="AU98" s="19">
        <v>108.92857142857142</v>
      </c>
      <c r="AV98" s="19">
        <v>0</v>
      </c>
      <c r="AW98" s="19">
        <v>0</v>
      </c>
      <c r="AX98" s="19"/>
      <c r="AY98" s="19">
        <v>1.7857142857142856</v>
      </c>
      <c r="AZ98" s="19"/>
      <c r="BA98" s="16">
        <v>137.5</v>
      </c>
      <c r="BB98" s="19">
        <v>0</v>
      </c>
      <c r="BC98" s="19">
        <v>1.7857142857142856</v>
      </c>
      <c r="BD98" s="19">
        <v>14.285714285714285</v>
      </c>
      <c r="BE98" s="19">
        <v>0</v>
      </c>
      <c r="BF98" s="19">
        <v>3.5714285714285712</v>
      </c>
      <c r="BG98" s="19">
        <v>0</v>
      </c>
      <c r="BH98" s="19">
        <v>0</v>
      </c>
      <c r="BI98" s="19">
        <v>158.92857142857142</v>
      </c>
      <c r="BJ98" s="1">
        <v>0</v>
      </c>
      <c r="BK98" s="1">
        <v>0</v>
      </c>
      <c r="BL98" s="1">
        <v>0</v>
      </c>
      <c r="BM98" s="16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6">
        <v>0</v>
      </c>
      <c r="BU98" s="1">
        <v>0</v>
      </c>
      <c r="BV98" s="1">
        <v>0</v>
      </c>
      <c r="BW98" s="16">
        <f t="shared" si="9"/>
        <v>0</v>
      </c>
      <c r="BX98" s="1">
        <v>0</v>
      </c>
      <c r="BY98" s="1">
        <v>0</v>
      </c>
      <c r="BZ98" s="1">
        <v>0</v>
      </c>
      <c r="CA98" s="1">
        <v>0</v>
      </c>
      <c r="CB98" s="16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16.071428571428573</v>
      </c>
      <c r="CK98" s="1">
        <v>5.3571428571428568</v>
      </c>
      <c r="CL98" s="1">
        <v>0</v>
      </c>
      <c r="CM98" s="1">
        <v>30.357142857142854</v>
      </c>
      <c r="CN98" s="33">
        <v>46.1</v>
      </c>
      <c r="CO98" s="29">
        <v>46</v>
      </c>
      <c r="CP98" s="1">
        <v>10.714285714285714</v>
      </c>
      <c r="CQ98" s="1">
        <v>0</v>
      </c>
      <c r="CR98" s="1">
        <v>0</v>
      </c>
      <c r="CS98" s="1">
        <v>1.7857142857142856</v>
      </c>
      <c r="CT98" s="1">
        <v>1.7857142857142856</v>
      </c>
      <c r="CU98" s="1">
        <v>0</v>
      </c>
      <c r="CV98" s="1">
        <v>0</v>
      </c>
      <c r="CW98" s="33">
        <f t="shared" si="8"/>
        <v>106.38571428571429</v>
      </c>
      <c r="CX98" s="33">
        <v>60</v>
      </c>
      <c r="CY98" s="1">
        <v>0</v>
      </c>
      <c r="CZ98" s="1">
        <v>1</v>
      </c>
      <c r="DA98" s="22">
        <v>241</v>
      </c>
    </row>
    <row r="99" spans="1:105" s="31" customFormat="1">
      <c r="A99" s="22">
        <v>50</v>
      </c>
      <c r="B99" s="22">
        <v>242</v>
      </c>
      <c r="C99" s="25">
        <v>302</v>
      </c>
      <c r="D99" s="26">
        <f>'[3]Revised Stratig. - April ''08'!$G$247</f>
        <v>5825</v>
      </c>
      <c r="E99" s="36">
        <v>28</v>
      </c>
      <c r="F99" s="1">
        <v>0</v>
      </c>
      <c r="G99" s="1">
        <v>0</v>
      </c>
      <c r="H99" s="1">
        <v>0</v>
      </c>
      <c r="I99" s="1">
        <v>0</v>
      </c>
      <c r="J99" s="16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6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6">
        <v>0</v>
      </c>
      <c r="AD99" s="1">
        <v>0</v>
      </c>
      <c r="AE99" s="1">
        <v>0</v>
      </c>
      <c r="AF99" s="1">
        <v>0</v>
      </c>
      <c r="AG99" s="16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6">
        <v>0</v>
      </c>
      <c r="AO99" s="1">
        <v>0</v>
      </c>
      <c r="AP99" s="16">
        <v>0</v>
      </c>
      <c r="AQ99" s="1">
        <v>0</v>
      </c>
      <c r="AR99" s="1">
        <v>0</v>
      </c>
      <c r="AS99" s="1">
        <v>0</v>
      </c>
      <c r="AU99" s="31">
        <v>17</v>
      </c>
      <c r="AV99" s="31">
        <v>4</v>
      </c>
      <c r="AX99" s="31">
        <v>4</v>
      </c>
      <c r="AZ99" s="31">
        <v>43</v>
      </c>
      <c r="BA99" s="16">
        <f t="shared" si="6"/>
        <v>76.785714285714292</v>
      </c>
      <c r="BJ99" s="1">
        <v>0</v>
      </c>
      <c r="BK99" s="1">
        <v>0</v>
      </c>
      <c r="BL99" s="1">
        <v>0</v>
      </c>
      <c r="BM99" s="16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6">
        <v>0</v>
      </c>
      <c r="BU99" s="1">
        <v>0</v>
      </c>
      <c r="BV99" s="1">
        <v>0</v>
      </c>
      <c r="BW99" s="16">
        <f t="shared" si="9"/>
        <v>0</v>
      </c>
      <c r="BX99" s="1">
        <v>0</v>
      </c>
      <c r="BY99" s="1">
        <v>0</v>
      </c>
      <c r="BZ99" s="1">
        <v>0</v>
      </c>
      <c r="CA99" s="1">
        <v>0</v>
      </c>
      <c r="CB99" s="16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K99" s="31">
        <v>3</v>
      </c>
      <c r="CM99" s="31">
        <v>7</v>
      </c>
      <c r="CN99" s="32">
        <v>7</v>
      </c>
      <c r="CO99" s="29">
        <f t="shared" si="7"/>
        <v>12.5</v>
      </c>
      <c r="CQ99" s="31">
        <v>2</v>
      </c>
      <c r="CW99" s="32">
        <f t="shared" si="8"/>
        <v>21.5</v>
      </c>
      <c r="CX99" s="32">
        <f>CW99/(E99/50)</f>
        <v>38.392857142857139</v>
      </c>
      <c r="CY99" s="1"/>
      <c r="CZ99" s="1">
        <v>1</v>
      </c>
      <c r="DA99" s="22">
        <v>242</v>
      </c>
    </row>
    <row r="100" spans="1:105" s="31" customFormat="1">
      <c r="A100" s="22">
        <v>51</v>
      </c>
      <c r="B100" s="22">
        <v>243</v>
      </c>
      <c r="C100" s="25">
        <v>303</v>
      </c>
      <c r="D100" s="26">
        <f>'[3]Revised Stratig. - April ''08'!$G$248</f>
        <v>5831</v>
      </c>
      <c r="E100" s="36">
        <v>27</v>
      </c>
      <c r="F100" s="1">
        <v>0</v>
      </c>
      <c r="G100" s="1">
        <v>0</v>
      </c>
      <c r="H100" s="1">
        <v>0</v>
      </c>
      <c r="I100" s="1">
        <v>0</v>
      </c>
      <c r="J100" s="16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6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6">
        <v>0</v>
      </c>
      <c r="AD100" s="1">
        <v>0</v>
      </c>
      <c r="AE100" s="1">
        <v>0</v>
      </c>
      <c r="AF100" s="1">
        <v>0</v>
      </c>
      <c r="AG100" s="16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6">
        <v>0</v>
      </c>
      <c r="AO100" s="1">
        <v>0</v>
      </c>
      <c r="AP100" s="16">
        <v>0</v>
      </c>
      <c r="AQ100" s="1">
        <v>0</v>
      </c>
      <c r="AR100" s="1">
        <v>0</v>
      </c>
      <c r="AS100" s="1">
        <v>0</v>
      </c>
      <c r="AT100" s="31">
        <v>1</v>
      </c>
      <c r="AU100" s="31">
        <v>34</v>
      </c>
      <c r="AX100" s="31">
        <v>1</v>
      </c>
      <c r="AZ100" s="31">
        <v>36</v>
      </c>
      <c r="BA100" s="16">
        <f t="shared" si="6"/>
        <v>66.666666666666671</v>
      </c>
      <c r="BJ100" s="1">
        <v>0</v>
      </c>
      <c r="BK100" s="1">
        <v>0</v>
      </c>
      <c r="BL100" s="1">
        <v>0</v>
      </c>
      <c r="BM100" s="16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6">
        <v>0</v>
      </c>
      <c r="BU100" s="1">
        <v>0</v>
      </c>
      <c r="BV100" s="1">
        <v>0</v>
      </c>
      <c r="BW100" s="16">
        <f t="shared" si="9"/>
        <v>0</v>
      </c>
      <c r="BX100" s="1">
        <v>0</v>
      </c>
      <c r="BY100" s="1">
        <v>0</v>
      </c>
      <c r="BZ100" s="1">
        <v>0</v>
      </c>
      <c r="CA100" s="1">
        <v>0</v>
      </c>
      <c r="CB100" s="16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31">
        <v>2</v>
      </c>
      <c r="CK100" s="31">
        <v>2</v>
      </c>
      <c r="CM100" s="31">
        <v>7</v>
      </c>
      <c r="CN100" s="32">
        <v>9</v>
      </c>
      <c r="CO100" s="29">
        <f t="shared" si="7"/>
        <v>16.666666666666668</v>
      </c>
      <c r="CQ100" s="31">
        <v>2</v>
      </c>
      <c r="CW100" s="32">
        <f t="shared" si="8"/>
        <v>27.666666666666668</v>
      </c>
      <c r="CX100" s="32">
        <v>25</v>
      </c>
      <c r="CY100" s="1"/>
      <c r="CZ100" s="1">
        <v>1</v>
      </c>
      <c r="DA100" s="22">
        <v>243</v>
      </c>
    </row>
    <row r="101" spans="1:105" s="31" customFormat="1">
      <c r="A101" s="22">
        <v>52</v>
      </c>
      <c r="B101" s="22">
        <v>244</v>
      </c>
      <c r="C101" s="25">
        <v>304</v>
      </c>
      <c r="D101" s="26">
        <f>'[3]Revised Stratig. - April ''08'!$G$249</f>
        <v>5836</v>
      </c>
      <c r="E101" s="36">
        <v>28</v>
      </c>
      <c r="F101" s="1">
        <v>0</v>
      </c>
      <c r="G101" s="1">
        <v>0</v>
      </c>
      <c r="H101" s="1">
        <v>0</v>
      </c>
      <c r="I101" s="1">
        <v>0</v>
      </c>
      <c r="J101" s="16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6">
        <v>0</v>
      </c>
      <c r="W101" s="1">
        <v>0</v>
      </c>
      <c r="X101" s="1">
        <v>0</v>
      </c>
      <c r="Y101" s="1">
        <v>1.79</v>
      </c>
      <c r="Z101" s="1">
        <v>0</v>
      </c>
      <c r="AA101" s="1">
        <v>0</v>
      </c>
      <c r="AB101" s="1">
        <v>0</v>
      </c>
      <c r="AC101" s="16">
        <v>0</v>
      </c>
      <c r="AD101" s="1">
        <v>0</v>
      </c>
      <c r="AE101" s="1">
        <v>0</v>
      </c>
      <c r="AF101" s="1">
        <v>1.79</v>
      </c>
      <c r="AG101" s="16">
        <v>1.79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6">
        <v>0</v>
      </c>
      <c r="AO101" s="1">
        <v>0</v>
      </c>
      <c r="AP101" s="16">
        <v>0</v>
      </c>
      <c r="AQ101" s="1">
        <v>0</v>
      </c>
      <c r="AR101" s="1">
        <v>0</v>
      </c>
      <c r="AS101" s="1">
        <v>0</v>
      </c>
      <c r="AT101" s="31">
        <v>1</v>
      </c>
      <c r="AU101" s="31">
        <v>21</v>
      </c>
      <c r="AV101" s="31">
        <v>1</v>
      </c>
      <c r="AX101" s="31">
        <v>1</v>
      </c>
      <c r="AZ101" s="31">
        <v>35</v>
      </c>
      <c r="BA101" s="16">
        <f t="shared" si="6"/>
        <v>62.5</v>
      </c>
      <c r="BJ101" s="1">
        <v>0</v>
      </c>
      <c r="BK101" s="1">
        <v>0</v>
      </c>
      <c r="BL101" s="1">
        <v>0</v>
      </c>
      <c r="BM101" s="16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6">
        <v>0</v>
      </c>
      <c r="BU101" s="1">
        <v>0</v>
      </c>
      <c r="BV101" s="1">
        <v>0</v>
      </c>
      <c r="BW101" s="16">
        <f t="shared" si="9"/>
        <v>0</v>
      </c>
      <c r="BX101" s="1">
        <v>0</v>
      </c>
      <c r="BY101" s="1">
        <v>0</v>
      </c>
      <c r="BZ101" s="1">
        <v>0</v>
      </c>
      <c r="CA101" s="1">
        <v>0</v>
      </c>
      <c r="CB101" s="16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31">
        <v>2</v>
      </c>
      <c r="CK101" s="31">
        <v>4</v>
      </c>
      <c r="CL101" s="31">
        <v>2</v>
      </c>
      <c r="CM101" s="31">
        <v>13</v>
      </c>
      <c r="CN101" s="32">
        <v>15</v>
      </c>
      <c r="CO101" s="29">
        <f t="shared" si="7"/>
        <v>26.785714285714288</v>
      </c>
      <c r="CW101" s="32">
        <f t="shared" si="8"/>
        <v>41.785714285714292</v>
      </c>
      <c r="CX101" s="32">
        <f>CW101/(E101/50)</f>
        <v>74.617346938775512</v>
      </c>
      <c r="CY101" s="1"/>
      <c r="CZ101" s="1">
        <v>1</v>
      </c>
      <c r="DA101" s="22">
        <v>244</v>
      </c>
    </row>
    <row r="102" spans="1:105" s="31" customFormat="1">
      <c r="A102" s="22">
        <v>53</v>
      </c>
      <c r="B102" s="22">
        <v>245</v>
      </c>
      <c r="C102" s="25">
        <v>305</v>
      </c>
      <c r="D102" s="26">
        <f>'[3]Revised Stratig. - April ''08'!$G$250</f>
        <v>5842</v>
      </c>
      <c r="E102" s="36">
        <v>28</v>
      </c>
      <c r="F102" s="1">
        <v>0</v>
      </c>
      <c r="G102" s="1">
        <v>0</v>
      </c>
      <c r="H102" s="1">
        <v>0</v>
      </c>
      <c r="I102" s="1">
        <v>0</v>
      </c>
      <c r="J102" s="16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6">
        <v>0</v>
      </c>
      <c r="W102" s="1">
        <v>0</v>
      </c>
      <c r="X102" s="1">
        <v>0</v>
      </c>
      <c r="Y102" s="1">
        <v>7.14</v>
      </c>
      <c r="Z102" s="1">
        <v>0</v>
      </c>
      <c r="AA102" s="1">
        <v>0</v>
      </c>
      <c r="AB102" s="1">
        <v>0</v>
      </c>
      <c r="AC102" s="16">
        <v>0</v>
      </c>
      <c r="AD102" s="1">
        <v>0</v>
      </c>
      <c r="AE102" s="1">
        <v>0</v>
      </c>
      <c r="AF102" s="1">
        <v>0</v>
      </c>
      <c r="AG102" s="16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6">
        <v>0</v>
      </c>
      <c r="AO102" s="1">
        <v>0</v>
      </c>
      <c r="AP102" s="16">
        <v>0</v>
      </c>
      <c r="AQ102" s="1">
        <v>0</v>
      </c>
      <c r="AR102" s="1">
        <v>0</v>
      </c>
      <c r="AS102" s="1">
        <v>0</v>
      </c>
      <c r="AU102" s="31">
        <v>32</v>
      </c>
      <c r="AV102" s="31">
        <v>22</v>
      </c>
      <c r="AX102" s="31">
        <v>22</v>
      </c>
      <c r="AZ102" s="31">
        <v>70</v>
      </c>
      <c r="BA102" s="16">
        <f t="shared" si="6"/>
        <v>125</v>
      </c>
      <c r="BJ102" s="1">
        <v>1.786</v>
      </c>
      <c r="BK102" s="1">
        <v>5.3579999999999997</v>
      </c>
      <c r="BL102" s="1">
        <v>0</v>
      </c>
      <c r="BM102" s="16">
        <v>3.5710000000000002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6">
        <v>7.1440000000000001</v>
      </c>
      <c r="BU102" s="1">
        <v>0</v>
      </c>
      <c r="BV102" s="1">
        <v>0</v>
      </c>
      <c r="BW102" s="16">
        <v>0</v>
      </c>
      <c r="BX102" s="1">
        <v>0</v>
      </c>
      <c r="BY102" s="1">
        <v>0</v>
      </c>
      <c r="BZ102" s="1">
        <v>0</v>
      </c>
      <c r="CA102" s="1">
        <v>0</v>
      </c>
      <c r="CB102" s="16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31">
        <v>2</v>
      </c>
      <c r="CK102" s="31">
        <v>1</v>
      </c>
      <c r="CL102" s="31">
        <v>1</v>
      </c>
      <c r="CM102" s="31">
        <v>14</v>
      </c>
      <c r="CN102" s="32">
        <v>16</v>
      </c>
      <c r="CO102" s="29">
        <f t="shared" si="7"/>
        <v>28.571428571428573</v>
      </c>
      <c r="CQ102" s="31">
        <v>2</v>
      </c>
      <c r="CW102" s="32">
        <f t="shared" si="8"/>
        <v>46.571428571428569</v>
      </c>
      <c r="CX102" s="32">
        <f>CW102/(E102/50)</f>
        <v>83.16326530612244</v>
      </c>
      <c r="CY102" s="1"/>
      <c r="CZ102" s="1">
        <v>1</v>
      </c>
      <c r="DA102" s="22">
        <v>245</v>
      </c>
    </row>
    <row r="103" spans="1:105" s="1" customFormat="1" ht="12" customHeight="1">
      <c r="A103" s="22">
        <v>54</v>
      </c>
      <c r="B103" s="22">
        <v>246</v>
      </c>
      <c r="C103" s="25">
        <v>306</v>
      </c>
      <c r="D103" s="26">
        <f>'[3]Revised Stratig. - April ''08'!$G$251</f>
        <v>5861</v>
      </c>
      <c r="E103" s="41">
        <v>28</v>
      </c>
      <c r="F103" s="1">
        <v>0</v>
      </c>
      <c r="G103" s="1">
        <v>0</v>
      </c>
      <c r="H103" s="1">
        <v>0</v>
      </c>
      <c r="I103" s="1">
        <v>0</v>
      </c>
      <c r="J103" s="16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1.7857142857142856</v>
      </c>
      <c r="S103" s="1">
        <v>1.7857142857142856</v>
      </c>
      <c r="T103" s="1">
        <v>0</v>
      </c>
      <c r="U103" s="1">
        <v>0</v>
      </c>
      <c r="V103" s="16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6">
        <v>0</v>
      </c>
      <c r="AD103" s="1">
        <v>0</v>
      </c>
      <c r="AE103" s="1">
        <v>5.3571428571428568</v>
      </c>
      <c r="AF103" s="1">
        <v>0</v>
      </c>
      <c r="AG103" s="16">
        <v>5.3571428571428568</v>
      </c>
      <c r="AH103" s="1">
        <v>0</v>
      </c>
      <c r="AI103" s="1">
        <v>439.28571428571433</v>
      </c>
      <c r="AJ103" s="1">
        <v>0</v>
      </c>
      <c r="AK103" s="1">
        <v>0</v>
      </c>
      <c r="AL103" s="1">
        <v>0</v>
      </c>
      <c r="AM103" s="1">
        <v>0</v>
      </c>
      <c r="AN103" s="16">
        <v>0</v>
      </c>
      <c r="AO103" s="1">
        <v>0</v>
      </c>
      <c r="AP103" s="16">
        <v>0</v>
      </c>
      <c r="AQ103" s="1">
        <v>1.7857142857142856</v>
      </c>
      <c r="AR103" s="1">
        <v>0</v>
      </c>
      <c r="AS103" s="1">
        <v>0</v>
      </c>
      <c r="AT103" s="19">
        <v>1.7857142857142856</v>
      </c>
      <c r="AU103" s="19">
        <v>89.285714285714292</v>
      </c>
      <c r="AV103" s="19">
        <v>1.7857142857142856</v>
      </c>
      <c r="AW103" s="19">
        <v>0</v>
      </c>
      <c r="AX103" s="19"/>
      <c r="AY103" s="19">
        <v>1.7857142857142856</v>
      </c>
      <c r="AZ103" s="19"/>
      <c r="BA103" s="16">
        <v>214.28571428571428</v>
      </c>
      <c r="BB103" s="19">
        <v>0</v>
      </c>
      <c r="BC103" s="19">
        <v>3.5714285714285712</v>
      </c>
      <c r="BD103" s="19">
        <v>14.285714285714285</v>
      </c>
      <c r="BE103" s="19">
        <v>5.3571428571428568</v>
      </c>
      <c r="BF103" s="19">
        <v>3.5714285714285712</v>
      </c>
      <c r="BG103" s="19">
        <v>0</v>
      </c>
      <c r="BH103" s="19">
        <v>0</v>
      </c>
      <c r="BI103" s="19">
        <v>242.85714285714283</v>
      </c>
      <c r="BJ103" s="1">
        <v>0</v>
      </c>
      <c r="BK103" s="1">
        <v>0</v>
      </c>
      <c r="BL103" s="1">
        <v>0</v>
      </c>
      <c r="BM103" s="16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6">
        <v>0</v>
      </c>
      <c r="BU103" s="1">
        <v>0</v>
      </c>
      <c r="BV103" s="1">
        <v>0</v>
      </c>
      <c r="BW103" s="16">
        <f t="shared" si="9"/>
        <v>0</v>
      </c>
      <c r="BX103" s="1">
        <v>0</v>
      </c>
      <c r="BY103" s="1">
        <v>0</v>
      </c>
      <c r="BZ103" s="1">
        <v>0</v>
      </c>
      <c r="CA103" s="1">
        <v>0</v>
      </c>
      <c r="CB103" s="16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5.3571428571428568</v>
      </c>
      <c r="CK103" s="1">
        <v>1.7857142857142856</v>
      </c>
      <c r="CL103" s="1">
        <v>0</v>
      </c>
      <c r="CM103" s="1">
        <v>33.928571428571431</v>
      </c>
      <c r="CN103" s="33">
        <v>38.200000000000003</v>
      </c>
      <c r="CO103" s="29">
        <v>38</v>
      </c>
      <c r="CP103" s="1">
        <v>16.071428571428573</v>
      </c>
      <c r="CQ103" s="1">
        <v>0</v>
      </c>
      <c r="CR103" s="1">
        <v>5.3571428571428568</v>
      </c>
      <c r="CS103" s="1">
        <v>10.714285714285714</v>
      </c>
      <c r="CT103" s="1">
        <v>0</v>
      </c>
      <c r="CU103" s="1">
        <v>0</v>
      </c>
      <c r="CV103" s="1">
        <v>0</v>
      </c>
      <c r="CW103" s="33">
        <f t="shared" si="8"/>
        <v>108.34285714285714</v>
      </c>
      <c r="CX103" s="33">
        <v>70</v>
      </c>
      <c r="CY103" s="1">
        <v>0</v>
      </c>
      <c r="CZ103" s="1">
        <v>1</v>
      </c>
      <c r="DA103" s="22">
        <v>246</v>
      </c>
    </row>
    <row r="104" spans="1:105" s="31" customFormat="1">
      <c r="A104" s="22">
        <v>55</v>
      </c>
      <c r="B104" s="22">
        <v>247</v>
      </c>
      <c r="C104" s="25">
        <v>307</v>
      </c>
      <c r="D104" s="26">
        <f>'[3]Revised Stratig. - April ''08'!$G$252</f>
        <v>5880</v>
      </c>
      <c r="E104" s="36">
        <v>27</v>
      </c>
      <c r="F104" s="1">
        <v>0</v>
      </c>
      <c r="G104" s="1">
        <v>0</v>
      </c>
      <c r="H104" s="1">
        <v>0</v>
      </c>
      <c r="I104" s="1">
        <v>0</v>
      </c>
      <c r="J104" s="16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6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6">
        <v>0</v>
      </c>
      <c r="AD104" s="1">
        <v>0</v>
      </c>
      <c r="AE104" s="1">
        <v>1.85</v>
      </c>
      <c r="AF104" s="1">
        <v>0</v>
      </c>
      <c r="AG104" s="16">
        <v>1.85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6">
        <v>0</v>
      </c>
      <c r="AO104" s="1">
        <v>0</v>
      </c>
      <c r="AP104" s="16">
        <v>0</v>
      </c>
      <c r="AQ104" s="1">
        <v>0</v>
      </c>
      <c r="AR104" s="1">
        <v>0</v>
      </c>
      <c r="AS104" s="1">
        <v>0</v>
      </c>
      <c r="AT104" s="31">
        <v>1</v>
      </c>
      <c r="AU104" s="31">
        <v>24</v>
      </c>
      <c r="AX104" s="31">
        <v>1</v>
      </c>
      <c r="AZ104" s="31">
        <v>109</v>
      </c>
      <c r="BA104" s="16">
        <f t="shared" si="6"/>
        <v>201.85185185185185</v>
      </c>
      <c r="BJ104" s="1">
        <v>0</v>
      </c>
      <c r="BK104" s="1">
        <v>5.3579999999999997</v>
      </c>
      <c r="BL104" s="1">
        <v>0</v>
      </c>
      <c r="BM104" s="16">
        <v>1.786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6">
        <v>5.3579999999999997</v>
      </c>
      <c r="BU104" s="1">
        <v>0</v>
      </c>
      <c r="BV104" s="1">
        <v>0</v>
      </c>
      <c r="BW104" s="16">
        <v>0</v>
      </c>
      <c r="BX104" s="1">
        <v>0</v>
      </c>
      <c r="BY104" s="1">
        <v>0</v>
      </c>
      <c r="BZ104" s="1">
        <v>0</v>
      </c>
      <c r="CA104" s="1">
        <v>0</v>
      </c>
      <c r="CB104" s="16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1.85</v>
      </c>
      <c r="CI104" s="1">
        <v>1.85</v>
      </c>
      <c r="CJ104" s="31">
        <v>3</v>
      </c>
      <c r="CK104" s="31">
        <v>4</v>
      </c>
      <c r="CM104" s="31">
        <v>9</v>
      </c>
      <c r="CN104" s="32">
        <v>12</v>
      </c>
      <c r="CO104" s="29">
        <f t="shared" si="7"/>
        <v>22.222222222222221</v>
      </c>
      <c r="CQ104" s="31">
        <v>1</v>
      </c>
      <c r="CW104" s="32">
        <f t="shared" si="8"/>
        <v>35.222222222222221</v>
      </c>
      <c r="CX104" s="32">
        <f>CW104/(E104/50)</f>
        <v>65.226337448559661</v>
      </c>
      <c r="CY104" s="1"/>
      <c r="CZ104" s="1">
        <v>1</v>
      </c>
      <c r="DA104" s="22">
        <v>247</v>
      </c>
    </row>
    <row r="105" spans="1:105" s="31" customFormat="1">
      <c r="A105" s="22">
        <v>56</v>
      </c>
      <c r="B105" s="22">
        <v>248</v>
      </c>
      <c r="C105" s="25">
        <v>308</v>
      </c>
      <c r="D105" s="26">
        <f>'[3]Revised Stratig. - April ''08'!$G$253</f>
        <v>5899</v>
      </c>
      <c r="E105" s="36">
        <v>28</v>
      </c>
      <c r="F105" s="1">
        <v>0</v>
      </c>
      <c r="G105" s="1">
        <v>0</v>
      </c>
      <c r="H105" s="1">
        <v>0</v>
      </c>
      <c r="I105" s="1">
        <v>0</v>
      </c>
      <c r="J105" s="16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6">
        <v>0</v>
      </c>
      <c r="W105" s="1">
        <v>0</v>
      </c>
      <c r="X105" s="1">
        <v>0</v>
      </c>
      <c r="Y105" s="1">
        <v>1.79</v>
      </c>
      <c r="Z105" s="1">
        <v>0</v>
      </c>
      <c r="AA105" s="1">
        <v>0</v>
      </c>
      <c r="AB105" s="1">
        <v>0</v>
      </c>
      <c r="AC105" s="16">
        <v>0</v>
      </c>
      <c r="AD105" s="1">
        <v>0</v>
      </c>
      <c r="AE105" s="1">
        <v>0</v>
      </c>
      <c r="AF105" s="1">
        <v>0</v>
      </c>
      <c r="AG105" s="16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6">
        <v>0</v>
      </c>
      <c r="AO105" s="1">
        <v>0</v>
      </c>
      <c r="AP105" s="16">
        <v>0</v>
      </c>
      <c r="AQ105" s="1">
        <v>0</v>
      </c>
      <c r="AR105" s="1">
        <v>0</v>
      </c>
      <c r="AS105" s="1">
        <v>0</v>
      </c>
      <c r="AT105" s="31">
        <v>3</v>
      </c>
      <c r="AU105" s="31">
        <v>34</v>
      </c>
      <c r="AV105" s="31">
        <v>6</v>
      </c>
      <c r="AX105" s="31">
        <v>6</v>
      </c>
      <c r="AZ105" s="31">
        <v>111</v>
      </c>
      <c r="BA105" s="16">
        <f t="shared" si="6"/>
        <v>198.21428571428572</v>
      </c>
      <c r="BJ105" s="1">
        <v>0</v>
      </c>
      <c r="BK105" s="1">
        <v>0</v>
      </c>
      <c r="BL105" s="1">
        <v>0</v>
      </c>
      <c r="BM105" s="16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6">
        <v>0</v>
      </c>
      <c r="BU105" s="1">
        <v>0</v>
      </c>
      <c r="BV105" s="1">
        <v>0</v>
      </c>
      <c r="BW105" s="16">
        <f t="shared" si="9"/>
        <v>0</v>
      </c>
      <c r="BX105" s="1">
        <v>0</v>
      </c>
      <c r="BY105" s="1">
        <v>0</v>
      </c>
      <c r="BZ105" s="1">
        <v>0</v>
      </c>
      <c r="CA105" s="1">
        <v>0</v>
      </c>
      <c r="CB105" s="16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31">
        <v>5</v>
      </c>
      <c r="CK105" s="31">
        <v>2</v>
      </c>
      <c r="CM105" s="31">
        <v>10</v>
      </c>
      <c r="CN105" s="32">
        <v>15</v>
      </c>
      <c r="CO105" s="29">
        <f t="shared" si="7"/>
        <v>26.785714285714288</v>
      </c>
      <c r="CQ105" s="31">
        <v>1</v>
      </c>
      <c r="CW105" s="32">
        <f t="shared" si="8"/>
        <v>42.785714285714292</v>
      </c>
      <c r="CX105" s="32">
        <v>26</v>
      </c>
      <c r="CY105" s="1"/>
      <c r="CZ105" s="1">
        <v>1</v>
      </c>
      <c r="DA105" s="22">
        <v>248</v>
      </c>
    </row>
    <row r="106" spans="1:105" s="31" customFormat="1">
      <c r="A106" s="22">
        <v>57</v>
      </c>
      <c r="B106" s="22">
        <v>249</v>
      </c>
      <c r="C106" s="25">
        <v>309</v>
      </c>
      <c r="D106" s="26">
        <f>'[3]Revised Stratig. - April ''08'!$G$254</f>
        <v>5917</v>
      </c>
      <c r="E106" s="36">
        <v>32</v>
      </c>
      <c r="F106" s="1">
        <v>0</v>
      </c>
      <c r="G106" s="1">
        <v>0</v>
      </c>
      <c r="H106" s="1">
        <v>0</v>
      </c>
      <c r="I106" s="1">
        <v>0</v>
      </c>
      <c r="J106" s="16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6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6">
        <v>0</v>
      </c>
      <c r="AD106" s="1">
        <v>0</v>
      </c>
      <c r="AE106" s="1">
        <v>1.56</v>
      </c>
      <c r="AF106" s="1">
        <v>0</v>
      </c>
      <c r="AG106" s="16">
        <v>1.56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6">
        <v>0</v>
      </c>
      <c r="AO106" s="1">
        <v>0</v>
      </c>
      <c r="AP106" s="16">
        <v>0</v>
      </c>
      <c r="AQ106" s="1">
        <v>0</v>
      </c>
      <c r="AR106" s="1">
        <v>0</v>
      </c>
      <c r="AS106" s="1">
        <v>0</v>
      </c>
      <c r="AT106" s="31">
        <v>1</v>
      </c>
      <c r="AU106" s="31">
        <v>23</v>
      </c>
      <c r="AV106" s="31">
        <v>5</v>
      </c>
      <c r="AX106" s="31">
        <v>5</v>
      </c>
      <c r="AZ106" s="31">
        <v>147</v>
      </c>
      <c r="BA106" s="16">
        <f t="shared" si="6"/>
        <v>229.6875</v>
      </c>
      <c r="BJ106" s="1">
        <v>0</v>
      </c>
      <c r="BK106" s="1">
        <v>0</v>
      </c>
      <c r="BL106" s="1">
        <v>0</v>
      </c>
      <c r="BM106" s="16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6">
        <v>0</v>
      </c>
      <c r="BU106" s="1">
        <v>0</v>
      </c>
      <c r="BV106" s="1">
        <v>0</v>
      </c>
      <c r="BW106" s="16">
        <f t="shared" si="9"/>
        <v>0</v>
      </c>
      <c r="BX106" s="1">
        <v>0</v>
      </c>
      <c r="BY106" s="1">
        <v>0</v>
      </c>
      <c r="BZ106" s="1">
        <v>0</v>
      </c>
      <c r="CA106" s="1">
        <v>0</v>
      </c>
      <c r="CB106" s="16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3.13</v>
      </c>
      <c r="CI106" s="1">
        <v>3.13</v>
      </c>
      <c r="CJ106" s="31">
        <v>3</v>
      </c>
      <c r="CK106" s="31">
        <v>5</v>
      </c>
      <c r="CL106" s="31">
        <v>1</v>
      </c>
      <c r="CM106" s="31">
        <v>12</v>
      </c>
      <c r="CN106" s="32">
        <v>15</v>
      </c>
      <c r="CO106" s="29">
        <f t="shared" si="7"/>
        <v>23.4375</v>
      </c>
      <c r="CQ106" s="31">
        <v>1</v>
      </c>
      <c r="CW106" s="32">
        <f t="shared" si="8"/>
        <v>39.4375</v>
      </c>
      <c r="CX106" s="32">
        <f>CW106/(E106/50)</f>
        <v>61.62109375</v>
      </c>
      <c r="CY106" s="1"/>
      <c r="CZ106" s="1">
        <v>1</v>
      </c>
      <c r="DA106" s="22">
        <v>249</v>
      </c>
    </row>
    <row r="107" spans="1:105" s="31" customFormat="1">
      <c r="A107" s="22">
        <v>58</v>
      </c>
      <c r="B107" s="22">
        <v>250</v>
      </c>
      <c r="C107" s="25">
        <v>310</v>
      </c>
      <c r="D107" s="26">
        <f>'[3]Revised Stratig. - April ''08'!$G$255</f>
        <v>5936</v>
      </c>
      <c r="E107" s="36">
        <v>29</v>
      </c>
      <c r="F107" s="1">
        <v>0</v>
      </c>
      <c r="G107" s="1">
        <v>0</v>
      </c>
      <c r="H107" s="1">
        <v>0</v>
      </c>
      <c r="I107" s="1">
        <v>0</v>
      </c>
      <c r="J107" s="16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6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6">
        <v>0</v>
      </c>
      <c r="AD107" s="1">
        <v>0</v>
      </c>
      <c r="AE107" s="1">
        <v>0</v>
      </c>
      <c r="AF107" s="1">
        <v>0</v>
      </c>
      <c r="AG107" s="16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6">
        <v>0</v>
      </c>
      <c r="AO107" s="1">
        <v>0</v>
      </c>
      <c r="AP107" s="16">
        <v>0</v>
      </c>
      <c r="AQ107" s="1">
        <v>0</v>
      </c>
      <c r="AR107" s="1">
        <v>0</v>
      </c>
      <c r="AS107" s="1">
        <v>0</v>
      </c>
      <c r="AT107" s="31">
        <v>1</v>
      </c>
      <c r="AU107" s="31">
        <v>25</v>
      </c>
      <c r="AV107" s="31">
        <v>8</v>
      </c>
      <c r="AX107" s="31">
        <v>8</v>
      </c>
      <c r="AZ107" s="31">
        <v>167</v>
      </c>
      <c r="BA107" s="16">
        <f t="shared" si="6"/>
        <v>287.93103448275861</v>
      </c>
      <c r="BJ107" s="1">
        <v>0</v>
      </c>
      <c r="BK107" s="1">
        <v>0</v>
      </c>
      <c r="BL107" s="1">
        <v>0</v>
      </c>
      <c r="BM107" s="16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6">
        <v>0</v>
      </c>
      <c r="BU107" s="1">
        <v>0</v>
      </c>
      <c r="BV107" s="1">
        <v>0</v>
      </c>
      <c r="BW107" s="16">
        <f t="shared" si="9"/>
        <v>0</v>
      </c>
      <c r="BX107" s="1">
        <v>0</v>
      </c>
      <c r="BY107" s="1">
        <v>0</v>
      </c>
      <c r="BZ107" s="1">
        <v>0</v>
      </c>
      <c r="CA107" s="1">
        <v>0</v>
      </c>
      <c r="CB107" s="16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K107" s="31">
        <v>2</v>
      </c>
      <c r="CM107" s="31">
        <v>12</v>
      </c>
      <c r="CN107" s="32">
        <v>12</v>
      </c>
      <c r="CO107" s="29">
        <f t="shared" si="7"/>
        <v>20.689655172413794</v>
      </c>
      <c r="CW107" s="32">
        <f t="shared" si="8"/>
        <v>32.689655172413794</v>
      </c>
      <c r="CX107" s="32">
        <f>CW107/(E107/50)</f>
        <v>56.3614744351962</v>
      </c>
      <c r="CY107" s="1"/>
      <c r="CZ107" s="1">
        <v>1</v>
      </c>
      <c r="DA107" s="22">
        <v>250</v>
      </c>
    </row>
    <row r="108" spans="1:105" s="1" customFormat="1">
      <c r="A108" s="22">
        <v>59</v>
      </c>
      <c r="B108" s="22">
        <v>251</v>
      </c>
      <c r="C108" s="25">
        <v>311</v>
      </c>
      <c r="D108" s="26">
        <f>'[3]Revised Stratig. - April ''08'!$G$256</f>
        <v>5951</v>
      </c>
      <c r="E108" s="36">
        <v>34</v>
      </c>
      <c r="F108" s="1">
        <v>0</v>
      </c>
      <c r="G108" s="1">
        <v>0</v>
      </c>
      <c r="H108" s="1">
        <v>0</v>
      </c>
      <c r="I108" s="1">
        <v>0</v>
      </c>
      <c r="J108" s="16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6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6">
        <v>0</v>
      </c>
      <c r="AD108" s="1">
        <v>0</v>
      </c>
      <c r="AE108" s="1">
        <v>2.9411764705882351</v>
      </c>
      <c r="AF108" s="1">
        <v>1.4705882352941175</v>
      </c>
      <c r="AG108" s="16">
        <v>4.4117647058823533</v>
      </c>
      <c r="AH108" s="1">
        <v>0</v>
      </c>
      <c r="AI108" s="1">
        <v>932.35294117647061</v>
      </c>
      <c r="AJ108" s="1">
        <v>0</v>
      </c>
      <c r="AK108" s="1">
        <v>0</v>
      </c>
      <c r="AL108" s="1">
        <v>0</v>
      </c>
      <c r="AM108" s="1">
        <v>0</v>
      </c>
      <c r="AN108" s="16">
        <v>0</v>
      </c>
      <c r="AO108" s="1">
        <v>0</v>
      </c>
      <c r="AP108" s="16">
        <v>2.9411764705882351</v>
      </c>
      <c r="AQ108" s="1">
        <v>0</v>
      </c>
      <c r="AR108" s="1">
        <v>0</v>
      </c>
      <c r="AS108" s="1">
        <v>0</v>
      </c>
      <c r="AT108" s="19">
        <v>5.8823529411764701</v>
      </c>
      <c r="AU108" s="19">
        <v>120.58823529411764</v>
      </c>
      <c r="AV108" s="19">
        <v>2.9411764705882351</v>
      </c>
      <c r="AW108" s="19">
        <v>0</v>
      </c>
      <c r="AX108" s="19"/>
      <c r="AY108" s="19">
        <v>5.88</v>
      </c>
      <c r="AZ108" s="19"/>
      <c r="BA108" s="16">
        <v>752.94117647058818</v>
      </c>
      <c r="BB108" s="19">
        <v>0</v>
      </c>
      <c r="BC108" s="19">
        <v>7.3529411764705888</v>
      </c>
      <c r="BD108" s="19">
        <v>41.17647058823529</v>
      </c>
      <c r="BE108" s="19">
        <v>5.8823529411764701</v>
      </c>
      <c r="BF108" s="19">
        <v>0</v>
      </c>
      <c r="BG108" s="19">
        <v>0</v>
      </c>
      <c r="BH108" s="19">
        <v>0</v>
      </c>
      <c r="BI108" s="19">
        <v>810.2941176470589</v>
      </c>
      <c r="BJ108" s="1">
        <v>0</v>
      </c>
      <c r="BK108" s="1">
        <v>0</v>
      </c>
      <c r="BL108" s="1">
        <v>0</v>
      </c>
      <c r="BM108" s="16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6">
        <v>0</v>
      </c>
      <c r="BU108" s="1">
        <v>0</v>
      </c>
      <c r="BV108" s="1">
        <v>0</v>
      </c>
      <c r="BW108" s="16">
        <f t="shared" si="9"/>
        <v>0</v>
      </c>
      <c r="BX108" s="1">
        <v>0</v>
      </c>
      <c r="BY108" s="1">
        <v>0</v>
      </c>
      <c r="BZ108" s="1">
        <v>0</v>
      </c>
      <c r="CA108" s="1">
        <v>0</v>
      </c>
      <c r="CB108" s="16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8.8235294117647065</v>
      </c>
      <c r="CK108" s="1">
        <v>7.3529411764705888</v>
      </c>
      <c r="CL108" s="1">
        <v>0</v>
      </c>
      <c r="CM108" s="1">
        <v>26.47058823529412</v>
      </c>
      <c r="CN108" s="33">
        <v>35</v>
      </c>
      <c r="CO108" s="29">
        <v>35</v>
      </c>
      <c r="CP108" s="1">
        <v>14.705882352941178</v>
      </c>
      <c r="CQ108" s="1">
        <v>0</v>
      </c>
      <c r="CR108" s="1">
        <v>1.4705882352941175</v>
      </c>
      <c r="CS108" s="1">
        <v>1.4705882352941175</v>
      </c>
      <c r="CT108" s="1">
        <v>0</v>
      </c>
      <c r="CU108" s="1">
        <v>0</v>
      </c>
      <c r="CV108" s="1">
        <v>0</v>
      </c>
      <c r="CW108" s="33">
        <f t="shared" si="8"/>
        <v>87.647058823529406</v>
      </c>
      <c r="CX108" s="33">
        <v>53</v>
      </c>
      <c r="CY108" s="1">
        <v>0</v>
      </c>
      <c r="CZ108" s="1">
        <v>1</v>
      </c>
      <c r="DA108" s="22">
        <v>251</v>
      </c>
    </row>
    <row r="109" spans="1:105" s="31" customFormat="1">
      <c r="A109" s="22">
        <v>60</v>
      </c>
      <c r="B109" s="22">
        <v>252</v>
      </c>
      <c r="C109" s="25">
        <v>312</v>
      </c>
      <c r="D109" s="26">
        <f>'[3]Revised Stratig. - April ''08'!$G$257</f>
        <v>5966</v>
      </c>
      <c r="E109" s="36">
        <v>27</v>
      </c>
      <c r="F109" s="1">
        <v>0</v>
      </c>
      <c r="G109" s="1">
        <v>0</v>
      </c>
      <c r="H109" s="1">
        <v>0</v>
      </c>
      <c r="I109" s="1">
        <v>0</v>
      </c>
      <c r="J109" s="16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6">
        <v>0</v>
      </c>
      <c r="W109" s="1">
        <v>0</v>
      </c>
      <c r="X109" s="1">
        <v>0</v>
      </c>
      <c r="Y109" s="1">
        <v>1.85</v>
      </c>
      <c r="Z109" s="1">
        <v>0</v>
      </c>
      <c r="AA109" s="1">
        <v>0</v>
      </c>
      <c r="AB109" s="1">
        <v>0</v>
      </c>
      <c r="AC109" s="16">
        <v>0</v>
      </c>
      <c r="AD109" s="1">
        <v>0</v>
      </c>
      <c r="AE109" s="1">
        <v>0</v>
      </c>
      <c r="AF109" s="1">
        <v>1.85</v>
      </c>
      <c r="AG109" s="16">
        <v>1.85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6">
        <v>0</v>
      </c>
      <c r="AO109" s="1">
        <v>0</v>
      </c>
      <c r="AP109" s="16">
        <v>0</v>
      </c>
      <c r="AQ109" s="1">
        <v>0</v>
      </c>
      <c r="AR109" s="1">
        <v>0</v>
      </c>
      <c r="AS109" s="1">
        <v>0</v>
      </c>
      <c r="AT109" s="31">
        <v>2</v>
      </c>
      <c r="AU109" s="31">
        <v>43</v>
      </c>
      <c r="AV109" s="31">
        <v>10</v>
      </c>
      <c r="AX109" s="31">
        <v>10</v>
      </c>
      <c r="AZ109" s="31">
        <v>385</v>
      </c>
      <c r="BA109" s="16">
        <f t="shared" si="6"/>
        <v>712.96296296296293</v>
      </c>
      <c r="BJ109" s="1">
        <v>0</v>
      </c>
      <c r="BK109" s="1">
        <v>0</v>
      </c>
      <c r="BL109" s="1">
        <v>0</v>
      </c>
      <c r="BM109" s="16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6">
        <v>0</v>
      </c>
      <c r="BU109" s="1">
        <v>0</v>
      </c>
      <c r="BV109" s="1">
        <v>0</v>
      </c>
      <c r="BW109" s="16">
        <f t="shared" si="9"/>
        <v>0</v>
      </c>
      <c r="BX109" s="1">
        <v>0</v>
      </c>
      <c r="BY109" s="1">
        <v>0</v>
      </c>
      <c r="BZ109" s="1">
        <v>0</v>
      </c>
      <c r="CA109" s="1">
        <v>0</v>
      </c>
      <c r="CB109" s="16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31">
        <v>2</v>
      </c>
      <c r="CM109" s="31">
        <v>5</v>
      </c>
      <c r="CN109" s="32">
        <v>7</v>
      </c>
      <c r="CO109" s="29">
        <f t="shared" si="7"/>
        <v>12.962962962962964</v>
      </c>
      <c r="CW109" s="32">
        <f t="shared" si="8"/>
        <v>19.962962962962962</v>
      </c>
      <c r="CX109" s="32">
        <f>CW109/(E109/50)</f>
        <v>36.968449931412891</v>
      </c>
      <c r="CY109" s="1"/>
      <c r="CZ109" s="1">
        <v>1</v>
      </c>
      <c r="DA109" s="22">
        <v>252</v>
      </c>
    </row>
    <row r="110" spans="1:105" s="31" customFormat="1">
      <c r="A110" s="22">
        <v>62</v>
      </c>
      <c r="B110" s="22">
        <v>254</v>
      </c>
      <c r="C110" s="25">
        <v>314</v>
      </c>
      <c r="D110" s="26">
        <f>'[3]Revised Stratig. - April ''08'!$G$259</f>
        <v>5996</v>
      </c>
      <c r="E110" s="36">
        <v>30</v>
      </c>
      <c r="F110" s="1">
        <v>0</v>
      </c>
      <c r="G110" s="1">
        <v>0</v>
      </c>
      <c r="H110" s="1">
        <v>0</v>
      </c>
      <c r="I110" s="1">
        <v>0</v>
      </c>
      <c r="J110" s="16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6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6">
        <v>0</v>
      </c>
      <c r="AD110" s="1">
        <v>0</v>
      </c>
      <c r="AE110" s="1">
        <v>0</v>
      </c>
      <c r="AF110" s="1">
        <v>3.33</v>
      </c>
      <c r="AG110" s="16">
        <v>3.33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6">
        <v>0</v>
      </c>
      <c r="AO110" s="1">
        <v>0</v>
      </c>
      <c r="AP110" s="16">
        <v>0</v>
      </c>
      <c r="AQ110" s="1">
        <v>0</v>
      </c>
      <c r="AR110" s="1">
        <v>0</v>
      </c>
      <c r="AS110" s="1">
        <v>0</v>
      </c>
      <c r="AU110" s="31">
        <v>46</v>
      </c>
      <c r="AV110" s="31">
        <v>23</v>
      </c>
      <c r="AX110" s="31">
        <v>23</v>
      </c>
      <c r="AZ110" s="31">
        <v>377</v>
      </c>
      <c r="BA110" s="16">
        <f t="shared" si="6"/>
        <v>628.33333333333337</v>
      </c>
      <c r="BJ110" s="1">
        <v>0</v>
      </c>
      <c r="BK110" s="1">
        <v>0</v>
      </c>
      <c r="BL110" s="1">
        <v>0</v>
      </c>
      <c r="BM110" s="16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6">
        <v>0</v>
      </c>
      <c r="BU110" s="1">
        <v>0</v>
      </c>
      <c r="BV110" s="1">
        <v>0</v>
      </c>
      <c r="BW110" s="16">
        <f t="shared" si="9"/>
        <v>0</v>
      </c>
      <c r="BX110" s="1">
        <v>0</v>
      </c>
      <c r="BY110" s="1">
        <v>0</v>
      </c>
      <c r="BZ110" s="1">
        <v>0</v>
      </c>
      <c r="CA110" s="1">
        <v>0</v>
      </c>
      <c r="CB110" s="16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31">
        <v>3</v>
      </c>
      <c r="CM110" s="31">
        <v>2</v>
      </c>
      <c r="CN110" s="32">
        <v>5</v>
      </c>
      <c r="CO110" s="29">
        <f t="shared" si="7"/>
        <v>8.3333333333333339</v>
      </c>
      <c r="CW110" s="32">
        <f t="shared" si="8"/>
        <v>13.333333333333334</v>
      </c>
      <c r="CX110" s="32">
        <v>27</v>
      </c>
      <c r="CY110" s="1"/>
      <c r="CZ110" s="1">
        <v>1</v>
      </c>
      <c r="DA110" s="22">
        <v>254</v>
      </c>
    </row>
    <row r="111" spans="1:105" s="31" customFormat="1">
      <c r="A111" s="22">
        <v>63</v>
      </c>
      <c r="B111" s="22">
        <v>255</v>
      </c>
      <c r="C111" s="25">
        <v>315</v>
      </c>
      <c r="D111" s="26">
        <f>'[3]Revised Stratig. - April ''08'!$G$260</f>
        <v>6011</v>
      </c>
      <c r="E111" s="36">
        <v>27</v>
      </c>
      <c r="F111" s="1">
        <v>0</v>
      </c>
      <c r="G111" s="1">
        <v>0</v>
      </c>
      <c r="H111" s="1">
        <v>0</v>
      </c>
      <c r="I111" s="1">
        <v>0</v>
      </c>
      <c r="J111" s="16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6">
        <v>0</v>
      </c>
      <c r="W111" s="1">
        <v>0</v>
      </c>
      <c r="X111" s="1">
        <v>0</v>
      </c>
      <c r="Y111" s="1">
        <v>0</v>
      </c>
      <c r="Z111" s="1">
        <v>1.85</v>
      </c>
      <c r="AA111" s="1">
        <v>0</v>
      </c>
      <c r="AB111" s="1">
        <v>0</v>
      </c>
      <c r="AC111" s="16">
        <v>0</v>
      </c>
      <c r="AD111" s="1">
        <v>0</v>
      </c>
      <c r="AE111" s="1">
        <v>3.7</v>
      </c>
      <c r="AF111" s="1">
        <v>0</v>
      </c>
      <c r="AG111" s="16">
        <v>3.7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6">
        <v>0</v>
      </c>
      <c r="AO111" s="1">
        <v>0</v>
      </c>
      <c r="AP111" s="16">
        <v>0</v>
      </c>
      <c r="AQ111" s="1">
        <v>0</v>
      </c>
      <c r="AR111" s="1">
        <v>0</v>
      </c>
      <c r="AS111" s="1">
        <v>0</v>
      </c>
      <c r="AT111" s="31">
        <v>1</v>
      </c>
      <c r="AU111" s="31">
        <v>49</v>
      </c>
      <c r="AV111" s="31">
        <v>9</v>
      </c>
      <c r="AX111" s="31">
        <v>9</v>
      </c>
      <c r="AZ111" s="31">
        <v>257</v>
      </c>
      <c r="BA111" s="16">
        <f t="shared" ref="BA111" si="10">(50/E111)*AZ111</f>
        <v>475.92592592592592</v>
      </c>
      <c r="BJ111" s="1">
        <v>0</v>
      </c>
      <c r="BK111" s="1">
        <v>0</v>
      </c>
      <c r="BL111" s="1">
        <v>0</v>
      </c>
      <c r="BM111" s="16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6">
        <v>0</v>
      </c>
      <c r="BU111" s="1">
        <v>0</v>
      </c>
      <c r="BV111" s="1">
        <v>0</v>
      </c>
      <c r="BW111" s="16">
        <f t="shared" si="9"/>
        <v>0</v>
      </c>
      <c r="BX111" s="1">
        <v>0</v>
      </c>
      <c r="BY111" s="1">
        <v>0</v>
      </c>
      <c r="BZ111" s="1">
        <v>0</v>
      </c>
      <c r="CA111" s="1">
        <v>0</v>
      </c>
      <c r="CB111" s="16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31">
        <v>1</v>
      </c>
      <c r="CK111" s="31">
        <v>2</v>
      </c>
      <c r="CM111" s="31">
        <v>4</v>
      </c>
      <c r="CN111" s="32">
        <v>5</v>
      </c>
      <c r="CO111" s="29">
        <f t="shared" ref="CO111" si="11">(50/E111)*CN111</f>
        <v>9.2592592592592595</v>
      </c>
      <c r="CQ111" s="31">
        <v>3</v>
      </c>
      <c r="CW111" s="32">
        <f t="shared" si="8"/>
        <v>17.25925925925926</v>
      </c>
      <c r="CX111" s="32">
        <f>CW111/(E111/50)</f>
        <v>31.96159122085048</v>
      </c>
      <c r="CY111" s="1"/>
      <c r="CZ111" s="1">
        <v>1</v>
      </c>
      <c r="DA111" s="22">
        <v>255</v>
      </c>
    </row>
    <row r="112" spans="1:105">
      <c r="A112" s="22">
        <v>64</v>
      </c>
      <c r="B112" s="22">
        <v>256</v>
      </c>
      <c r="C112" s="25">
        <v>316</v>
      </c>
      <c r="D112" s="26">
        <f>'[3]Revised Stratig. - April ''08'!$G$261</f>
        <v>6031</v>
      </c>
      <c r="E112" s="36">
        <v>24</v>
      </c>
      <c r="F112" s="1">
        <v>0</v>
      </c>
      <c r="G112" s="1">
        <v>2.083333333333333</v>
      </c>
      <c r="H112" s="1">
        <v>0</v>
      </c>
      <c r="I112" s="1">
        <v>0</v>
      </c>
      <c r="J112" s="16">
        <v>2.0833300000000001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2.0833300000000001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6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6">
        <v>0</v>
      </c>
      <c r="AD112" s="1">
        <v>0</v>
      </c>
      <c r="AE112" s="1">
        <v>4.1666666666666661</v>
      </c>
      <c r="AF112" s="1">
        <v>0</v>
      </c>
      <c r="AG112" s="16">
        <v>4.1666666666666661</v>
      </c>
      <c r="AH112" s="1">
        <v>0</v>
      </c>
      <c r="AI112" s="1">
        <v>1222.9166666666665</v>
      </c>
      <c r="AJ112" s="1">
        <v>0</v>
      </c>
      <c r="AK112" s="1">
        <v>0</v>
      </c>
      <c r="AL112" s="1">
        <v>0</v>
      </c>
      <c r="AM112" s="1">
        <v>0</v>
      </c>
      <c r="AN112" s="16">
        <v>0</v>
      </c>
      <c r="AO112" s="1">
        <v>0</v>
      </c>
      <c r="AP112" s="16">
        <v>0</v>
      </c>
      <c r="AQ112" s="1">
        <v>0</v>
      </c>
      <c r="AR112" s="1">
        <v>0</v>
      </c>
      <c r="AS112" s="1">
        <v>0</v>
      </c>
      <c r="AT112" s="19">
        <v>2.083333333333333</v>
      </c>
      <c r="AU112" s="19">
        <v>152.08333333333331</v>
      </c>
      <c r="AV112" s="19">
        <v>0</v>
      </c>
      <c r="AW112" s="19">
        <v>0</v>
      </c>
      <c r="AY112" s="19">
        <v>2.083333333333333</v>
      </c>
      <c r="BA112" s="16">
        <v>579.16666666666674</v>
      </c>
      <c r="BB112" s="19">
        <v>0</v>
      </c>
      <c r="BC112" s="19">
        <v>2.083333333333333</v>
      </c>
      <c r="BD112" s="19">
        <v>52.083333333333336</v>
      </c>
      <c r="BE112" s="19">
        <v>2.083333333333333</v>
      </c>
      <c r="BF112" s="19">
        <v>4.1666666666666661</v>
      </c>
      <c r="BG112" s="19">
        <v>0</v>
      </c>
      <c r="BH112" s="19">
        <v>0</v>
      </c>
      <c r="BI112" s="19">
        <v>641.66666666666674</v>
      </c>
      <c r="BJ112" s="1">
        <v>0</v>
      </c>
      <c r="BK112" s="1">
        <v>4.1666666666666661</v>
      </c>
      <c r="BL112" s="1">
        <v>0</v>
      </c>
      <c r="BM112" s="16">
        <v>2.0830000000000002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6">
        <v>4.1666699999999999</v>
      </c>
      <c r="BU112" s="1">
        <v>0</v>
      </c>
      <c r="BV112" s="1">
        <v>0</v>
      </c>
      <c r="BW112" s="16">
        <f t="shared" si="9"/>
        <v>0</v>
      </c>
      <c r="BX112" s="1">
        <v>0</v>
      </c>
      <c r="BY112" s="1">
        <v>0</v>
      </c>
      <c r="BZ112" s="1">
        <v>0</v>
      </c>
      <c r="CA112" s="1">
        <v>0</v>
      </c>
      <c r="CB112" s="16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21">
        <v>2.083333333333333</v>
      </c>
      <c r="CK112" s="21">
        <v>0</v>
      </c>
      <c r="CL112" s="21">
        <v>0</v>
      </c>
      <c r="CM112" s="21">
        <v>6.25</v>
      </c>
      <c r="CN112" s="28">
        <v>8.3000000000000007</v>
      </c>
      <c r="CO112" s="29">
        <f>CN112</f>
        <v>8.3000000000000007</v>
      </c>
      <c r="CP112" s="21">
        <v>2.083333333333333</v>
      </c>
      <c r="CQ112" s="21">
        <v>0</v>
      </c>
      <c r="CR112" s="21">
        <v>0</v>
      </c>
      <c r="CS112" s="21">
        <v>0</v>
      </c>
      <c r="CT112" s="21">
        <v>0</v>
      </c>
      <c r="CU112" s="21">
        <v>0</v>
      </c>
      <c r="CV112" s="21">
        <v>0</v>
      </c>
      <c r="CW112" s="28">
        <f t="shared" si="8"/>
        <v>18.683333333333334</v>
      </c>
      <c r="CX112" s="28">
        <v>10.383333333333333</v>
      </c>
      <c r="CY112" s="1">
        <v>0</v>
      </c>
      <c r="CZ112" s="1">
        <v>1</v>
      </c>
      <c r="DA112" s="22">
        <v>256</v>
      </c>
    </row>
    <row r="113" spans="1:105">
      <c r="A113" s="22">
        <v>69</v>
      </c>
      <c r="B113" s="22">
        <v>261</v>
      </c>
      <c r="C113" s="25">
        <v>321</v>
      </c>
      <c r="D113" s="26">
        <f>'[3]Revised Stratig. - April ''08'!$G$266</f>
        <v>6120</v>
      </c>
      <c r="E113" s="36">
        <v>28</v>
      </c>
      <c r="F113" s="1">
        <v>0</v>
      </c>
      <c r="G113" s="1">
        <v>0</v>
      </c>
      <c r="H113" s="1">
        <v>0</v>
      </c>
      <c r="I113" s="1">
        <v>0</v>
      </c>
      <c r="J113" s="16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6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6">
        <v>0</v>
      </c>
      <c r="AD113" s="1">
        <v>0</v>
      </c>
      <c r="AE113" s="1">
        <v>7.1428571428571423</v>
      </c>
      <c r="AF113" s="1">
        <v>1.7857142857142856</v>
      </c>
      <c r="AG113" s="16">
        <v>8.9285714285714288</v>
      </c>
      <c r="AH113" s="1">
        <v>0</v>
      </c>
      <c r="AI113" s="1">
        <v>741.07142857142856</v>
      </c>
      <c r="AJ113" s="1">
        <v>0</v>
      </c>
      <c r="AK113" s="1">
        <v>0</v>
      </c>
      <c r="AL113" s="1">
        <v>0</v>
      </c>
      <c r="AM113" s="1">
        <v>0</v>
      </c>
      <c r="AN113" s="16">
        <v>0</v>
      </c>
      <c r="AO113" s="1">
        <v>0</v>
      </c>
      <c r="AP113" s="16">
        <v>1.7857142857142856</v>
      </c>
      <c r="AQ113" s="1">
        <v>0</v>
      </c>
      <c r="AR113" s="1">
        <v>0</v>
      </c>
      <c r="AS113" s="1">
        <v>0</v>
      </c>
      <c r="AT113" s="19">
        <v>14.285714285714285</v>
      </c>
      <c r="AU113" s="19">
        <v>153.57142857142858</v>
      </c>
      <c r="AV113" s="19">
        <v>1.7857142857142856</v>
      </c>
      <c r="AW113" s="19">
        <v>0</v>
      </c>
      <c r="AY113" s="19">
        <v>14.28</v>
      </c>
      <c r="BA113" s="16">
        <v>375</v>
      </c>
      <c r="BB113" s="19">
        <v>0</v>
      </c>
      <c r="BC113" s="19">
        <v>1.7857142857142856</v>
      </c>
      <c r="BD113" s="19">
        <v>5.3571428571428568</v>
      </c>
      <c r="BE113" s="19">
        <v>8.9285714285714288</v>
      </c>
      <c r="BF113" s="19">
        <v>5.3571428571428568</v>
      </c>
      <c r="BG113" s="19">
        <v>5.3571428571428568</v>
      </c>
      <c r="BH113" s="19">
        <v>0</v>
      </c>
      <c r="BI113" s="19">
        <v>403.57142857142856</v>
      </c>
      <c r="BJ113" s="1">
        <v>0</v>
      </c>
      <c r="BK113" s="1">
        <v>1.7857142857142856</v>
      </c>
      <c r="BL113" s="1">
        <v>0</v>
      </c>
      <c r="BM113" s="16">
        <v>1.7849999999999999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6">
        <v>1.7857142857142856</v>
      </c>
      <c r="BU113" s="1">
        <v>0</v>
      </c>
      <c r="BV113" s="1">
        <v>0</v>
      </c>
      <c r="BW113" s="16">
        <f t="shared" si="9"/>
        <v>0</v>
      </c>
      <c r="BX113" s="1">
        <v>0</v>
      </c>
      <c r="BY113" s="1">
        <v>0</v>
      </c>
      <c r="BZ113" s="1">
        <v>0</v>
      </c>
      <c r="CA113" s="1">
        <v>0</v>
      </c>
      <c r="CB113" s="16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21">
        <v>0</v>
      </c>
      <c r="CK113" s="21">
        <v>0</v>
      </c>
      <c r="CL113" s="21">
        <v>0</v>
      </c>
      <c r="CM113" s="21">
        <v>0</v>
      </c>
      <c r="CN113" s="28">
        <v>0</v>
      </c>
      <c r="CO113" s="29">
        <f t="shared" ref="CO113:CO138" si="12">CN113</f>
        <v>0</v>
      </c>
      <c r="CP113" s="21">
        <v>0</v>
      </c>
      <c r="CQ113" s="21">
        <v>0</v>
      </c>
      <c r="CR113" s="21">
        <v>0</v>
      </c>
      <c r="CS113" s="21">
        <v>0</v>
      </c>
      <c r="CT113" s="21">
        <v>0</v>
      </c>
      <c r="CU113" s="21">
        <v>0</v>
      </c>
      <c r="CV113" s="21">
        <v>0</v>
      </c>
      <c r="CW113" s="28">
        <f t="shared" si="8"/>
        <v>0</v>
      </c>
      <c r="CX113" s="28">
        <v>0</v>
      </c>
      <c r="CY113" s="1">
        <v>0</v>
      </c>
      <c r="CZ113" s="1">
        <v>1</v>
      </c>
      <c r="DA113" s="22">
        <v>261</v>
      </c>
    </row>
    <row r="114" spans="1:105">
      <c r="A114" s="22">
        <v>74</v>
      </c>
      <c r="B114" s="22">
        <v>266</v>
      </c>
      <c r="C114" s="25">
        <v>326</v>
      </c>
      <c r="D114" s="26">
        <f>'[3]Revised Stratig. - April ''08'!$G$271</f>
        <v>6159</v>
      </c>
      <c r="E114" s="36">
        <v>27</v>
      </c>
      <c r="F114" s="1">
        <v>0</v>
      </c>
      <c r="G114" s="1">
        <v>0</v>
      </c>
      <c r="H114" s="1">
        <v>0</v>
      </c>
      <c r="I114" s="1">
        <v>0</v>
      </c>
      <c r="J114" s="16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6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6">
        <v>0</v>
      </c>
      <c r="AD114" s="1">
        <v>0</v>
      </c>
      <c r="AE114" s="1">
        <v>3.7037037037037033</v>
      </c>
      <c r="AF114" s="1">
        <v>3.7037037037037033</v>
      </c>
      <c r="AG114" s="16">
        <v>7.4074074074074066</v>
      </c>
      <c r="AH114" s="1">
        <v>0</v>
      </c>
      <c r="AI114" s="1">
        <v>424.07407407407402</v>
      </c>
      <c r="AJ114" s="1">
        <v>0</v>
      </c>
      <c r="AK114" s="1">
        <v>0</v>
      </c>
      <c r="AL114" s="1">
        <v>0</v>
      </c>
      <c r="AM114" s="1">
        <v>0</v>
      </c>
      <c r="AN114" s="16">
        <v>0</v>
      </c>
      <c r="AO114" s="1">
        <v>0</v>
      </c>
      <c r="AP114" s="16">
        <v>0</v>
      </c>
      <c r="AQ114" s="1">
        <v>0</v>
      </c>
      <c r="AR114" s="1">
        <v>0</v>
      </c>
      <c r="AS114" s="1">
        <v>0</v>
      </c>
      <c r="AT114" s="19">
        <v>11.111111111111111</v>
      </c>
      <c r="AU114" s="19">
        <v>335.18518518518516</v>
      </c>
      <c r="AV114" s="19">
        <v>1.8518518518518516</v>
      </c>
      <c r="AW114" s="19">
        <v>0</v>
      </c>
      <c r="AY114" s="19">
        <v>11.11</v>
      </c>
      <c r="BA114" s="16">
        <v>266.66666666666663</v>
      </c>
      <c r="BB114" s="19">
        <v>0</v>
      </c>
      <c r="BC114" s="19">
        <v>1.8518518518518516</v>
      </c>
      <c r="BD114" s="19">
        <v>87.037037037037038</v>
      </c>
      <c r="BE114" s="19">
        <v>0</v>
      </c>
      <c r="BF114" s="19">
        <v>7.4074074074074066</v>
      </c>
      <c r="BG114" s="19">
        <v>3.7037037037037033</v>
      </c>
      <c r="BH114" s="19">
        <v>0</v>
      </c>
      <c r="BI114" s="19">
        <v>368.51851851851853</v>
      </c>
      <c r="BJ114" s="1">
        <v>0</v>
      </c>
      <c r="BK114" s="1">
        <v>1.8518518518518516</v>
      </c>
      <c r="BL114" s="1">
        <v>0</v>
      </c>
      <c r="BM114" s="16">
        <v>1.8520000000000001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6">
        <v>1.8518518518518516</v>
      </c>
      <c r="BU114" s="1">
        <v>0</v>
      </c>
      <c r="BV114" s="1">
        <v>0</v>
      </c>
      <c r="BW114" s="16">
        <f t="shared" si="9"/>
        <v>0</v>
      </c>
      <c r="BX114" s="1">
        <v>0</v>
      </c>
      <c r="BY114" s="1">
        <v>0</v>
      </c>
      <c r="BZ114" s="1">
        <v>0</v>
      </c>
      <c r="CA114" s="1">
        <v>0</v>
      </c>
      <c r="CB114" s="16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21">
        <v>0</v>
      </c>
      <c r="CK114" s="21">
        <v>0</v>
      </c>
      <c r="CL114" s="21">
        <v>0</v>
      </c>
      <c r="CM114" s="21">
        <v>0</v>
      </c>
      <c r="CN114" s="28">
        <v>0</v>
      </c>
      <c r="CO114" s="29">
        <f t="shared" si="12"/>
        <v>0</v>
      </c>
      <c r="CP114" s="21">
        <v>0</v>
      </c>
      <c r="CQ114" s="21">
        <v>0</v>
      </c>
      <c r="CR114" s="21">
        <v>0</v>
      </c>
      <c r="CS114" s="21">
        <v>0</v>
      </c>
      <c r="CT114" s="21">
        <v>0</v>
      </c>
      <c r="CU114" s="21">
        <v>0</v>
      </c>
      <c r="CV114" s="21">
        <v>0</v>
      </c>
      <c r="CW114" s="28">
        <f t="shared" si="8"/>
        <v>0</v>
      </c>
      <c r="CX114" s="28">
        <v>0</v>
      </c>
      <c r="CY114" s="1">
        <v>0</v>
      </c>
      <c r="CZ114" s="1">
        <v>1</v>
      </c>
      <c r="DA114" s="22">
        <v>266</v>
      </c>
    </row>
    <row r="115" spans="1:105">
      <c r="A115" s="22">
        <v>79</v>
      </c>
      <c r="B115" s="22">
        <v>271</v>
      </c>
      <c r="C115" s="25">
        <v>331</v>
      </c>
      <c r="D115" s="26">
        <f>'[3]Revised Stratig. - April ''08'!$G$276</f>
        <v>6224</v>
      </c>
      <c r="E115" s="36">
        <v>30</v>
      </c>
      <c r="F115" s="1">
        <v>0</v>
      </c>
      <c r="G115" s="1">
        <v>1.6666666666666667</v>
      </c>
      <c r="H115" s="1">
        <v>0</v>
      </c>
      <c r="I115" s="1">
        <v>0</v>
      </c>
      <c r="J115" s="16">
        <v>1.6667000000000001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1.6667000000000001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6">
        <v>1.6666666666666667</v>
      </c>
      <c r="W115" s="1">
        <v>1.6666666666666667</v>
      </c>
      <c r="X115" s="1">
        <v>0</v>
      </c>
      <c r="Y115" s="1">
        <v>1.6666666666666667</v>
      </c>
      <c r="Z115" s="1">
        <v>0</v>
      </c>
      <c r="AA115" s="1">
        <v>0</v>
      </c>
      <c r="AB115" s="1">
        <v>0</v>
      </c>
      <c r="AC115" s="16">
        <v>0</v>
      </c>
      <c r="AD115" s="1">
        <v>0</v>
      </c>
      <c r="AE115" s="1">
        <v>5</v>
      </c>
      <c r="AF115" s="1">
        <v>1.6666666666666667</v>
      </c>
      <c r="AG115" s="16">
        <v>6.666666666666667</v>
      </c>
      <c r="AH115" s="1">
        <v>0</v>
      </c>
      <c r="AI115" s="1">
        <v>498.33333333333331</v>
      </c>
      <c r="AJ115" s="1">
        <v>1.6666666666666667</v>
      </c>
      <c r="AK115" s="1">
        <v>1.6666666666666667</v>
      </c>
      <c r="AL115" s="1">
        <v>0</v>
      </c>
      <c r="AM115" s="1">
        <v>1.6666666666666667</v>
      </c>
      <c r="AN115" s="16">
        <v>0</v>
      </c>
      <c r="AO115" s="1">
        <v>0</v>
      </c>
      <c r="AP115" s="16">
        <v>0</v>
      </c>
      <c r="AQ115" s="1">
        <v>0</v>
      </c>
      <c r="AR115" s="1">
        <v>0</v>
      </c>
      <c r="AS115" s="1">
        <v>0</v>
      </c>
      <c r="AT115" s="19">
        <v>21.666666666666668</v>
      </c>
      <c r="AU115" s="19">
        <v>483.33333333333331</v>
      </c>
      <c r="AV115" s="19">
        <v>13.333333333333334</v>
      </c>
      <c r="AW115" s="19">
        <v>0</v>
      </c>
      <c r="AY115" s="19">
        <v>21.67</v>
      </c>
      <c r="BA115" s="16">
        <v>378.33333333333331</v>
      </c>
      <c r="BB115" s="19">
        <v>0</v>
      </c>
      <c r="BC115" s="19">
        <v>8.3333333333333321</v>
      </c>
      <c r="BD115" s="19">
        <v>26.666666666666668</v>
      </c>
      <c r="BE115" s="19">
        <v>6.666666666666667</v>
      </c>
      <c r="BF115" s="19">
        <v>1.6666666666666667</v>
      </c>
      <c r="BG115" s="19">
        <v>10</v>
      </c>
      <c r="BH115" s="19">
        <v>0</v>
      </c>
      <c r="BI115" s="19">
        <v>445</v>
      </c>
      <c r="BJ115" s="1">
        <v>0</v>
      </c>
      <c r="BK115" s="1">
        <v>0</v>
      </c>
      <c r="BL115" s="1">
        <v>0</v>
      </c>
      <c r="BM115" s="16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6">
        <v>0</v>
      </c>
      <c r="BU115" s="1">
        <v>0</v>
      </c>
      <c r="BV115" s="1">
        <v>0</v>
      </c>
      <c r="BW115" s="16">
        <f t="shared" si="9"/>
        <v>0</v>
      </c>
      <c r="BX115" s="1">
        <v>0</v>
      </c>
      <c r="BY115" s="1">
        <v>0</v>
      </c>
      <c r="BZ115" s="1">
        <v>0</v>
      </c>
      <c r="CA115" s="1">
        <v>0</v>
      </c>
      <c r="CB115" s="16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21">
        <v>0</v>
      </c>
      <c r="CK115" s="21">
        <v>0</v>
      </c>
      <c r="CL115" s="21">
        <v>0</v>
      </c>
      <c r="CM115" s="21">
        <v>1.6666666666666667</v>
      </c>
      <c r="CN115" s="28">
        <v>2</v>
      </c>
      <c r="CO115" s="29">
        <f t="shared" si="12"/>
        <v>2</v>
      </c>
      <c r="CP115" s="21">
        <v>0</v>
      </c>
      <c r="CQ115" s="21">
        <v>0</v>
      </c>
      <c r="CR115" s="21">
        <v>0</v>
      </c>
      <c r="CS115" s="21">
        <v>0</v>
      </c>
      <c r="CT115" s="21">
        <v>0</v>
      </c>
      <c r="CU115" s="21">
        <v>0</v>
      </c>
      <c r="CV115" s="21">
        <v>0</v>
      </c>
      <c r="CW115" s="28">
        <f t="shared" si="8"/>
        <v>4</v>
      </c>
      <c r="CX115" s="28">
        <v>2</v>
      </c>
      <c r="CY115" s="1">
        <v>0</v>
      </c>
      <c r="CZ115" s="1">
        <v>1</v>
      </c>
      <c r="DA115" s="22">
        <v>271</v>
      </c>
    </row>
    <row r="116" spans="1:105">
      <c r="A116" s="22">
        <v>84</v>
      </c>
      <c r="B116" s="22">
        <v>276</v>
      </c>
      <c r="C116" s="25">
        <v>336</v>
      </c>
      <c r="D116" s="26">
        <f>'[3]Revised Stratig. - April ''08'!$G$281</f>
        <v>6352</v>
      </c>
      <c r="E116" s="36">
        <v>31</v>
      </c>
      <c r="F116" s="1">
        <v>0</v>
      </c>
      <c r="G116" s="1">
        <v>1.6129032258064515</v>
      </c>
      <c r="H116" s="1">
        <v>0</v>
      </c>
      <c r="I116" s="1">
        <v>0</v>
      </c>
      <c r="J116" s="16">
        <v>1.612903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1.612903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6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6">
        <v>0</v>
      </c>
      <c r="AD116" s="1">
        <v>0</v>
      </c>
      <c r="AE116" s="1">
        <v>0</v>
      </c>
      <c r="AF116" s="1">
        <v>0</v>
      </c>
      <c r="AG116" s="16">
        <v>0</v>
      </c>
      <c r="AH116" s="1">
        <v>0</v>
      </c>
      <c r="AI116" s="1">
        <v>554.83870967741939</v>
      </c>
      <c r="AJ116" s="1">
        <v>0</v>
      </c>
      <c r="AK116" s="1">
        <v>0</v>
      </c>
      <c r="AL116" s="1">
        <v>0</v>
      </c>
      <c r="AM116" s="1">
        <v>1.6129032258064515</v>
      </c>
      <c r="AN116" s="16">
        <v>0</v>
      </c>
      <c r="AO116" s="1">
        <v>0</v>
      </c>
      <c r="AP116" s="16">
        <v>0</v>
      </c>
      <c r="AQ116" s="1">
        <v>1.6129032258064515</v>
      </c>
      <c r="AR116" s="1">
        <v>0</v>
      </c>
      <c r="AS116" s="1">
        <v>0</v>
      </c>
      <c r="AT116" s="19">
        <v>22.58064516129032</v>
      </c>
      <c r="AU116" s="19">
        <v>274.19354838709677</v>
      </c>
      <c r="AV116" s="19">
        <v>3.225806451612903</v>
      </c>
      <c r="AW116" s="19">
        <v>0</v>
      </c>
      <c r="AY116" s="19">
        <v>22.58</v>
      </c>
      <c r="BA116" s="16">
        <v>319.35483870967738</v>
      </c>
      <c r="BB116" s="19">
        <v>0</v>
      </c>
      <c r="BC116" s="19">
        <v>9.67741935483871</v>
      </c>
      <c r="BD116" s="19">
        <v>51.612903225806448</v>
      </c>
      <c r="BE116" s="19">
        <v>1.6129032258064515</v>
      </c>
      <c r="BF116" s="19">
        <v>1.6129032258064515</v>
      </c>
      <c r="BG116" s="19">
        <v>3.225806451612903</v>
      </c>
      <c r="BH116" s="19">
        <v>0</v>
      </c>
      <c r="BI116" s="19">
        <v>390.32258064516128</v>
      </c>
      <c r="BJ116" s="1">
        <v>0</v>
      </c>
      <c r="BK116" s="1">
        <v>0</v>
      </c>
      <c r="BL116" s="1">
        <v>0</v>
      </c>
      <c r="BM116" s="16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6">
        <v>0</v>
      </c>
      <c r="BU116" s="1">
        <v>0</v>
      </c>
      <c r="BV116" s="1">
        <v>0</v>
      </c>
      <c r="BW116" s="16">
        <f t="shared" si="9"/>
        <v>0</v>
      </c>
      <c r="BX116" s="1">
        <v>0</v>
      </c>
      <c r="BY116" s="1">
        <v>0</v>
      </c>
      <c r="BZ116" s="1">
        <v>0</v>
      </c>
      <c r="CA116" s="1">
        <v>0</v>
      </c>
      <c r="CB116" s="16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21">
        <v>0</v>
      </c>
      <c r="CK116" s="21">
        <v>1.6129032258064515</v>
      </c>
      <c r="CL116" s="21">
        <v>0</v>
      </c>
      <c r="CM116" s="21">
        <v>8.064516129032258</v>
      </c>
      <c r="CN116" s="28">
        <v>8</v>
      </c>
      <c r="CO116" s="29">
        <f t="shared" si="12"/>
        <v>8</v>
      </c>
      <c r="CP116" s="21">
        <v>0</v>
      </c>
      <c r="CQ116" s="21">
        <v>0</v>
      </c>
      <c r="CR116" s="21">
        <v>0</v>
      </c>
      <c r="CS116" s="21">
        <v>0</v>
      </c>
      <c r="CT116" s="21">
        <v>0</v>
      </c>
      <c r="CU116" s="21">
        <v>0</v>
      </c>
      <c r="CV116" s="21">
        <v>0</v>
      </c>
      <c r="CW116" s="28">
        <f t="shared" si="8"/>
        <v>16</v>
      </c>
      <c r="CX116" s="28">
        <v>8</v>
      </c>
      <c r="CY116" s="1">
        <v>0</v>
      </c>
      <c r="CZ116" s="1">
        <v>1</v>
      </c>
      <c r="DA116" s="22">
        <v>276</v>
      </c>
    </row>
    <row r="117" spans="1:105">
      <c r="A117" s="22">
        <v>89</v>
      </c>
      <c r="B117" s="22">
        <v>281</v>
      </c>
      <c r="C117" s="25">
        <v>341</v>
      </c>
      <c r="D117" s="26">
        <f>'[3]Revised Stratig. - April ''08'!$G$286</f>
        <v>6492</v>
      </c>
      <c r="E117" s="36">
        <v>27</v>
      </c>
      <c r="F117" s="1">
        <v>0</v>
      </c>
      <c r="G117" s="1">
        <v>0</v>
      </c>
      <c r="H117" s="1">
        <v>0</v>
      </c>
      <c r="I117" s="1">
        <v>0</v>
      </c>
      <c r="J117" s="16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6">
        <v>0</v>
      </c>
      <c r="W117" s="1">
        <v>0</v>
      </c>
      <c r="X117" s="1">
        <v>0</v>
      </c>
      <c r="Y117" s="1">
        <v>3.7037037037037033</v>
      </c>
      <c r="Z117" s="1">
        <v>0</v>
      </c>
      <c r="AA117" s="1">
        <v>0</v>
      </c>
      <c r="AB117" s="1">
        <v>0</v>
      </c>
      <c r="AC117" s="16">
        <v>0</v>
      </c>
      <c r="AD117" s="1">
        <v>0</v>
      </c>
      <c r="AE117" s="1">
        <v>11.111111111111111</v>
      </c>
      <c r="AF117" s="1">
        <v>1.8518518518518516</v>
      </c>
      <c r="AG117" s="16">
        <v>12.962962962962962</v>
      </c>
      <c r="AH117" s="1">
        <v>0</v>
      </c>
      <c r="AI117" s="1">
        <v>822.22222222222217</v>
      </c>
      <c r="AJ117" s="1">
        <v>0</v>
      </c>
      <c r="AK117" s="1">
        <v>0</v>
      </c>
      <c r="AL117" s="1">
        <v>0</v>
      </c>
      <c r="AM117" s="1">
        <v>3.7037037037037033</v>
      </c>
      <c r="AN117" s="16">
        <v>0</v>
      </c>
      <c r="AO117" s="1">
        <v>0</v>
      </c>
      <c r="AP117" s="16">
        <v>1.8518518518518516</v>
      </c>
      <c r="AQ117" s="1">
        <v>0</v>
      </c>
      <c r="AR117" s="1">
        <v>0</v>
      </c>
      <c r="AS117" s="1">
        <v>0</v>
      </c>
      <c r="AT117" s="19">
        <v>16.666666666666664</v>
      </c>
      <c r="AU117" s="19">
        <v>359.25925925925924</v>
      </c>
      <c r="AV117" s="19">
        <v>11.111111111111111</v>
      </c>
      <c r="AW117" s="19">
        <v>0</v>
      </c>
      <c r="AY117" s="19">
        <v>16.670000000000002</v>
      </c>
      <c r="BA117" s="16">
        <v>512.96296296296293</v>
      </c>
      <c r="BB117" s="19">
        <v>1.8518518518518516</v>
      </c>
      <c r="BC117" s="19">
        <v>5.5555555555555554</v>
      </c>
      <c r="BD117" s="19">
        <v>35.185185185185183</v>
      </c>
      <c r="BE117" s="19">
        <v>16.666666666666664</v>
      </c>
      <c r="BF117" s="19">
        <v>9.2592592592592595</v>
      </c>
      <c r="BG117" s="19">
        <v>1.8518518518518516</v>
      </c>
      <c r="BH117" s="19">
        <v>0</v>
      </c>
      <c r="BI117" s="19">
        <v>594.44444444444446</v>
      </c>
      <c r="BJ117" s="1">
        <v>0</v>
      </c>
      <c r="BK117" s="1">
        <v>1.8518518518518516</v>
      </c>
      <c r="BL117" s="1">
        <v>0</v>
      </c>
      <c r="BM117" s="16">
        <v>1.8520000000000001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1.8518518518518516</v>
      </c>
      <c r="BT117" s="16">
        <v>3.7037037037037033</v>
      </c>
      <c r="BU117" s="1">
        <v>0</v>
      </c>
      <c r="BV117" s="1">
        <v>0</v>
      </c>
      <c r="BW117" s="16">
        <f t="shared" si="9"/>
        <v>0</v>
      </c>
      <c r="BX117" s="1">
        <v>0</v>
      </c>
      <c r="BY117" s="1">
        <v>0</v>
      </c>
      <c r="BZ117" s="1">
        <v>0</v>
      </c>
      <c r="CA117" s="1">
        <v>0</v>
      </c>
      <c r="CB117" s="16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21">
        <v>0</v>
      </c>
      <c r="CK117" s="21">
        <v>0</v>
      </c>
      <c r="CL117" s="21">
        <v>0</v>
      </c>
      <c r="CM117" s="21">
        <v>0</v>
      </c>
      <c r="CN117" s="28">
        <v>0</v>
      </c>
      <c r="CO117" s="29">
        <f t="shared" si="12"/>
        <v>0</v>
      </c>
      <c r="CP117" s="21">
        <v>0</v>
      </c>
      <c r="CQ117" s="21">
        <v>0</v>
      </c>
      <c r="CR117" s="21">
        <v>0</v>
      </c>
      <c r="CS117" s="21">
        <v>0</v>
      </c>
      <c r="CT117" s="21">
        <v>0</v>
      </c>
      <c r="CU117" s="21">
        <v>0</v>
      </c>
      <c r="CV117" s="21">
        <v>0</v>
      </c>
      <c r="CW117" s="28">
        <f t="shared" si="8"/>
        <v>0</v>
      </c>
      <c r="CX117" s="28">
        <v>0</v>
      </c>
      <c r="CY117" s="1">
        <v>0</v>
      </c>
      <c r="CZ117" s="1">
        <v>1</v>
      </c>
      <c r="DA117" s="22">
        <v>281</v>
      </c>
    </row>
    <row r="118" spans="1:105">
      <c r="A118" s="22">
        <v>94</v>
      </c>
      <c r="B118" s="22">
        <v>286</v>
      </c>
      <c r="C118" s="25">
        <v>346</v>
      </c>
      <c r="D118" s="26">
        <f>'[3]Revised Stratig. - April ''08'!$G$291</f>
        <v>6565</v>
      </c>
      <c r="E118" s="36">
        <v>24</v>
      </c>
      <c r="F118" s="1">
        <v>0</v>
      </c>
      <c r="G118" s="1">
        <v>2.083333333333333</v>
      </c>
      <c r="H118" s="1">
        <v>4.1666666666666661</v>
      </c>
      <c r="I118" s="1">
        <v>0</v>
      </c>
      <c r="J118" s="16">
        <v>2.0833300000000001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2.0833300000000001</v>
      </c>
      <c r="Q118" s="1">
        <v>0</v>
      </c>
      <c r="R118" s="1">
        <v>2.083333333333333</v>
      </c>
      <c r="S118" s="1">
        <v>2.083333333333333</v>
      </c>
      <c r="T118" s="1">
        <v>0</v>
      </c>
      <c r="U118" s="1">
        <v>0</v>
      </c>
      <c r="V118" s="16">
        <v>0</v>
      </c>
      <c r="W118" s="1">
        <v>0</v>
      </c>
      <c r="X118" s="1">
        <v>0</v>
      </c>
      <c r="Y118" s="1">
        <v>6.25</v>
      </c>
      <c r="Z118" s="1">
        <v>0</v>
      </c>
      <c r="AA118" s="1">
        <v>0</v>
      </c>
      <c r="AB118" s="1">
        <v>0</v>
      </c>
      <c r="AC118" s="16">
        <v>0</v>
      </c>
      <c r="AD118" s="1">
        <v>0</v>
      </c>
      <c r="AE118" s="1">
        <v>18.75</v>
      </c>
      <c r="AF118" s="1">
        <v>2.083333333333333</v>
      </c>
      <c r="AG118" s="16">
        <v>20.833333333333336</v>
      </c>
      <c r="AH118" s="1">
        <v>0</v>
      </c>
      <c r="AI118" s="1">
        <v>645.83333333333326</v>
      </c>
      <c r="AJ118" s="1">
        <v>0</v>
      </c>
      <c r="AK118" s="1">
        <v>0</v>
      </c>
      <c r="AL118" s="1">
        <v>4.1666666666666661</v>
      </c>
      <c r="AM118" s="1">
        <v>4.1666666666666661</v>
      </c>
      <c r="AN118" s="16">
        <v>0</v>
      </c>
      <c r="AO118" s="1">
        <v>0</v>
      </c>
      <c r="AP118" s="16">
        <v>0</v>
      </c>
      <c r="AQ118" s="1">
        <v>0</v>
      </c>
      <c r="AR118" s="1">
        <v>0</v>
      </c>
      <c r="AS118" s="1">
        <v>0</v>
      </c>
      <c r="AT118" s="19">
        <v>16.666666666666664</v>
      </c>
      <c r="AU118" s="19">
        <v>277.08333333333337</v>
      </c>
      <c r="AV118" s="19">
        <v>6.25</v>
      </c>
      <c r="AW118" s="19">
        <v>0</v>
      </c>
      <c r="AY118" s="19">
        <v>16.670000000000002</v>
      </c>
      <c r="BA118" s="16">
        <v>331.25</v>
      </c>
      <c r="BB118" s="19">
        <v>0</v>
      </c>
      <c r="BC118" s="19">
        <v>12.5</v>
      </c>
      <c r="BD118" s="19">
        <v>100</v>
      </c>
      <c r="BE118" s="19">
        <v>8.3333333333333321</v>
      </c>
      <c r="BF118" s="19">
        <v>2.083333333333333</v>
      </c>
      <c r="BG118" s="19">
        <v>6.25</v>
      </c>
      <c r="BH118" s="19">
        <v>0</v>
      </c>
      <c r="BI118" s="19">
        <v>466.66666666666669</v>
      </c>
      <c r="BJ118" s="1">
        <v>0</v>
      </c>
      <c r="BK118" s="1">
        <v>0</v>
      </c>
      <c r="BL118" s="1">
        <v>0</v>
      </c>
      <c r="BM118" s="16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6">
        <v>0</v>
      </c>
      <c r="BU118" s="1">
        <v>0</v>
      </c>
      <c r="BV118" s="1">
        <v>0</v>
      </c>
      <c r="BW118" s="16">
        <f t="shared" si="9"/>
        <v>0</v>
      </c>
      <c r="BX118" s="1">
        <v>0</v>
      </c>
      <c r="BY118" s="1">
        <v>0</v>
      </c>
      <c r="BZ118" s="1">
        <v>0</v>
      </c>
      <c r="CA118" s="1">
        <v>0</v>
      </c>
      <c r="CB118" s="16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21">
        <v>0</v>
      </c>
      <c r="CK118" s="21">
        <v>0</v>
      </c>
      <c r="CL118" s="21">
        <v>0</v>
      </c>
      <c r="CM118" s="21">
        <v>0</v>
      </c>
      <c r="CN118" s="28">
        <v>0</v>
      </c>
      <c r="CO118" s="29">
        <f t="shared" si="12"/>
        <v>0</v>
      </c>
      <c r="CP118" s="21">
        <v>0</v>
      </c>
      <c r="CQ118" s="21">
        <v>0</v>
      </c>
      <c r="CR118" s="21">
        <v>0</v>
      </c>
      <c r="CS118" s="21">
        <v>2.083333333333333</v>
      </c>
      <c r="CT118" s="21">
        <v>0</v>
      </c>
      <c r="CU118" s="21">
        <v>0</v>
      </c>
      <c r="CV118" s="21">
        <v>0</v>
      </c>
      <c r="CW118" s="28">
        <f t="shared" si="8"/>
        <v>2.083333333333333</v>
      </c>
      <c r="CX118" s="28">
        <v>2.083333333333333</v>
      </c>
      <c r="CY118" s="1">
        <v>0</v>
      </c>
      <c r="CZ118" s="1">
        <v>1</v>
      </c>
      <c r="DA118" s="22">
        <v>286</v>
      </c>
    </row>
    <row r="119" spans="1:105">
      <c r="A119" s="15" t="s">
        <v>167</v>
      </c>
      <c r="B119" s="22"/>
      <c r="D119" s="22"/>
      <c r="E119" s="42"/>
      <c r="CN119" s="28"/>
      <c r="CO119" s="29">
        <f t="shared" si="12"/>
        <v>0</v>
      </c>
      <c r="CW119" s="28"/>
      <c r="CX119" s="28"/>
    </row>
    <row r="120" spans="1:105">
      <c r="A120" s="22">
        <v>4</v>
      </c>
      <c r="B120" s="22">
        <v>295</v>
      </c>
      <c r="C120" s="25">
        <v>355</v>
      </c>
      <c r="D120" s="26">
        <f>'[3]Revised Stratig. - April ''08'!$G$300</f>
        <v>6643</v>
      </c>
      <c r="E120" s="36">
        <v>29</v>
      </c>
      <c r="F120" s="1">
        <v>1.7241379310344827</v>
      </c>
      <c r="G120" s="1">
        <v>1.7241379310344827</v>
      </c>
      <c r="H120" s="1">
        <v>0</v>
      </c>
      <c r="I120" s="1">
        <v>0</v>
      </c>
      <c r="J120" s="16">
        <v>3.45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3.45</v>
      </c>
      <c r="Q120" s="1">
        <v>1.7241379310344827</v>
      </c>
      <c r="R120" s="1">
        <v>0</v>
      </c>
      <c r="S120" s="1">
        <v>1.7241379310344827</v>
      </c>
      <c r="T120" s="1">
        <v>0</v>
      </c>
      <c r="U120" s="1">
        <v>0</v>
      </c>
      <c r="V120" s="16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6">
        <v>0</v>
      </c>
      <c r="AD120" s="1">
        <v>0</v>
      </c>
      <c r="AE120" s="1">
        <v>8.6206896551724146</v>
      </c>
      <c r="AF120" s="1">
        <v>1.7241379310344827</v>
      </c>
      <c r="AG120" s="16">
        <v>10.344827586206897</v>
      </c>
      <c r="AH120" s="1">
        <v>0</v>
      </c>
      <c r="AI120" s="1">
        <v>693.10344827586209</v>
      </c>
      <c r="AJ120" s="1">
        <v>0</v>
      </c>
      <c r="AK120" s="1">
        <v>0</v>
      </c>
      <c r="AL120" s="1">
        <v>0</v>
      </c>
      <c r="AM120" s="1">
        <v>5.1724137931034484</v>
      </c>
      <c r="AN120" s="16">
        <v>0</v>
      </c>
      <c r="AO120" s="1">
        <v>0</v>
      </c>
      <c r="AP120" s="16">
        <v>5.1724137931034484</v>
      </c>
      <c r="AQ120" s="1">
        <v>1.7241379310344827</v>
      </c>
      <c r="AR120" s="1">
        <v>0</v>
      </c>
      <c r="AS120" s="1">
        <v>0</v>
      </c>
      <c r="AT120" s="19">
        <v>17.241379310344829</v>
      </c>
      <c r="AU120" s="19">
        <v>281.0344827586207</v>
      </c>
      <c r="AV120" s="19">
        <v>10.344827586206897</v>
      </c>
      <c r="AW120" s="19">
        <v>0</v>
      </c>
      <c r="AY120" s="19">
        <v>17.239999999999998</v>
      </c>
      <c r="BA120" s="16">
        <v>491.37931034482756</v>
      </c>
      <c r="BB120" s="19">
        <v>1.7241379310344827</v>
      </c>
      <c r="BC120" s="19">
        <v>5.1724137931034484</v>
      </c>
      <c r="BD120" s="19">
        <v>12.068965517241379</v>
      </c>
      <c r="BE120" s="19">
        <v>0</v>
      </c>
      <c r="BF120" s="19">
        <v>8.6206896551724146</v>
      </c>
      <c r="BG120" s="19">
        <v>6.8965517241379306</v>
      </c>
      <c r="BH120" s="19">
        <v>0</v>
      </c>
      <c r="BI120" s="19">
        <v>536.20689655172407</v>
      </c>
      <c r="BJ120" s="1">
        <v>0</v>
      </c>
      <c r="BK120" s="1">
        <v>6.8965517241379306</v>
      </c>
      <c r="BL120" s="1">
        <v>0</v>
      </c>
      <c r="BM120" s="16">
        <v>1.724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6">
        <v>6.8965517241379306</v>
      </c>
      <c r="BU120" s="1">
        <v>0</v>
      </c>
      <c r="BV120" s="1">
        <v>0</v>
      </c>
      <c r="BW120" s="16">
        <f>SUM(BU120:BV120)</f>
        <v>0</v>
      </c>
      <c r="BX120" s="1">
        <v>0</v>
      </c>
      <c r="BY120" s="1">
        <v>0</v>
      </c>
      <c r="BZ120" s="1">
        <v>0</v>
      </c>
      <c r="CA120" s="1">
        <v>0</v>
      </c>
      <c r="CB120" s="16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21">
        <v>0</v>
      </c>
      <c r="CK120" s="21">
        <v>0</v>
      </c>
      <c r="CL120" s="21">
        <v>0</v>
      </c>
      <c r="CM120" s="21">
        <v>0</v>
      </c>
      <c r="CN120" s="28">
        <v>0</v>
      </c>
      <c r="CO120" s="29">
        <f t="shared" si="12"/>
        <v>0</v>
      </c>
      <c r="CP120" s="21">
        <v>0</v>
      </c>
      <c r="CQ120" s="21">
        <v>0</v>
      </c>
      <c r="CR120" s="21">
        <v>0</v>
      </c>
      <c r="CS120" s="21">
        <v>0</v>
      </c>
      <c r="CT120" s="21">
        <v>0</v>
      </c>
      <c r="CU120" s="21">
        <v>0</v>
      </c>
      <c r="CV120" s="21">
        <v>0</v>
      </c>
      <c r="CW120" s="28">
        <f t="shared" si="8"/>
        <v>0</v>
      </c>
      <c r="CX120" s="28">
        <v>0</v>
      </c>
      <c r="CY120" s="1">
        <v>0</v>
      </c>
      <c r="CZ120" s="1">
        <v>1</v>
      </c>
      <c r="DA120" s="22">
        <v>295</v>
      </c>
    </row>
    <row r="121" spans="1:105">
      <c r="A121" s="22">
        <v>9</v>
      </c>
      <c r="B121" s="22">
        <v>300</v>
      </c>
      <c r="C121" s="25">
        <v>360</v>
      </c>
      <c r="D121" s="26">
        <f>'[3]Revised Stratig. - April ''08'!$G$305</f>
        <v>6701</v>
      </c>
      <c r="E121" s="36">
        <v>29</v>
      </c>
      <c r="F121" s="1">
        <v>0</v>
      </c>
      <c r="G121" s="1">
        <v>0</v>
      </c>
      <c r="H121" s="1">
        <v>0</v>
      </c>
      <c r="I121" s="1">
        <v>0</v>
      </c>
      <c r="J121" s="16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6">
        <v>0</v>
      </c>
      <c r="W121" s="1">
        <v>0</v>
      </c>
      <c r="X121" s="1">
        <v>0</v>
      </c>
      <c r="Y121" s="1">
        <v>10.344827586206897</v>
      </c>
      <c r="Z121" s="1">
        <v>0</v>
      </c>
      <c r="AA121" s="1">
        <v>0</v>
      </c>
      <c r="AB121" s="1">
        <v>0</v>
      </c>
      <c r="AC121" s="16">
        <v>0</v>
      </c>
      <c r="AD121" s="1">
        <v>0</v>
      </c>
      <c r="AE121" s="1">
        <v>3.4482758620689653</v>
      </c>
      <c r="AF121" s="1">
        <v>0</v>
      </c>
      <c r="AG121" s="16">
        <v>3.4482758620689653</v>
      </c>
      <c r="AH121" s="1">
        <v>0</v>
      </c>
      <c r="AI121" s="1">
        <v>1389.655172413793</v>
      </c>
      <c r="AJ121" s="1">
        <v>0</v>
      </c>
      <c r="AK121" s="1">
        <v>0</v>
      </c>
      <c r="AL121" s="1">
        <v>0</v>
      </c>
      <c r="AM121" s="1">
        <v>3.4482758620689653</v>
      </c>
      <c r="AN121" s="16">
        <v>0</v>
      </c>
      <c r="AO121" s="1">
        <v>0</v>
      </c>
      <c r="AP121" s="16">
        <v>1.7241379310344827</v>
      </c>
      <c r="AQ121" s="1">
        <v>0</v>
      </c>
      <c r="AR121" s="1">
        <v>1.7241379310344827</v>
      </c>
      <c r="AS121" s="1">
        <v>0</v>
      </c>
      <c r="AT121" s="19">
        <v>31.03448275862069</v>
      </c>
      <c r="AU121" s="19">
        <v>417.24137931034483</v>
      </c>
      <c r="AV121" s="19">
        <v>6.8965517241379306</v>
      </c>
      <c r="AW121" s="19">
        <v>0</v>
      </c>
      <c r="AY121" s="19">
        <v>31.03</v>
      </c>
      <c r="BA121" s="16">
        <v>370.68965517241378</v>
      </c>
      <c r="BB121" s="19">
        <v>0</v>
      </c>
      <c r="BC121" s="19">
        <v>17.241379310344829</v>
      </c>
      <c r="BD121" s="19">
        <v>118.96551724137932</v>
      </c>
      <c r="BE121" s="19">
        <v>0</v>
      </c>
      <c r="BF121" s="19">
        <v>1.7241379310344827</v>
      </c>
      <c r="BG121" s="19">
        <v>5.1724137931034484</v>
      </c>
      <c r="BH121" s="19">
        <v>0</v>
      </c>
      <c r="BI121" s="19">
        <v>520.68965517241384</v>
      </c>
      <c r="BJ121" s="1">
        <v>0</v>
      </c>
      <c r="BK121" s="1">
        <v>3.4482758620689653</v>
      </c>
      <c r="BL121" s="1">
        <v>0</v>
      </c>
      <c r="BM121" s="16">
        <v>1.724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3.4482758620689653</v>
      </c>
      <c r="BT121" s="16">
        <v>6.8965517241379306</v>
      </c>
      <c r="BU121" s="1">
        <v>0</v>
      </c>
      <c r="BV121" s="1">
        <v>0</v>
      </c>
      <c r="BW121" s="16">
        <f t="shared" ref="BW121:BW138" si="13">SUM(BU121:BV121)</f>
        <v>0</v>
      </c>
      <c r="BX121" s="1">
        <v>0</v>
      </c>
      <c r="BY121" s="1">
        <v>0</v>
      </c>
      <c r="BZ121" s="1">
        <v>0</v>
      </c>
      <c r="CA121" s="1">
        <v>0</v>
      </c>
      <c r="CB121" s="16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21">
        <v>0</v>
      </c>
      <c r="CK121" s="21">
        <v>0</v>
      </c>
      <c r="CL121" s="21">
        <v>0</v>
      </c>
      <c r="CM121" s="21">
        <v>0</v>
      </c>
      <c r="CN121" s="28">
        <v>0</v>
      </c>
      <c r="CO121" s="29">
        <f t="shared" si="12"/>
        <v>0</v>
      </c>
      <c r="CP121" s="21">
        <v>0</v>
      </c>
      <c r="CQ121" s="21">
        <v>0</v>
      </c>
      <c r="CR121" s="21">
        <v>0</v>
      </c>
      <c r="CS121" s="21">
        <v>0</v>
      </c>
      <c r="CT121" s="21">
        <v>0</v>
      </c>
      <c r="CU121" s="21">
        <v>0</v>
      </c>
      <c r="CV121" s="21">
        <v>0</v>
      </c>
      <c r="CW121" s="28">
        <f t="shared" si="8"/>
        <v>0</v>
      </c>
      <c r="CX121" s="28">
        <v>0</v>
      </c>
      <c r="CY121" s="1">
        <v>0</v>
      </c>
      <c r="CZ121" s="1">
        <v>1</v>
      </c>
      <c r="DA121" s="22">
        <v>300</v>
      </c>
    </row>
    <row r="122" spans="1:105">
      <c r="A122" s="22">
        <v>14</v>
      </c>
      <c r="B122" s="22">
        <v>305</v>
      </c>
      <c r="C122" s="25">
        <v>365</v>
      </c>
      <c r="D122" s="26">
        <f>'[3]Revised Stratig. - April ''08'!$G$310</f>
        <v>6884</v>
      </c>
      <c r="E122" s="36">
        <v>29</v>
      </c>
      <c r="F122" s="1">
        <v>0</v>
      </c>
      <c r="G122" s="1">
        <v>1.7241379310344827</v>
      </c>
      <c r="H122" s="1">
        <v>1.7241379310344827</v>
      </c>
      <c r="I122" s="1">
        <v>0</v>
      </c>
      <c r="J122" s="16">
        <v>1.724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1.724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6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6">
        <v>0</v>
      </c>
      <c r="AD122" s="1">
        <v>0</v>
      </c>
      <c r="AE122" s="1">
        <v>10.344827586206897</v>
      </c>
      <c r="AF122" s="1">
        <v>6.8965517241379306</v>
      </c>
      <c r="AG122" s="16">
        <v>17.241379310344829</v>
      </c>
      <c r="AH122" s="1">
        <v>0</v>
      </c>
      <c r="AI122" s="1">
        <v>831.0344827586207</v>
      </c>
      <c r="AJ122" s="1">
        <v>0</v>
      </c>
      <c r="AK122" s="1">
        <v>0</v>
      </c>
      <c r="AL122" s="1">
        <v>0</v>
      </c>
      <c r="AM122" s="1">
        <v>0</v>
      </c>
      <c r="AN122" s="16">
        <v>0</v>
      </c>
      <c r="AO122" s="1">
        <v>0</v>
      </c>
      <c r="AP122" s="16">
        <v>0</v>
      </c>
      <c r="AQ122" s="1">
        <v>0</v>
      </c>
      <c r="AR122" s="1">
        <v>0</v>
      </c>
      <c r="AS122" s="1">
        <v>0</v>
      </c>
      <c r="AT122" s="19">
        <v>12.068965517241379</v>
      </c>
      <c r="AU122" s="19">
        <v>427.58620689655169</v>
      </c>
      <c r="AV122" s="19">
        <v>6.8965517241379306</v>
      </c>
      <c r="AW122" s="19">
        <v>0</v>
      </c>
      <c r="AY122" s="19">
        <v>12.07</v>
      </c>
      <c r="BA122" s="16">
        <v>420.68965517241378</v>
      </c>
      <c r="BB122" s="19">
        <v>0</v>
      </c>
      <c r="BC122" s="19">
        <v>5.1724137931034484</v>
      </c>
      <c r="BD122" s="19">
        <v>62.068965517241381</v>
      </c>
      <c r="BE122" s="19">
        <v>0</v>
      </c>
      <c r="BF122" s="19">
        <v>6.8965517241379306</v>
      </c>
      <c r="BG122" s="19">
        <v>12.068965517241379</v>
      </c>
      <c r="BH122" s="19">
        <v>0</v>
      </c>
      <c r="BI122" s="19">
        <v>513.79310344827593</v>
      </c>
      <c r="BJ122" s="1">
        <v>0</v>
      </c>
      <c r="BK122" s="1">
        <v>1.7241379310344827</v>
      </c>
      <c r="BL122" s="1">
        <v>0</v>
      </c>
      <c r="BM122" s="16">
        <v>1.724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6">
        <v>1.7241379310344827</v>
      </c>
      <c r="BU122" s="1">
        <v>0</v>
      </c>
      <c r="BV122" s="1">
        <v>0</v>
      </c>
      <c r="BW122" s="16">
        <f t="shared" si="13"/>
        <v>0</v>
      </c>
      <c r="BX122" s="1">
        <v>0</v>
      </c>
      <c r="BY122" s="1">
        <v>0</v>
      </c>
      <c r="BZ122" s="1">
        <v>0</v>
      </c>
      <c r="CA122" s="1">
        <v>0</v>
      </c>
      <c r="CB122" s="16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21">
        <v>0</v>
      </c>
      <c r="CK122" s="21">
        <v>0</v>
      </c>
      <c r="CL122" s="21">
        <v>0</v>
      </c>
      <c r="CM122" s="21">
        <v>0</v>
      </c>
      <c r="CN122" s="28">
        <v>0</v>
      </c>
      <c r="CO122" s="29">
        <f t="shared" si="12"/>
        <v>0</v>
      </c>
      <c r="CP122" s="21">
        <v>0</v>
      </c>
      <c r="CQ122" s="21">
        <v>0</v>
      </c>
      <c r="CR122" s="21">
        <v>0</v>
      </c>
      <c r="CS122" s="21">
        <v>0</v>
      </c>
      <c r="CT122" s="21">
        <v>0</v>
      </c>
      <c r="CU122" s="21">
        <v>0</v>
      </c>
      <c r="CV122" s="21">
        <v>0</v>
      </c>
      <c r="CW122" s="28">
        <f t="shared" si="8"/>
        <v>0</v>
      </c>
      <c r="CX122" s="28">
        <v>0</v>
      </c>
      <c r="CY122" s="1">
        <v>0</v>
      </c>
      <c r="CZ122" s="1">
        <v>1</v>
      </c>
      <c r="DA122" s="22">
        <v>305</v>
      </c>
    </row>
    <row r="123" spans="1:105">
      <c r="A123" s="22">
        <v>19</v>
      </c>
      <c r="B123" s="22">
        <v>310</v>
      </c>
      <c r="C123" s="25">
        <v>370</v>
      </c>
      <c r="D123" s="26">
        <f>'[3]Revised Stratig. - April ''08'!$G$315</f>
        <v>7078</v>
      </c>
      <c r="E123" s="36">
        <v>30</v>
      </c>
      <c r="F123" s="1">
        <v>1.7241379310344827</v>
      </c>
      <c r="G123" s="1">
        <v>0</v>
      </c>
      <c r="H123" s="1">
        <v>1.7241379310344827</v>
      </c>
      <c r="I123" s="1">
        <v>1.7241379310344827</v>
      </c>
      <c r="J123" s="16">
        <v>3.448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3.448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6">
        <v>0</v>
      </c>
      <c r="W123" s="1">
        <v>0</v>
      </c>
      <c r="X123" s="1">
        <v>0</v>
      </c>
      <c r="Y123" s="1">
        <v>3.4482758620689653</v>
      </c>
      <c r="Z123" s="1">
        <v>0</v>
      </c>
      <c r="AA123" s="1">
        <v>0</v>
      </c>
      <c r="AB123" s="1">
        <v>0</v>
      </c>
      <c r="AC123" s="16">
        <v>0</v>
      </c>
      <c r="AD123" s="1">
        <v>0</v>
      </c>
      <c r="AE123" s="1">
        <v>1.7241379310344827</v>
      </c>
      <c r="AF123" s="1">
        <v>0</v>
      </c>
      <c r="AG123" s="16">
        <v>1.7241379310344827</v>
      </c>
      <c r="AH123" s="1">
        <v>0</v>
      </c>
      <c r="AI123" s="1">
        <v>1286.2068965517242</v>
      </c>
      <c r="AJ123" s="1">
        <v>0</v>
      </c>
      <c r="AK123" s="1">
        <v>1.7241379310344827</v>
      </c>
      <c r="AL123" s="1">
        <v>0</v>
      </c>
      <c r="AM123" s="1">
        <v>0</v>
      </c>
      <c r="AN123" s="16">
        <v>0</v>
      </c>
      <c r="AO123" s="1">
        <v>0</v>
      </c>
      <c r="AP123" s="16">
        <v>0</v>
      </c>
      <c r="AQ123" s="1">
        <v>0</v>
      </c>
      <c r="AR123" s="1">
        <v>0</v>
      </c>
      <c r="AS123" s="1">
        <v>0</v>
      </c>
      <c r="AT123" s="19">
        <v>0</v>
      </c>
      <c r="AU123" s="19">
        <v>3.4482758620689653</v>
      </c>
      <c r="AV123" s="19">
        <v>1.7241379310344827</v>
      </c>
      <c r="AW123" s="19">
        <v>0</v>
      </c>
      <c r="AY123" s="19">
        <v>1.7241379310344827</v>
      </c>
      <c r="BA123" s="16">
        <v>612.06896551724139</v>
      </c>
      <c r="BB123" s="19">
        <v>3.4482758620689653</v>
      </c>
      <c r="BC123" s="19">
        <v>10.344827586206897</v>
      </c>
      <c r="BD123" s="19">
        <v>62.068965517241381</v>
      </c>
      <c r="BE123" s="19">
        <v>0</v>
      </c>
      <c r="BF123" s="19">
        <v>8.6206896551724146</v>
      </c>
      <c r="BG123" s="19">
        <v>13.793103448275861</v>
      </c>
      <c r="BH123" s="19">
        <v>0</v>
      </c>
      <c r="BI123" s="19">
        <v>712.06896551724139</v>
      </c>
      <c r="BJ123" s="1">
        <v>0</v>
      </c>
      <c r="BK123" s="1">
        <v>0</v>
      </c>
      <c r="BL123" s="1">
        <v>0</v>
      </c>
      <c r="BM123" s="16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13.793103448275861</v>
      </c>
      <c r="BT123" s="16">
        <v>13.793103448275861</v>
      </c>
      <c r="BU123" s="1">
        <v>0</v>
      </c>
      <c r="BV123" s="1">
        <v>0</v>
      </c>
      <c r="BW123" s="16">
        <f t="shared" si="13"/>
        <v>0</v>
      </c>
      <c r="BX123" s="1">
        <v>0</v>
      </c>
      <c r="BY123" s="1">
        <v>0</v>
      </c>
      <c r="BZ123" s="1">
        <v>0</v>
      </c>
      <c r="CA123" s="1">
        <v>0</v>
      </c>
      <c r="CB123" s="16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21">
        <v>0</v>
      </c>
      <c r="CK123" s="21">
        <v>0</v>
      </c>
      <c r="CL123" s="21">
        <v>0</v>
      </c>
      <c r="CM123" s="21">
        <v>0</v>
      </c>
      <c r="CN123" s="28">
        <v>0</v>
      </c>
      <c r="CO123" s="29">
        <f t="shared" si="12"/>
        <v>0</v>
      </c>
      <c r="CP123" s="21">
        <v>0</v>
      </c>
      <c r="CQ123" s="21">
        <v>0</v>
      </c>
      <c r="CR123" s="21">
        <v>0</v>
      </c>
      <c r="CS123" s="21">
        <v>0</v>
      </c>
      <c r="CT123" s="21">
        <v>0</v>
      </c>
      <c r="CU123" s="21">
        <v>0</v>
      </c>
      <c r="CV123" s="21">
        <v>0</v>
      </c>
      <c r="CW123" s="28">
        <f t="shared" si="8"/>
        <v>0</v>
      </c>
      <c r="CX123" s="28">
        <v>0</v>
      </c>
      <c r="CY123" s="1">
        <v>0</v>
      </c>
      <c r="CZ123" s="1">
        <v>1</v>
      </c>
      <c r="DA123" s="22">
        <v>310</v>
      </c>
    </row>
    <row r="124" spans="1:105">
      <c r="A124" s="22">
        <v>24</v>
      </c>
      <c r="B124" s="22">
        <v>315</v>
      </c>
      <c r="C124" s="25">
        <v>375</v>
      </c>
      <c r="D124" s="26">
        <f>'[3]Revised Stratig. - April ''08'!$G$320</f>
        <v>7243</v>
      </c>
      <c r="E124" s="36">
        <v>26</v>
      </c>
      <c r="F124" s="1">
        <v>0</v>
      </c>
      <c r="G124" s="1">
        <v>1.9230769230769231</v>
      </c>
      <c r="H124" s="1">
        <v>1.9230769230769231</v>
      </c>
      <c r="I124" s="1">
        <v>0</v>
      </c>
      <c r="J124" s="16">
        <v>1.9230769999999999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1.9230769999999999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6">
        <v>0</v>
      </c>
      <c r="W124" s="1">
        <v>0</v>
      </c>
      <c r="X124" s="1">
        <v>0</v>
      </c>
      <c r="Y124" s="1">
        <v>1.9230769230769231</v>
      </c>
      <c r="Z124" s="1">
        <v>0</v>
      </c>
      <c r="AA124" s="1">
        <v>0</v>
      </c>
      <c r="AB124" s="1">
        <v>0</v>
      </c>
      <c r="AC124" s="16">
        <v>0</v>
      </c>
      <c r="AD124" s="1">
        <v>0</v>
      </c>
      <c r="AE124" s="1">
        <v>17.307692307692307</v>
      </c>
      <c r="AF124" s="1">
        <v>1.9230769230769231</v>
      </c>
      <c r="AG124" s="16">
        <v>19.230769230769234</v>
      </c>
      <c r="AH124" s="1">
        <v>0</v>
      </c>
      <c r="AI124" s="1">
        <v>1032.6923076923076</v>
      </c>
      <c r="AJ124" s="1">
        <v>0</v>
      </c>
      <c r="AK124" s="1">
        <v>0</v>
      </c>
      <c r="AL124" s="1">
        <v>0</v>
      </c>
      <c r="AM124" s="1">
        <v>0</v>
      </c>
      <c r="AN124" s="16">
        <v>0</v>
      </c>
      <c r="AO124" s="1">
        <v>0</v>
      </c>
      <c r="AP124" s="16">
        <v>0</v>
      </c>
      <c r="AQ124" s="1">
        <v>0</v>
      </c>
      <c r="AR124" s="1">
        <v>0</v>
      </c>
      <c r="AS124" s="1">
        <v>0</v>
      </c>
      <c r="AT124" s="19">
        <v>5.7692307692307692</v>
      </c>
      <c r="AU124" s="19">
        <v>226.92307692307691</v>
      </c>
      <c r="AV124" s="19">
        <v>3.8461538461538463</v>
      </c>
      <c r="AW124" s="19">
        <v>0</v>
      </c>
      <c r="AY124" s="19">
        <v>5.76</v>
      </c>
      <c r="BA124" s="16">
        <v>511.53846153846149</v>
      </c>
      <c r="BB124" s="19">
        <v>0</v>
      </c>
      <c r="BC124" s="19">
        <v>0</v>
      </c>
      <c r="BD124" s="19">
        <v>15.384615384615385</v>
      </c>
      <c r="BE124" s="19">
        <v>0</v>
      </c>
      <c r="BF124" s="19">
        <v>9.6153846153846168</v>
      </c>
      <c r="BG124" s="19">
        <v>3.8461538461538463</v>
      </c>
      <c r="BH124" s="19">
        <v>0</v>
      </c>
      <c r="BI124" s="19">
        <v>544.23076923076928</v>
      </c>
      <c r="BJ124" s="1">
        <v>0</v>
      </c>
      <c r="BK124" s="1">
        <v>1.9230769230769231</v>
      </c>
      <c r="BL124" s="1">
        <v>0</v>
      </c>
      <c r="BM124" s="16">
        <v>1.923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9.6153846153846168</v>
      </c>
      <c r="BT124" s="16">
        <v>11.538461538461538</v>
      </c>
      <c r="BU124" s="1">
        <v>0</v>
      </c>
      <c r="BV124" s="1">
        <v>0</v>
      </c>
      <c r="BW124" s="16">
        <f t="shared" si="13"/>
        <v>0</v>
      </c>
      <c r="BX124" s="1">
        <v>0</v>
      </c>
      <c r="BY124" s="1">
        <v>0</v>
      </c>
      <c r="BZ124" s="1">
        <v>0</v>
      </c>
      <c r="CA124" s="1">
        <v>0</v>
      </c>
      <c r="CB124" s="16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21">
        <v>0</v>
      </c>
      <c r="CK124" s="21">
        <v>0</v>
      </c>
      <c r="CL124" s="21">
        <v>0</v>
      </c>
      <c r="CM124" s="21">
        <v>0</v>
      </c>
      <c r="CN124" s="28">
        <v>0</v>
      </c>
      <c r="CO124" s="29">
        <f t="shared" si="12"/>
        <v>0</v>
      </c>
      <c r="CP124" s="21">
        <v>0</v>
      </c>
      <c r="CQ124" s="21">
        <v>0</v>
      </c>
      <c r="CR124" s="21">
        <v>0</v>
      </c>
      <c r="CS124" s="21">
        <v>0</v>
      </c>
      <c r="CT124" s="21">
        <v>0</v>
      </c>
      <c r="CU124" s="21">
        <v>0</v>
      </c>
      <c r="CV124" s="21">
        <v>0</v>
      </c>
      <c r="CW124" s="28">
        <f t="shared" si="8"/>
        <v>0</v>
      </c>
      <c r="CX124" s="28">
        <v>0</v>
      </c>
      <c r="CY124" s="1">
        <v>0</v>
      </c>
      <c r="CZ124" s="1">
        <v>1</v>
      </c>
      <c r="DA124" s="22">
        <v>315</v>
      </c>
    </row>
    <row r="125" spans="1:105">
      <c r="A125" s="22">
        <v>29</v>
      </c>
      <c r="B125" s="22">
        <v>320</v>
      </c>
      <c r="C125" s="25">
        <v>380</v>
      </c>
      <c r="D125" s="26">
        <f>'[3]Revised Stratig. - April ''08'!$G$325</f>
        <v>7351</v>
      </c>
      <c r="E125" s="41">
        <v>32</v>
      </c>
      <c r="F125" s="1">
        <v>0</v>
      </c>
      <c r="G125" s="1">
        <v>0</v>
      </c>
      <c r="H125" s="1">
        <v>1.5625</v>
      </c>
      <c r="I125" s="1">
        <v>0</v>
      </c>
      <c r="J125" s="16">
        <v>1.56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1.56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6">
        <v>0</v>
      </c>
      <c r="W125" s="1">
        <v>0</v>
      </c>
      <c r="X125" s="1">
        <v>0</v>
      </c>
      <c r="Y125" s="1">
        <v>10.9375</v>
      </c>
      <c r="Z125" s="1">
        <v>0</v>
      </c>
      <c r="AA125" s="1">
        <v>0</v>
      </c>
      <c r="AB125" s="1">
        <v>0</v>
      </c>
      <c r="AC125" s="16">
        <v>0</v>
      </c>
      <c r="AD125" s="1">
        <v>0</v>
      </c>
      <c r="AE125" s="1">
        <v>10.9375</v>
      </c>
      <c r="AF125" s="1">
        <v>0</v>
      </c>
      <c r="AG125" s="16">
        <v>10.9375</v>
      </c>
      <c r="AH125" s="1">
        <v>0</v>
      </c>
      <c r="AI125" s="1">
        <v>592.1875</v>
      </c>
      <c r="AJ125" s="1">
        <v>0</v>
      </c>
      <c r="AK125" s="1">
        <v>3.125</v>
      </c>
      <c r="AL125" s="1">
        <v>0</v>
      </c>
      <c r="AM125" s="1">
        <v>0</v>
      </c>
      <c r="AN125" s="16">
        <v>0</v>
      </c>
      <c r="AO125" s="1">
        <v>0</v>
      </c>
      <c r="AP125" s="16">
        <v>0</v>
      </c>
      <c r="AQ125" s="1">
        <v>0</v>
      </c>
      <c r="AR125" s="1">
        <v>0</v>
      </c>
      <c r="AS125" s="1">
        <v>0</v>
      </c>
      <c r="AT125" s="19">
        <v>0</v>
      </c>
      <c r="AU125" s="19">
        <v>6.25</v>
      </c>
      <c r="AV125" s="19">
        <v>0</v>
      </c>
      <c r="AW125" s="19">
        <v>0</v>
      </c>
      <c r="AY125" s="19">
        <v>1.5625</v>
      </c>
      <c r="BA125" s="16">
        <v>342.1875</v>
      </c>
      <c r="BB125" s="19">
        <v>0</v>
      </c>
      <c r="BC125" s="19">
        <v>0</v>
      </c>
      <c r="BD125" s="19">
        <v>60.9375</v>
      </c>
      <c r="BE125" s="19">
        <v>0</v>
      </c>
      <c r="BF125" s="19">
        <v>0</v>
      </c>
      <c r="BG125" s="19">
        <v>7.8125</v>
      </c>
      <c r="BH125" s="19">
        <v>0</v>
      </c>
      <c r="BI125" s="19">
        <v>412.5</v>
      </c>
      <c r="BJ125" s="1">
        <v>0</v>
      </c>
      <c r="BK125" s="1">
        <v>0</v>
      </c>
      <c r="BL125" s="1">
        <v>0</v>
      </c>
      <c r="BM125" s="16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1.5625</v>
      </c>
      <c r="BT125" s="16">
        <v>1.5625</v>
      </c>
      <c r="BU125" s="1">
        <v>0</v>
      </c>
      <c r="BV125" s="1">
        <v>0</v>
      </c>
      <c r="BW125" s="16">
        <f t="shared" si="13"/>
        <v>0</v>
      </c>
      <c r="BX125" s="1">
        <v>0</v>
      </c>
      <c r="BY125" s="1">
        <v>0</v>
      </c>
      <c r="BZ125" s="1">
        <v>0</v>
      </c>
      <c r="CA125" s="1">
        <v>0</v>
      </c>
      <c r="CB125" s="16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21">
        <v>0</v>
      </c>
      <c r="CK125" s="21">
        <v>0</v>
      </c>
      <c r="CL125" s="21">
        <v>0</v>
      </c>
      <c r="CM125" s="21">
        <v>0</v>
      </c>
      <c r="CN125" s="28">
        <v>0</v>
      </c>
      <c r="CO125" s="29">
        <f t="shared" si="12"/>
        <v>0</v>
      </c>
      <c r="CP125" s="21">
        <v>0</v>
      </c>
      <c r="CQ125" s="21">
        <v>0</v>
      </c>
      <c r="CR125" s="21">
        <v>0</v>
      </c>
      <c r="CS125" s="21">
        <v>0</v>
      </c>
      <c r="CT125" s="21">
        <v>0</v>
      </c>
      <c r="CU125" s="21">
        <v>0</v>
      </c>
      <c r="CV125" s="21">
        <v>0</v>
      </c>
      <c r="CW125" s="28">
        <f t="shared" si="8"/>
        <v>0</v>
      </c>
      <c r="CX125" s="28">
        <v>0</v>
      </c>
      <c r="CY125" s="1">
        <v>0</v>
      </c>
      <c r="CZ125" s="1">
        <v>1</v>
      </c>
      <c r="DA125" s="22">
        <v>320</v>
      </c>
    </row>
    <row r="126" spans="1:105">
      <c r="A126" s="22">
        <v>34</v>
      </c>
      <c r="B126" s="22">
        <v>325</v>
      </c>
      <c r="C126" s="25">
        <v>385</v>
      </c>
      <c r="D126" s="26">
        <f>'[3]Revised Stratig. - April ''08'!$G$330</f>
        <v>7422</v>
      </c>
      <c r="E126" s="41">
        <v>33</v>
      </c>
      <c r="F126" s="1">
        <v>0</v>
      </c>
      <c r="G126" s="1">
        <v>3.0303030303030303</v>
      </c>
      <c r="H126" s="1">
        <v>0</v>
      </c>
      <c r="I126" s="1">
        <v>0</v>
      </c>
      <c r="J126" s="16">
        <v>3.0303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3.0303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6">
        <v>0</v>
      </c>
      <c r="W126" s="1">
        <v>0</v>
      </c>
      <c r="X126" s="1">
        <v>0</v>
      </c>
      <c r="Y126" s="1">
        <v>15.151515151515152</v>
      </c>
      <c r="Z126" s="1">
        <v>0</v>
      </c>
      <c r="AA126" s="1">
        <v>0</v>
      </c>
      <c r="AB126" s="1">
        <v>0</v>
      </c>
      <c r="AC126" s="16">
        <v>0</v>
      </c>
      <c r="AD126" s="1">
        <v>0</v>
      </c>
      <c r="AE126" s="1">
        <v>19.696969696969695</v>
      </c>
      <c r="AF126" s="1">
        <v>1.5151515151515151</v>
      </c>
      <c r="AG126" s="16">
        <v>21.212121212121211</v>
      </c>
      <c r="AH126" s="1">
        <v>0</v>
      </c>
      <c r="AI126" s="1">
        <v>1010.6060606060605</v>
      </c>
      <c r="AJ126" s="1">
        <v>0</v>
      </c>
      <c r="AK126" s="1">
        <v>1.5151515151515151</v>
      </c>
      <c r="AL126" s="1">
        <v>0</v>
      </c>
      <c r="AM126" s="1">
        <v>0</v>
      </c>
      <c r="AN126" s="16">
        <v>0</v>
      </c>
      <c r="AO126" s="1">
        <v>0</v>
      </c>
      <c r="AP126" s="16">
        <v>0</v>
      </c>
      <c r="AQ126" s="1">
        <v>0</v>
      </c>
      <c r="AR126" s="1">
        <v>0</v>
      </c>
      <c r="AS126" s="1">
        <v>0</v>
      </c>
      <c r="AT126" s="19">
        <v>12.121212121212121</v>
      </c>
      <c r="AU126" s="19">
        <v>415.15151515151513</v>
      </c>
      <c r="AV126" s="19">
        <v>10.606060606060606</v>
      </c>
      <c r="AW126" s="19">
        <v>0</v>
      </c>
      <c r="AY126" s="19">
        <v>12.12</v>
      </c>
      <c r="BA126" s="16">
        <v>327.27272727272731</v>
      </c>
      <c r="BB126" s="19">
        <v>0</v>
      </c>
      <c r="BC126" s="19">
        <v>4.5454545454545459</v>
      </c>
      <c r="BD126" s="19">
        <v>166.66666666666669</v>
      </c>
      <c r="BE126" s="19">
        <v>0</v>
      </c>
      <c r="BF126" s="19">
        <v>9.0909090909090917</v>
      </c>
      <c r="BG126" s="19">
        <v>6.0606060606060606</v>
      </c>
      <c r="BH126" s="19">
        <v>0</v>
      </c>
      <c r="BI126" s="19">
        <v>524.24242424242425</v>
      </c>
      <c r="BJ126" s="1">
        <v>0</v>
      </c>
      <c r="BK126" s="1">
        <v>0</v>
      </c>
      <c r="BL126" s="1">
        <v>0</v>
      </c>
      <c r="BM126" s="16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19.696969696969695</v>
      </c>
      <c r="BT126" s="16">
        <v>19.696969696969695</v>
      </c>
      <c r="BU126" s="1">
        <v>0</v>
      </c>
      <c r="BV126" s="1">
        <v>0</v>
      </c>
      <c r="BW126" s="16">
        <f t="shared" si="13"/>
        <v>0</v>
      </c>
      <c r="BX126" s="1">
        <v>0</v>
      </c>
      <c r="BY126" s="1">
        <v>0</v>
      </c>
      <c r="BZ126" s="1">
        <v>0</v>
      </c>
      <c r="CA126" s="1">
        <v>0</v>
      </c>
      <c r="CB126" s="16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21">
        <v>0</v>
      </c>
      <c r="CK126" s="21">
        <v>0</v>
      </c>
      <c r="CL126" s="21">
        <v>0</v>
      </c>
      <c r="CM126" s="21">
        <v>0</v>
      </c>
      <c r="CN126" s="28">
        <v>0</v>
      </c>
      <c r="CO126" s="29">
        <f t="shared" si="12"/>
        <v>0</v>
      </c>
      <c r="CP126" s="21">
        <v>1.5151515151515151</v>
      </c>
      <c r="CQ126" s="21">
        <v>0</v>
      </c>
      <c r="CR126" s="21">
        <v>0</v>
      </c>
      <c r="CS126" s="21">
        <v>0</v>
      </c>
      <c r="CT126" s="21">
        <v>0</v>
      </c>
      <c r="CU126" s="21">
        <v>0</v>
      </c>
      <c r="CV126" s="21">
        <v>0</v>
      </c>
      <c r="CW126" s="28">
        <f t="shared" si="8"/>
        <v>1.5151515151515151</v>
      </c>
      <c r="CX126" s="28">
        <v>1.5151515151515151</v>
      </c>
      <c r="CY126" s="1">
        <v>0</v>
      </c>
      <c r="CZ126" s="1">
        <v>1</v>
      </c>
      <c r="DA126" s="22">
        <v>325</v>
      </c>
    </row>
    <row r="127" spans="1:105">
      <c r="A127" s="22">
        <v>39</v>
      </c>
      <c r="B127" s="22">
        <v>330</v>
      </c>
      <c r="C127" s="25">
        <v>390</v>
      </c>
      <c r="D127" s="26">
        <f>'[3]Revised Stratig. - April ''08'!$G$335</f>
        <v>7534</v>
      </c>
      <c r="E127" s="41">
        <v>28</v>
      </c>
      <c r="F127" s="1">
        <v>0</v>
      </c>
      <c r="G127" s="1">
        <v>0</v>
      </c>
      <c r="H127" s="1">
        <v>0</v>
      </c>
      <c r="I127" s="1">
        <v>0</v>
      </c>
      <c r="J127" s="16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6">
        <v>0</v>
      </c>
      <c r="W127" s="1">
        <v>0</v>
      </c>
      <c r="X127" s="1">
        <v>0</v>
      </c>
      <c r="Y127" s="1">
        <v>12.5</v>
      </c>
      <c r="Z127" s="1">
        <v>0</v>
      </c>
      <c r="AA127" s="1">
        <v>0</v>
      </c>
      <c r="AB127" s="1">
        <v>0</v>
      </c>
      <c r="AC127" s="16">
        <v>0</v>
      </c>
      <c r="AD127" s="1">
        <v>0</v>
      </c>
      <c r="AE127" s="1">
        <v>5.3571428571428568</v>
      </c>
      <c r="AF127" s="1">
        <v>1.7857142857142856</v>
      </c>
      <c r="AG127" s="16">
        <v>7.1428571428571423</v>
      </c>
      <c r="AH127" s="1">
        <v>0</v>
      </c>
      <c r="AI127" s="1">
        <v>730.35714285714289</v>
      </c>
      <c r="AJ127" s="1">
        <v>0</v>
      </c>
      <c r="AK127" s="1">
        <v>1.7857142857142856</v>
      </c>
      <c r="AL127" s="1">
        <v>0</v>
      </c>
      <c r="AM127" s="1">
        <v>0</v>
      </c>
      <c r="AN127" s="16">
        <v>0</v>
      </c>
      <c r="AO127" s="1">
        <v>0</v>
      </c>
      <c r="AP127" s="16">
        <v>0</v>
      </c>
      <c r="AQ127" s="1">
        <v>0</v>
      </c>
      <c r="AR127" s="1">
        <v>0</v>
      </c>
      <c r="AS127" s="1">
        <v>0</v>
      </c>
      <c r="AT127" s="19">
        <v>0</v>
      </c>
      <c r="AU127" s="19">
        <v>0</v>
      </c>
      <c r="AV127" s="19">
        <v>0</v>
      </c>
      <c r="AW127" s="19">
        <v>0</v>
      </c>
      <c r="AY127" s="19">
        <v>0</v>
      </c>
      <c r="BA127" s="16">
        <v>192.85714285714286</v>
      </c>
      <c r="BB127" s="19">
        <v>0</v>
      </c>
      <c r="BC127" s="19">
        <v>1.7857142857142856</v>
      </c>
      <c r="BD127" s="19">
        <v>7.1428571428571423</v>
      </c>
      <c r="BE127" s="19">
        <v>0</v>
      </c>
      <c r="BF127" s="19">
        <v>0</v>
      </c>
      <c r="BG127" s="19">
        <v>0</v>
      </c>
      <c r="BH127" s="19">
        <v>0</v>
      </c>
      <c r="BI127" s="19">
        <v>201.78571428571428</v>
      </c>
      <c r="BJ127" s="1">
        <v>0</v>
      </c>
      <c r="BK127" s="1">
        <v>0</v>
      </c>
      <c r="BL127" s="1">
        <v>0</v>
      </c>
      <c r="BM127" s="16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6">
        <v>0</v>
      </c>
      <c r="BU127" s="1">
        <v>0</v>
      </c>
      <c r="BV127" s="1">
        <v>0</v>
      </c>
      <c r="BW127" s="16">
        <f t="shared" si="13"/>
        <v>0</v>
      </c>
      <c r="BX127" s="1">
        <v>0</v>
      </c>
      <c r="BY127" s="1">
        <v>0</v>
      </c>
      <c r="BZ127" s="1">
        <v>0</v>
      </c>
      <c r="CA127" s="1">
        <v>0</v>
      </c>
      <c r="CB127" s="16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21">
        <v>0</v>
      </c>
      <c r="CK127" s="21">
        <v>0</v>
      </c>
      <c r="CL127" s="21">
        <v>0</v>
      </c>
      <c r="CM127" s="21">
        <v>1.7857142857142856</v>
      </c>
      <c r="CN127" s="28">
        <v>1.7857142857142856</v>
      </c>
      <c r="CO127" s="29">
        <f t="shared" si="12"/>
        <v>1.7857142857142856</v>
      </c>
      <c r="CP127" s="21">
        <v>0</v>
      </c>
      <c r="CQ127" s="21">
        <v>0</v>
      </c>
      <c r="CR127" s="21">
        <v>0</v>
      </c>
      <c r="CS127" s="21">
        <v>0</v>
      </c>
      <c r="CT127" s="21">
        <v>0</v>
      </c>
      <c r="CU127" s="21">
        <v>0</v>
      </c>
      <c r="CV127" s="21">
        <v>0</v>
      </c>
      <c r="CW127" s="28">
        <f t="shared" si="8"/>
        <v>3.5714285714285712</v>
      </c>
      <c r="CX127" s="28">
        <v>1.7857142857142856</v>
      </c>
      <c r="CY127" s="1">
        <v>0</v>
      </c>
      <c r="CZ127" s="1">
        <v>1</v>
      </c>
      <c r="DA127" s="22">
        <v>330</v>
      </c>
    </row>
    <row r="128" spans="1:105">
      <c r="A128" s="22">
        <v>44</v>
      </c>
      <c r="B128" s="22">
        <v>335</v>
      </c>
      <c r="C128" s="25">
        <v>395</v>
      </c>
      <c r="D128" s="26">
        <f>'[3]Revised Stratig. - April ''08'!$G$340</f>
        <v>7682</v>
      </c>
      <c r="E128" s="41">
        <v>30</v>
      </c>
      <c r="F128" s="1">
        <v>0</v>
      </c>
      <c r="G128" s="1">
        <v>0</v>
      </c>
      <c r="H128" s="1">
        <v>0</v>
      </c>
      <c r="I128" s="1">
        <v>0</v>
      </c>
      <c r="J128" s="16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6">
        <v>0</v>
      </c>
      <c r="W128" s="1">
        <v>0</v>
      </c>
      <c r="X128" s="1">
        <v>0</v>
      </c>
      <c r="Y128" s="1">
        <v>13.23529411764706</v>
      </c>
      <c r="Z128" s="1">
        <v>0</v>
      </c>
      <c r="AA128" s="1">
        <v>0</v>
      </c>
      <c r="AB128" s="1">
        <v>0</v>
      </c>
      <c r="AC128" s="16">
        <v>0</v>
      </c>
      <c r="AD128" s="1">
        <v>0</v>
      </c>
      <c r="AE128" s="1">
        <v>11.76470588235294</v>
      </c>
      <c r="AF128" s="1">
        <v>1.4705882352941175</v>
      </c>
      <c r="AG128" s="16">
        <v>13.23529411764706</v>
      </c>
      <c r="AH128" s="1">
        <v>0</v>
      </c>
      <c r="AI128" s="1">
        <v>313.23529411764707</v>
      </c>
      <c r="AJ128" s="1">
        <v>0</v>
      </c>
      <c r="AK128" s="1">
        <v>1.4705882352941175</v>
      </c>
      <c r="AL128" s="1">
        <v>0</v>
      </c>
      <c r="AM128" s="1">
        <v>0</v>
      </c>
      <c r="AN128" s="16">
        <v>0</v>
      </c>
      <c r="AO128" s="1">
        <v>0</v>
      </c>
      <c r="AP128" s="16">
        <v>0</v>
      </c>
      <c r="AQ128" s="1">
        <v>0</v>
      </c>
      <c r="AR128" s="1">
        <v>0</v>
      </c>
      <c r="AS128" s="1">
        <v>0</v>
      </c>
      <c r="AT128" s="19">
        <v>1.4705882352941175</v>
      </c>
      <c r="AU128" s="19">
        <v>33.82352941176471</v>
      </c>
      <c r="AV128" s="19">
        <v>0</v>
      </c>
      <c r="AW128" s="19">
        <v>0</v>
      </c>
      <c r="AY128" s="19">
        <v>1.4705882352941175</v>
      </c>
      <c r="BA128" s="16">
        <v>111.76470588235294</v>
      </c>
      <c r="BB128" s="19">
        <v>0</v>
      </c>
      <c r="BC128" s="19">
        <v>1.4705882352941175</v>
      </c>
      <c r="BD128" s="19">
        <v>13.23529411764706</v>
      </c>
      <c r="BE128" s="19">
        <v>0</v>
      </c>
      <c r="BF128" s="19">
        <v>0</v>
      </c>
      <c r="BG128" s="19">
        <v>2.9411764705882351</v>
      </c>
      <c r="BH128" s="19">
        <v>0</v>
      </c>
      <c r="BI128" s="19">
        <v>130.88235294117646</v>
      </c>
      <c r="BJ128" s="1">
        <v>0</v>
      </c>
      <c r="BK128" s="1">
        <v>0</v>
      </c>
      <c r="BL128" s="1">
        <v>0</v>
      </c>
      <c r="BM128" s="16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6">
        <v>0</v>
      </c>
      <c r="BU128" s="1">
        <v>0</v>
      </c>
      <c r="BV128" s="1">
        <v>0</v>
      </c>
      <c r="BW128" s="16">
        <f t="shared" si="13"/>
        <v>0</v>
      </c>
      <c r="BX128" s="1">
        <v>0</v>
      </c>
      <c r="BY128" s="1">
        <v>0</v>
      </c>
      <c r="BZ128" s="1">
        <v>0</v>
      </c>
      <c r="CA128" s="1">
        <v>0</v>
      </c>
      <c r="CB128" s="16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21">
        <v>0</v>
      </c>
      <c r="CK128" s="21">
        <v>0</v>
      </c>
      <c r="CL128" s="21">
        <v>0</v>
      </c>
      <c r="CM128" s="21">
        <v>0</v>
      </c>
      <c r="CN128" s="28">
        <v>0</v>
      </c>
      <c r="CO128" s="29">
        <f t="shared" si="12"/>
        <v>0</v>
      </c>
      <c r="CP128" s="21">
        <v>0</v>
      </c>
      <c r="CQ128" s="21">
        <v>0</v>
      </c>
      <c r="CR128" s="21">
        <v>0</v>
      </c>
      <c r="CS128" s="21">
        <v>0</v>
      </c>
      <c r="CT128" s="21">
        <v>0</v>
      </c>
      <c r="CU128" s="21">
        <v>0</v>
      </c>
      <c r="CV128" s="21">
        <v>0</v>
      </c>
      <c r="CW128" s="28">
        <f t="shared" si="8"/>
        <v>0</v>
      </c>
      <c r="CX128" s="28">
        <v>0</v>
      </c>
      <c r="CY128" s="1">
        <v>0</v>
      </c>
      <c r="CZ128" s="1">
        <v>1</v>
      </c>
      <c r="DA128" s="22">
        <v>335</v>
      </c>
    </row>
    <row r="129" spans="1:105">
      <c r="A129" s="22">
        <v>49</v>
      </c>
      <c r="B129" s="22">
        <v>340</v>
      </c>
      <c r="C129" s="25">
        <v>400</v>
      </c>
      <c r="D129" s="26">
        <f>'[3]Revised Stratig. - April ''08'!$G$345</f>
        <v>7730</v>
      </c>
      <c r="E129" s="41">
        <v>30</v>
      </c>
      <c r="F129" s="1">
        <v>0</v>
      </c>
      <c r="G129" s="1">
        <v>0</v>
      </c>
      <c r="H129" s="1">
        <v>0</v>
      </c>
      <c r="I129" s="1">
        <v>0</v>
      </c>
      <c r="J129" s="16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6">
        <v>0</v>
      </c>
      <c r="W129" s="1">
        <v>0</v>
      </c>
      <c r="X129" s="1">
        <v>0</v>
      </c>
      <c r="Y129" s="1">
        <v>6.666666666666667</v>
      </c>
      <c r="Z129" s="1">
        <v>0</v>
      </c>
      <c r="AA129" s="1">
        <v>0</v>
      </c>
      <c r="AB129" s="1">
        <v>0</v>
      </c>
      <c r="AC129" s="16">
        <v>0</v>
      </c>
      <c r="AD129" s="1">
        <v>0</v>
      </c>
      <c r="AE129" s="1">
        <v>10</v>
      </c>
      <c r="AF129" s="1">
        <v>0</v>
      </c>
      <c r="AG129" s="16">
        <v>10</v>
      </c>
      <c r="AH129" s="1">
        <v>0</v>
      </c>
      <c r="AI129" s="1">
        <v>626.66666666666663</v>
      </c>
      <c r="AJ129" s="1">
        <v>0</v>
      </c>
      <c r="AK129" s="1">
        <v>6.666666666666667</v>
      </c>
      <c r="AL129" s="1">
        <v>0</v>
      </c>
      <c r="AM129" s="1">
        <v>0</v>
      </c>
      <c r="AN129" s="16">
        <v>0</v>
      </c>
      <c r="AO129" s="1">
        <v>0</v>
      </c>
      <c r="AP129" s="16">
        <v>0</v>
      </c>
      <c r="AQ129" s="1">
        <v>1.6666666666666667</v>
      </c>
      <c r="AR129" s="1">
        <v>0</v>
      </c>
      <c r="AS129" s="1">
        <v>0</v>
      </c>
      <c r="AT129" s="19">
        <v>1.6666666666666667</v>
      </c>
      <c r="AU129" s="19">
        <v>38.333333333333336</v>
      </c>
      <c r="AV129" s="19">
        <v>1.6666666666666667</v>
      </c>
      <c r="AW129" s="19">
        <v>0</v>
      </c>
      <c r="AY129" s="19">
        <v>1.6666666666666667</v>
      </c>
      <c r="BA129" s="16">
        <v>160</v>
      </c>
      <c r="BB129" s="19">
        <v>0</v>
      </c>
      <c r="BC129" s="19">
        <v>1.6666666666666667</v>
      </c>
      <c r="BD129" s="19">
        <v>0</v>
      </c>
      <c r="BE129" s="19">
        <v>0</v>
      </c>
      <c r="BF129" s="19">
        <v>3.3333333333333335</v>
      </c>
      <c r="BG129" s="19">
        <v>5</v>
      </c>
      <c r="BH129" s="19">
        <v>0</v>
      </c>
      <c r="BI129" s="19">
        <v>171.66666666666666</v>
      </c>
      <c r="BJ129" s="1">
        <v>0</v>
      </c>
      <c r="BK129" s="1">
        <v>0</v>
      </c>
      <c r="BL129" s="1">
        <v>0</v>
      </c>
      <c r="BM129" s="16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6">
        <v>0</v>
      </c>
      <c r="BU129" s="1">
        <v>0</v>
      </c>
      <c r="BV129" s="1">
        <v>0</v>
      </c>
      <c r="BW129" s="16">
        <f t="shared" si="13"/>
        <v>0</v>
      </c>
      <c r="BX129" s="1">
        <v>0</v>
      </c>
      <c r="BY129" s="1">
        <v>0</v>
      </c>
      <c r="BZ129" s="1">
        <v>0</v>
      </c>
      <c r="CA129" s="1">
        <v>0</v>
      </c>
      <c r="CB129" s="16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21">
        <v>0</v>
      </c>
      <c r="CK129" s="21">
        <v>0</v>
      </c>
      <c r="CL129" s="21">
        <v>0</v>
      </c>
      <c r="CM129" s="21">
        <v>0</v>
      </c>
      <c r="CN129" s="28">
        <v>0</v>
      </c>
      <c r="CO129" s="29">
        <f t="shared" si="12"/>
        <v>0</v>
      </c>
      <c r="CP129" s="21">
        <v>0</v>
      </c>
      <c r="CQ129" s="21">
        <v>0</v>
      </c>
      <c r="CR129" s="21">
        <v>0</v>
      </c>
      <c r="CS129" s="21">
        <v>0</v>
      </c>
      <c r="CT129" s="21">
        <v>0</v>
      </c>
      <c r="CU129" s="21">
        <v>0</v>
      </c>
      <c r="CV129" s="21">
        <v>0</v>
      </c>
      <c r="CW129" s="28">
        <f t="shared" si="8"/>
        <v>0</v>
      </c>
      <c r="CX129" s="28">
        <v>0</v>
      </c>
      <c r="CY129" s="1">
        <v>0</v>
      </c>
      <c r="CZ129" s="1">
        <v>1</v>
      </c>
      <c r="DA129" s="22">
        <v>340</v>
      </c>
    </row>
    <row r="130" spans="1:105">
      <c r="A130" s="22">
        <v>54</v>
      </c>
      <c r="B130" s="22">
        <v>345</v>
      </c>
      <c r="C130" s="25">
        <v>405</v>
      </c>
      <c r="D130" s="26">
        <f>'[3]Revised Stratig. - April ''08'!$G$350</f>
        <v>7833</v>
      </c>
      <c r="E130" s="41">
        <v>34</v>
      </c>
      <c r="F130" s="1">
        <v>0</v>
      </c>
      <c r="G130" s="1">
        <v>1.6666666666666667</v>
      </c>
      <c r="H130" s="1">
        <v>0</v>
      </c>
      <c r="I130" s="1">
        <v>0</v>
      </c>
      <c r="J130" s="16">
        <v>1.667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1.667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6">
        <v>0</v>
      </c>
      <c r="W130" s="1">
        <v>0</v>
      </c>
      <c r="X130" s="1">
        <v>0</v>
      </c>
      <c r="Y130" s="1">
        <v>38.333333333333336</v>
      </c>
      <c r="Z130" s="1">
        <v>0</v>
      </c>
      <c r="AA130" s="1">
        <v>0</v>
      </c>
      <c r="AB130" s="1">
        <v>0</v>
      </c>
      <c r="AC130" s="16">
        <v>0</v>
      </c>
      <c r="AD130" s="1">
        <v>0</v>
      </c>
      <c r="AE130" s="1">
        <v>23.333333333333332</v>
      </c>
      <c r="AF130" s="1">
        <v>5</v>
      </c>
      <c r="AG130" s="16">
        <v>28.333333333333332</v>
      </c>
      <c r="AH130" s="1">
        <v>0</v>
      </c>
      <c r="AI130" s="1">
        <v>785</v>
      </c>
      <c r="AJ130" s="1">
        <v>0</v>
      </c>
      <c r="AK130" s="1">
        <v>6.666666666666667</v>
      </c>
      <c r="AL130" s="1">
        <v>0</v>
      </c>
      <c r="AM130" s="1">
        <v>0</v>
      </c>
      <c r="AN130" s="16">
        <v>0</v>
      </c>
      <c r="AO130" s="1">
        <v>0</v>
      </c>
      <c r="AP130" s="16">
        <v>0</v>
      </c>
      <c r="AQ130" s="1">
        <v>0</v>
      </c>
      <c r="AR130" s="1">
        <v>0</v>
      </c>
      <c r="AS130" s="1">
        <v>0</v>
      </c>
      <c r="AT130" s="19">
        <v>3.3333333333333335</v>
      </c>
      <c r="AU130" s="19">
        <v>33.333333333333329</v>
      </c>
      <c r="AV130" s="19">
        <v>0</v>
      </c>
      <c r="AW130" s="19">
        <v>0</v>
      </c>
      <c r="AY130" s="19">
        <v>3.33</v>
      </c>
      <c r="BA130" s="16">
        <v>300</v>
      </c>
      <c r="BB130" s="19">
        <v>0</v>
      </c>
      <c r="BC130" s="19">
        <v>0</v>
      </c>
      <c r="BD130" s="19">
        <v>0</v>
      </c>
      <c r="BE130" s="19">
        <v>0</v>
      </c>
      <c r="BF130" s="19">
        <v>5</v>
      </c>
      <c r="BG130" s="19">
        <v>0</v>
      </c>
      <c r="BH130" s="19">
        <v>0</v>
      </c>
      <c r="BI130" s="19">
        <v>305</v>
      </c>
      <c r="BJ130" s="1">
        <v>0</v>
      </c>
      <c r="BK130" s="1">
        <v>6.666666666666667</v>
      </c>
      <c r="BL130" s="1">
        <v>0</v>
      </c>
      <c r="BM130" s="16">
        <v>1.4710000000000001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6.666666666666667</v>
      </c>
      <c r="BT130" s="16">
        <v>13.333333333333334</v>
      </c>
      <c r="BU130" s="1">
        <v>0</v>
      </c>
      <c r="BV130" s="1">
        <v>0</v>
      </c>
      <c r="BW130" s="16">
        <f t="shared" si="13"/>
        <v>0</v>
      </c>
      <c r="BX130" s="1">
        <v>0</v>
      </c>
      <c r="BY130" s="1">
        <v>0</v>
      </c>
      <c r="BZ130" s="1">
        <v>0</v>
      </c>
      <c r="CA130" s="1">
        <v>0</v>
      </c>
      <c r="CB130" s="16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21">
        <v>0</v>
      </c>
      <c r="CK130" s="21">
        <v>0</v>
      </c>
      <c r="CL130" s="21">
        <v>0</v>
      </c>
      <c r="CM130" s="21">
        <v>0</v>
      </c>
      <c r="CN130" s="28">
        <v>0</v>
      </c>
      <c r="CO130" s="29">
        <f t="shared" si="12"/>
        <v>0</v>
      </c>
      <c r="CP130" s="21">
        <v>0</v>
      </c>
      <c r="CQ130" s="21">
        <v>0</v>
      </c>
      <c r="CR130" s="21">
        <v>0</v>
      </c>
      <c r="CS130" s="21">
        <v>0</v>
      </c>
      <c r="CT130" s="21">
        <v>0</v>
      </c>
      <c r="CU130" s="21">
        <v>0</v>
      </c>
      <c r="CV130" s="21">
        <v>0</v>
      </c>
      <c r="CW130" s="28">
        <f t="shared" si="8"/>
        <v>0</v>
      </c>
      <c r="CX130" s="28">
        <v>0</v>
      </c>
      <c r="CY130" s="1">
        <v>0</v>
      </c>
      <c r="CZ130" s="1">
        <v>1</v>
      </c>
      <c r="DA130" s="22">
        <v>345</v>
      </c>
    </row>
    <row r="131" spans="1:105">
      <c r="A131" s="22">
        <v>59</v>
      </c>
      <c r="B131" s="22">
        <v>350</v>
      </c>
      <c r="C131" s="25">
        <v>410</v>
      </c>
      <c r="D131" s="26">
        <f>'[3]Revised Stratig. - April ''08'!$G$355</f>
        <v>7945</v>
      </c>
      <c r="E131" s="41">
        <v>40</v>
      </c>
      <c r="F131" s="1">
        <v>0</v>
      </c>
      <c r="G131" s="1">
        <v>0</v>
      </c>
      <c r="H131" s="1">
        <v>0</v>
      </c>
      <c r="I131" s="1">
        <v>0</v>
      </c>
      <c r="J131" s="16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6">
        <v>0</v>
      </c>
      <c r="W131" s="1">
        <v>0</v>
      </c>
      <c r="X131" s="1">
        <v>0</v>
      </c>
      <c r="Y131" s="1">
        <v>2.5</v>
      </c>
      <c r="Z131" s="1">
        <v>0</v>
      </c>
      <c r="AA131" s="1">
        <v>0</v>
      </c>
      <c r="AB131" s="1">
        <v>0</v>
      </c>
      <c r="AC131" s="16">
        <v>0</v>
      </c>
      <c r="AD131" s="1">
        <v>0</v>
      </c>
      <c r="AE131" s="1">
        <v>2.5</v>
      </c>
      <c r="AF131" s="1">
        <v>0</v>
      </c>
      <c r="AG131" s="16">
        <v>2.5</v>
      </c>
      <c r="AH131" s="1">
        <v>0</v>
      </c>
      <c r="AI131" s="1">
        <v>238.75</v>
      </c>
      <c r="AJ131" s="1">
        <v>0</v>
      </c>
      <c r="AK131" s="1">
        <v>0</v>
      </c>
      <c r="AL131" s="1">
        <v>0</v>
      </c>
      <c r="AM131" s="1">
        <v>0</v>
      </c>
      <c r="AN131" s="16">
        <v>0</v>
      </c>
      <c r="AO131" s="1">
        <v>0</v>
      </c>
      <c r="AP131" s="16">
        <v>0</v>
      </c>
      <c r="AQ131" s="1">
        <v>0</v>
      </c>
      <c r="AR131" s="1">
        <v>0</v>
      </c>
      <c r="AS131" s="1">
        <v>0</v>
      </c>
      <c r="AT131" s="19">
        <v>0</v>
      </c>
      <c r="AU131" s="19">
        <v>0</v>
      </c>
      <c r="AV131" s="19">
        <v>0</v>
      </c>
      <c r="AW131" s="19">
        <v>0</v>
      </c>
      <c r="AY131" s="19">
        <v>0</v>
      </c>
      <c r="BA131" s="16">
        <v>76.25</v>
      </c>
      <c r="BB131" s="19">
        <v>0</v>
      </c>
      <c r="BC131" s="19">
        <v>3.75</v>
      </c>
      <c r="BD131" s="19">
        <v>2.5</v>
      </c>
      <c r="BE131" s="19">
        <v>0</v>
      </c>
      <c r="BF131" s="19">
        <v>0</v>
      </c>
      <c r="BG131" s="19">
        <v>2.5</v>
      </c>
      <c r="BH131" s="19">
        <v>0</v>
      </c>
      <c r="BI131" s="19">
        <v>85</v>
      </c>
      <c r="BJ131" s="1">
        <v>0</v>
      </c>
      <c r="BK131" s="1">
        <v>1.25</v>
      </c>
      <c r="BL131" s="1">
        <v>0</v>
      </c>
      <c r="BM131" s="16">
        <v>1.25</v>
      </c>
      <c r="BN131" s="1">
        <v>0</v>
      </c>
      <c r="BO131" s="1">
        <v>1.25</v>
      </c>
      <c r="BP131" s="1">
        <v>0</v>
      </c>
      <c r="BQ131" s="1">
        <v>0</v>
      </c>
      <c r="BR131" s="1">
        <v>0</v>
      </c>
      <c r="BS131" s="1">
        <v>11.25</v>
      </c>
      <c r="BT131" s="16">
        <v>13.75</v>
      </c>
      <c r="BU131" s="1">
        <v>0</v>
      </c>
      <c r="BV131" s="1">
        <v>0</v>
      </c>
      <c r="BW131" s="16">
        <f t="shared" si="13"/>
        <v>0</v>
      </c>
      <c r="BX131" s="1">
        <v>0</v>
      </c>
      <c r="BY131" s="1">
        <v>0</v>
      </c>
      <c r="BZ131" s="1">
        <v>0</v>
      </c>
      <c r="CA131" s="1">
        <v>0</v>
      </c>
      <c r="CB131" s="16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21">
        <v>0</v>
      </c>
      <c r="CK131" s="21">
        <v>0</v>
      </c>
      <c r="CL131" s="21">
        <v>0</v>
      </c>
      <c r="CM131" s="21">
        <v>0</v>
      </c>
      <c r="CN131" s="28">
        <v>0</v>
      </c>
      <c r="CO131" s="29">
        <f t="shared" si="12"/>
        <v>0</v>
      </c>
      <c r="CP131" s="21">
        <v>0</v>
      </c>
      <c r="CQ131" s="21">
        <v>0</v>
      </c>
      <c r="CR131" s="21">
        <v>0</v>
      </c>
      <c r="CS131" s="21">
        <v>0</v>
      </c>
      <c r="CT131" s="21">
        <v>0</v>
      </c>
      <c r="CU131" s="21">
        <v>0</v>
      </c>
      <c r="CV131" s="21">
        <v>0</v>
      </c>
      <c r="CW131" s="28">
        <f t="shared" si="8"/>
        <v>0</v>
      </c>
      <c r="CX131" s="28">
        <v>0</v>
      </c>
      <c r="CY131" s="1">
        <v>0</v>
      </c>
      <c r="CZ131" s="1">
        <v>1</v>
      </c>
      <c r="DA131" s="22">
        <v>350</v>
      </c>
    </row>
    <row r="132" spans="1:105">
      <c r="A132" s="22">
        <v>64</v>
      </c>
      <c r="B132" s="22">
        <v>355</v>
      </c>
      <c r="C132" s="25">
        <v>415</v>
      </c>
      <c r="D132" s="26">
        <f>'[3]Revised Stratig. - April ''08'!$G$360</f>
        <v>8141</v>
      </c>
      <c r="E132" s="41">
        <v>32</v>
      </c>
      <c r="F132" s="1">
        <v>0</v>
      </c>
      <c r="G132" s="1">
        <v>0</v>
      </c>
      <c r="H132" s="1">
        <v>4.6875</v>
      </c>
      <c r="I132" s="1">
        <v>0</v>
      </c>
      <c r="J132" s="16">
        <v>1.5629999999999999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1.5629999999999999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6">
        <v>0</v>
      </c>
      <c r="W132" s="1">
        <v>0</v>
      </c>
      <c r="X132" s="1">
        <v>0</v>
      </c>
      <c r="Y132" s="1">
        <v>73.4375</v>
      </c>
      <c r="Z132" s="1">
        <v>0</v>
      </c>
      <c r="AA132" s="1">
        <v>0</v>
      </c>
      <c r="AB132" s="1">
        <v>0</v>
      </c>
      <c r="AC132" s="16">
        <v>0</v>
      </c>
      <c r="AD132" s="1">
        <v>0</v>
      </c>
      <c r="AE132" s="1">
        <v>17.1875</v>
      </c>
      <c r="AF132" s="1">
        <v>23.4375</v>
      </c>
      <c r="AG132" s="16">
        <v>40.625</v>
      </c>
      <c r="AH132" s="1">
        <v>0</v>
      </c>
      <c r="AI132" s="1">
        <v>40.625</v>
      </c>
      <c r="AJ132" s="1">
        <v>0</v>
      </c>
      <c r="AK132" s="1">
        <v>0</v>
      </c>
      <c r="AL132" s="1">
        <v>4.6875</v>
      </c>
      <c r="AM132" s="1">
        <v>0</v>
      </c>
      <c r="AN132" s="16">
        <v>0</v>
      </c>
      <c r="AO132" s="1">
        <v>0</v>
      </c>
      <c r="AP132" s="16">
        <v>0</v>
      </c>
      <c r="AQ132" s="1">
        <v>0</v>
      </c>
      <c r="AR132" s="1">
        <v>0</v>
      </c>
      <c r="AS132" s="1">
        <v>0</v>
      </c>
      <c r="AT132" s="19">
        <v>0</v>
      </c>
      <c r="AU132" s="19">
        <v>0</v>
      </c>
      <c r="AV132" s="19">
        <v>0</v>
      </c>
      <c r="AW132" s="19">
        <v>0</v>
      </c>
      <c r="AY132" s="19">
        <v>0</v>
      </c>
      <c r="BA132" s="16">
        <v>31.25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1.5625</v>
      </c>
      <c r="BH132" s="19">
        <v>0</v>
      </c>
      <c r="BI132" s="19">
        <v>32.8125</v>
      </c>
      <c r="BJ132" s="1">
        <v>0</v>
      </c>
      <c r="BK132" s="1">
        <v>48.4375</v>
      </c>
      <c r="BL132" s="1">
        <v>0</v>
      </c>
      <c r="BM132" s="16">
        <v>1.5629999999999999</v>
      </c>
      <c r="BN132" s="1">
        <v>6.25</v>
      </c>
      <c r="BO132" s="1">
        <v>3.125</v>
      </c>
      <c r="BP132" s="1">
        <v>6.25</v>
      </c>
      <c r="BQ132" s="1">
        <v>68.75</v>
      </c>
      <c r="BR132" s="1">
        <v>0</v>
      </c>
      <c r="BS132" s="1">
        <v>121.875</v>
      </c>
      <c r="BT132" s="16">
        <v>254.6875</v>
      </c>
      <c r="BU132" s="1">
        <v>0</v>
      </c>
      <c r="BV132" s="1">
        <v>0</v>
      </c>
      <c r="BW132" s="16">
        <f t="shared" si="13"/>
        <v>0</v>
      </c>
      <c r="BX132" s="1">
        <v>0</v>
      </c>
      <c r="BY132" s="1">
        <v>0</v>
      </c>
      <c r="BZ132" s="1">
        <v>0</v>
      </c>
      <c r="CA132" s="1">
        <v>0</v>
      </c>
      <c r="CB132" s="16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21">
        <v>0</v>
      </c>
      <c r="CK132" s="21">
        <v>0</v>
      </c>
      <c r="CL132" s="21">
        <v>0</v>
      </c>
      <c r="CM132" s="21">
        <v>0</v>
      </c>
      <c r="CN132" s="28">
        <v>0</v>
      </c>
      <c r="CO132" s="29">
        <f t="shared" si="12"/>
        <v>0</v>
      </c>
      <c r="CP132" s="21">
        <v>0</v>
      </c>
      <c r="CQ132" s="21">
        <v>0</v>
      </c>
      <c r="CR132" s="21">
        <v>0</v>
      </c>
      <c r="CS132" s="21">
        <v>0</v>
      </c>
      <c r="CT132" s="21">
        <v>0</v>
      </c>
      <c r="CU132" s="21">
        <v>0</v>
      </c>
      <c r="CV132" s="21">
        <v>0</v>
      </c>
      <c r="CW132" s="28">
        <f t="shared" si="8"/>
        <v>0</v>
      </c>
      <c r="CX132" s="28">
        <v>0</v>
      </c>
      <c r="CY132" s="1">
        <v>0</v>
      </c>
      <c r="CZ132" s="1">
        <v>1</v>
      </c>
      <c r="DA132" s="22">
        <v>355</v>
      </c>
    </row>
    <row r="133" spans="1:105">
      <c r="A133" s="22">
        <v>69</v>
      </c>
      <c r="B133" s="22">
        <v>360</v>
      </c>
      <c r="C133" s="25">
        <v>420</v>
      </c>
      <c r="D133" s="26">
        <f>'[3]Revised Stratig. - April ''08'!$G$365</f>
        <v>8233</v>
      </c>
      <c r="E133" s="41">
        <v>39</v>
      </c>
      <c r="F133" s="1">
        <v>0</v>
      </c>
      <c r="G133" s="1">
        <v>0</v>
      </c>
      <c r="H133" s="1">
        <v>0</v>
      </c>
      <c r="I133" s="1">
        <v>0</v>
      </c>
      <c r="J133" s="16">
        <v>0</v>
      </c>
      <c r="K133" s="1">
        <v>0</v>
      </c>
      <c r="L133" s="1">
        <v>0</v>
      </c>
      <c r="M133" s="1">
        <v>0</v>
      </c>
      <c r="N133" s="1">
        <v>1.2820512820512819</v>
      </c>
      <c r="O133" s="1">
        <v>0</v>
      </c>
      <c r="P133" s="1">
        <v>1.2820512820512819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6">
        <v>0</v>
      </c>
      <c r="W133" s="1">
        <v>0</v>
      </c>
      <c r="X133" s="1">
        <v>0</v>
      </c>
      <c r="Y133" s="1">
        <v>20.512820512820511</v>
      </c>
      <c r="Z133" s="1">
        <v>0</v>
      </c>
      <c r="AA133" s="1">
        <v>0</v>
      </c>
      <c r="AB133" s="1">
        <v>0</v>
      </c>
      <c r="AC133" s="16">
        <v>0</v>
      </c>
      <c r="AD133" s="1">
        <v>0</v>
      </c>
      <c r="AE133" s="1">
        <v>32.051282051282051</v>
      </c>
      <c r="AF133" s="1">
        <v>29.487179487179489</v>
      </c>
      <c r="AG133" s="16">
        <v>61.53846153846154</v>
      </c>
      <c r="AH133" s="1">
        <v>0</v>
      </c>
      <c r="AI133" s="1">
        <v>79.487179487179489</v>
      </c>
      <c r="AJ133" s="1">
        <v>0</v>
      </c>
      <c r="AK133" s="1">
        <v>0</v>
      </c>
      <c r="AL133" s="1">
        <v>0</v>
      </c>
      <c r="AM133" s="1">
        <v>0</v>
      </c>
      <c r="AN133" s="16">
        <v>0</v>
      </c>
      <c r="AO133" s="1">
        <v>0</v>
      </c>
      <c r="AP133" s="16">
        <v>0</v>
      </c>
      <c r="AQ133" s="1">
        <v>0</v>
      </c>
      <c r="AR133" s="1">
        <v>0</v>
      </c>
      <c r="AS133" s="1">
        <v>0</v>
      </c>
      <c r="AT133" s="19">
        <v>0</v>
      </c>
      <c r="AU133" s="19">
        <v>0</v>
      </c>
      <c r="AV133" s="19">
        <v>0</v>
      </c>
      <c r="AW133" s="19">
        <v>0</v>
      </c>
      <c r="AY133" s="19">
        <v>0</v>
      </c>
      <c r="BA133" s="16">
        <v>2.5641025641025639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2.5641025641025639</v>
      </c>
      <c r="BJ133" s="1">
        <v>0</v>
      </c>
      <c r="BK133" s="1">
        <v>12.820512820512819</v>
      </c>
      <c r="BL133" s="1">
        <v>0</v>
      </c>
      <c r="BM133" s="16">
        <v>1.282</v>
      </c>
      <c r="BN133" s="1">
        <v>1.2820512820512819</v>
      </c>
      <c r="BO133" s="1">
        <v>0</v>
      </c>
      <c r="BP133" s="1">
        <v>3.8461538461538463</v>
      </c>
      <c r="BQ133" s="1">
        <v>7.6923076923076925</v>
      </c>
      <c r="BR133" s="1">
        <v>0</v>
      </c>
      <c r="BS133" s="1">
        <v>69.230769230769226</v>
      </c>
      <c r="BT133" s="16">
        <v>94.871794871794862</v>
      </c>
      <c r="BU133" s="1">
        <v>0</v>
      </c>
      <c r="BV133" s="1">
        <v>0</v>
      </c>
      <c r="BW133" s="16">
        <f t="shared" si="13"/>
        <v>0</v>
      </c>
      <c r="BX133" s="1">
        <v>0</v>
      </c>
      <c r="BY133" s="1">
        <v>0</v>
      </c>
      <c r="BZ133" s="1">
        <v>0</v>
      </c>
      <c r="CA133" s="1">
        <v>0</v>
      </c>
      <c r="CB133" s="16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21">
        <v>0</v>
      </c>
      <c r="CK133" s="21">
        <v>0</v>
      </c>
      <c r="CL133" s="21">
        <v>0</v>
      </c>
      <c r="CM133" s="21">
        <v>0</v>
      </c>
      <c r="CN133" s="28">
        <v>0</v>
      </c>
      <c r="CO133" s="29">
        <f t="shared" si="12"/>
        <v>0</v>
      </c>
      <c r="CP133" s="21">
        <v>0</v>
      </c>
      <c r="CQ133" s="21">
        <v>0</v>
      </c>
      <c r="CR133" s="21">
        <v>0</v>
      </c>
      <c r="CS133" s="21">
        <v>0</v>
      </c>
      <c r="CT133" s="21">
        <v>0</v>
      </c>
      <c r="CU133" s="21">
        <v>0</v>
      </c>
      <c r="CV133" s="21">
        <v>0</v>
      </c>
      <c r="CW133" s="28">
        <f t="shared" si="8"/>
        <v>0</v>
      </c>
      <c r="CX133" s="28">
        <v>0</v>
      </c>
      <c r="CY133" s="1">
        <v>0</v>
      </c>
      <c r="CZ133" s="1">
        <v>1</v>
      </c>
      <c r="DA133" s="22">
        <v>360</v>
      </c>
    </row>
    <row r="134" spans="1:105">
      <c r="A134" s="22">
        <v>74</v>
      </c>
      <c r="B134" s="22">
        <v>365</v>
      </c>
      <c r="C134" s="25">
        <v>425</v>
      </c>
      <c r="D134" s="26">
        <f>'[3]Revised Stratig. - April ''08'!$G$370</f>
        <v>8282</v>
      </c>
      <c r="E134" s="41">
        <v>27</v>
      </c>
      <c r="F134" s="1">
        <v>0</v>
      </c>
      <c r="G134" s="1">
        <v>18.518518518518519</v>
      </c>
      <c r="H134" s="1">
        <v>25.925925925925924</v>
      </c>
      <c r="I134" s="1">
        <v>1.8518518518518516</v>
      </c>
      <c r="J134" s="16">
        <v>18.52</v>
      </c>
      <c r="K134" s="1">
        <v>0</v>
      </c>
      <c r="L134" s="1">
        <v>0</v>
      </c>
      <c r="M134" s="1">
        <v>1.8518518518518516</v>
      </c>
      <c r="N134" s="1">
        <v>1.8518518518518516</v>
      </c>
      <c r="O134" s="1">
        <v>0</v>
      </c>
      <c r="P134" s="1">
        <f>SUM(M134:N134)</f>
        <v>3.7037037037037033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6">
        <v>0</v>
      </c>
      <c r="W134" s="1">
        <v>0</v>
      </c>
      <c r="X134" s="1">
        <v>0</v>
      </c>
      <c r="Y134" s="1">
        <v>68.518518518518519</v>
      </c>
      <c r="Z134" s="1">
        <v>0</v>
      </c>
      <c r="AA134" s="1">
        <v>0</v>
      </c>
      <c r="AB134" s="1">
        <v>0</v>
      </c>
      <c r="AC134" s="16">
        <v>0</v>
      </c>
      <c r="AD134" s="1">
        <v>0</v>
      </c>
      <c r="AE134" s="1">
        <v>98.148148148148152</v>
      </c>
      <c r="AF134" s="1">
        <v>85.18518518518519</v>
      </c>
      <c r="AG134" s="16">
        <v>183.33333333333331</v>
      </c>
      <c r="AH134" s="1">
        <v>0</v>
      </c>
      <c r="AI134" s="1">
        <v>25.925925925925924</v>
      </c>
      <c r="AJ134" s="1">
        <v>0</v>
      </c>
      <c r="AK134" s="1">
        <v>1.8518518518518516</v>
      </c>
      <c r="AL134" s="1">
        <v>16.666666666666664</v>
      </c>
      <c r="AM134" s="1">
        <v>0</v>
      </c>
      <c r="AN134" s="16">
        <v>0</v>
      </c>
      <c r="AO134" s="1">
        <v>0</v>
      </c>
      <c r="AP134" s="16">
        <v>0</v>
      </c>
      <c r="AQ134" s="1">
        <v>0</v>
      </c>
      <c r="AR134" s="1">
        <v>0</v>
      </c>
      <c r="AS134" s="1">
        <v>0</v>
      </c>
      <c r="AT134" s="19">
        <v>0</v>
      </c>
      <c r="AU134" s="19">
        <v>0</v>
      </c>
      <c r="AV134" s="19">
        <v>0</v>
      </c>
      <c r="AW134" s="19">
        <v>0</v>
      </c>
      <c r="AY134" s="19">
        <v>0</v>
      </c>
      <c r="BA134" s="16">
        <v>1.8518518518518516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1.8518518518518516</v>
      </c>
      <c r="BJ134" s="1">
        <v>0</v>
      </c>
      <c r="BK134" s="1">
        <v>144.44444444444443</v>
      </c>
      <c r="BL134" s="1">
        <v>0</v>
      </c>
      <c r="BM134" s="16">
        <v>1.8520000000000001</v>
      </c>
      <c r="BN134" s="1">
        <v>1.8518518518518516</v>
      </c>
      <c r="BO134" s="1">
        <v>9.2592592592592595</v>
      </c>
      <c r="BP134" s="1">
        <v>3.7037037037037033</v>
      </c>
      <c r="BQ134" s="1">
        <v>0</v>
      </c>
      <c r="BR134" s="1">
        <v>0</v>
      </c>
      <c r="BS134" s="1">
        <v>120.37037037037037</v>
      </c>
      <c r="BT134" s="16">
        <v>279.62962962962962</v>
      </c>
      <c r="BU134" s="1">
        <v>0</v>
      </c>
      <c r="BV134" s="1">
        <v>0</v>
      </c>
      <c r="BW134" s="16">
        <f t="shared" si="13"/>
        <v>0</v>
      </c>
      <c r="BX134" s="1">
        <v>1.8518518518518516</v>
      </c>
      <c r="BY134" s="1">
        <v>1.8518518518518516</v>
      </c>
      <c r="BZ134" s="1">
        <v>0</v>
      </c>
      <c r="CA134" s="1">
        <v>0</v>
      </c>
      <c r="CB134" s="16">
        <v>3.7181999999999999</v>
      </c>
      <c r="CC134" s="1">
        <v>0</v>
      </c>
      <c r="CD134" s="1">
        <v>1.8518518518518516</v>
      </c>
      <c r="CE134" s="1">
        <v>5.5701000000000001</v>
      </c>
      <c r="CF134" s="1">
        <v>0</v>
      </c>
      <c r="CG134" s="1">
        <v>0</v>
      </c>
      <c r="CH134" s="1">
        <v>0</v>
      </c>
      <c r="CI134" s="1">
        <v>0</v>
      </c>
      <c r="CJ134" s="21">
        <v>0</v>
      </c>
      <c r="CK134" s="21">
        <v>0</v>
      </c>
      <c r="CL134" s="21">
        <v>0</v>
      </c>
      <c r="CM134" s="21">
        <v>0</v>
      </c>
      <c r="CN134" s="28">
        <v>0</v>
      </c>
      <c r="CO134" s="29">
        <f t="shared" si="12"/>
        <v>0</v>
      </c>
      <c r="CP134" s="21">
        <v>0</v>
      </c>
      <c r="CQ134" s="21">
        <v>0</v>
      </c>
      <c r="CR134" s="21">
        <v>0</v>
      </c>
      <c r="CS134" s="21">
        <v>0</v>
      </c>
      <c r="CT134" s="21">
        <v>0</v>
      </c>
      <c r="CU134" s="21">
        <v>0</v>
      </c>
      <c r="CV134" s="21">
        <v>0</v>
      </c>
      <c r="CW134" s="28">
        <f t="shared" ref="CW134:CW185" si="14">SUM(CN134:CV134)</f>
        <v>0</v>
      </c>
      <c r="CX134" s="28">
        <v>0</v>
      </c>
      <c r="CY134" s="1">
        <v>0</v>
      </c>
      <c r="CZ134" s="1">
        <v>1</v>
      </c>
      <c r="DA134" s="22">
        <v>365</v>
      </c>
    </row>
    <row r="135" spans="1:105">
      <c r="A135" s="22">
        <v>79</v>
      </c>
      <c r="B135" s="22">
        <v>370</v>
      </c>
      <c r="C135" s="25">
        <v>430</v>
      </c>
      <c r="D135" s="26">
        <f>'[3]Revised Stratig. - April ''08'!$G$375</f>
        <v>8314</v>
      </c>
      <c r="E135" s="41">
        <v>42</v>
      </c>
      <c r="F135" s="1">
        <v>0</v>
      </c>
      <c r="G135" s="1">
        <v>1.1904761904761905</v>
      </c>
      <c r="H135" s="1">
        <v>1.1904761904761905</v>
      </c>
      <c r="I135" s="1">
        <v>0</v>
      </c>
      <c r="J135" s="16">
        <v>1.19</v>
      </c>
      <c r="K135" s="1">
        <v>0</v>
      </c>
      <c r="L135" s="1">
        <v>0</v>
      </c>
      <c r="M135" s="1">
        <v>2.3809523809523809</v>
      </c>
      <c r="N135" s="1">
        <v>2.3809523809523809</v>
      </c>
      <c r="O135" s="1">
        <v>0</v>
      </c>
      <c r="P135" s="1">
        <f>SUM(J135,M135:N135)</f>
        <v>5.9519047619047623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6">
        <v>0</v>
      </c>
      <c r="W135" s="1">
        <v>0</v>
      </c>
      <c r="X135" s="1">
        <v>0</v>
      </c>
      <c r="Y135" s="1">
        <v>28.571428571428569</v>
      </c>
      <c r="Z135" s="1">
        <v>0</v>
      </c>
      <c r="AA135" s="1">
        <v>0</v>
      </c>
      <c r="AB135" s="1">
        <v>0</v>
      </c>
      <c r="AC135" s="16">
        <v>0</v>
      </c>
      <c r="AD135" s="1">
        <v>0</v>
      </c>
      <c r="AE135" s="1">
        <v>25</v>
      </c>
      <c r="AF135" s="1">
        <v>13.095238095238097</v>
      </c>
      <c r="AG135" s="16">
        <v>38.095238095238095</v>
      </c>
      <c r="AH135" s="1">
        <v>0</v>
      </c>
      <c r="AI135" s="1">
        <v>8.3333333333333321</v>
      </c>
      <c r="AJ135" s="1">
        <v>0</v>
      </c>
      <c r="AK135" s="1">
        <v>3.5714285714285712</v>
      </c>
      <c r="AL135" s="1">
        <v>0</v>
      </c>
      <c r="AM135" s="1">
        <v>0</v>
      </c>
      <c r="AN135" s="16">
        <v>0</v>
      </c>
      <c r="AO135" s="1">
        <v>0</v>
      </c>
      <c r="AP135" s="16">
        <v>0</v>
      </c>
      <c r="AQ135" s="1">
        <v>0</v>
      </c>
      <c r="AR135" s="1">
        <v>0</v>
      </c>
      <c r="AS135" s="1">
        <v>0</v>
      </c>
      <c r="AT135" s="19">
        <v>0</v>
      </c>
      <c r="AU135" s="19">
        <v>0</v>
      </c>
      <c r="AV135" s="19">
        <v>0</v>
      </c>
      <c r="AW135" s="19">
        <v>0</v>
      </c>
      <c r="AY135" s="19">
        <v>0</v>
      </c>
      <c r="BA135" s="16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">
        <v>0</v>
      </c>
      <c r="BK135" s="1">
        <v>13.095238095238097</v>
      </c>
      <c r="BL135" s="1">
        <v>0</v>
      </c>
      <c r="BM135" s="16">
        <v>1.19</v>
      </c>
      <c r="BN135" s="1">
        <v>0</v>
      </c>
      <c r="BO135" s="1">
        <v>0</v>
      </c>
      <c r="BP135" s="1">
        <v>1.1904761904761905</v>
      </c>
      <c r="BQ135" s="1">
        <v>0</v>
      </c>
      <c r="BR135" s="1">
        <v>1.1904761904761905</v>
      </c>
      <c r="BS135" s="1">
        <v>4.7619047619047619</v>
      </c>
      <c r="BT135" s="16">
        <v>20.238095238095237</v>
      </c>
      <c r="BU135" s="1">
        <v>1.1904761904761905</v>
      </c>
      <c r="BV135" s="1">
        <v>0</v>
      </c>
      <c r="BW135" s="16">
        <v>1.19</v>
      </c>
      <c r="BX135" s="1">
        <v>0</v>
      </c>
      <c r="BY135" s="1">
        <v>1.1904761904761905</v>
      </c>
      <c r="BZ135" s="1">
        <v>1.1904761904761905</v>
      </c>
      <c r="CA135" s="1">
        <v>0</v>
      </c>
      <c r="CB135" s="16">
        <v>1.1904760000000001</v>
      </c>
      <c r="CC135" s="1">
        <v>0</v>
      </c>
      <c r="CD135" s="1">
        <v>0</v>
      </c>
      <c r="CE135" s="1">
        <v>1.1904760000000001</v>
      </c>
      <c r="CF135" s="1">
        <v>0</v>
      </c>
      <c r="CG135" s="1">
        <v>0</v>
      </c>
      <c r="CH135" s="1">
        <v>0</v>
      </c>
      <c r="CI135" s="1">
        <v>0</v>
      </c>
      <c r="CJ135" s="21">
        <v>0</v>
      </c>
      <c r="CK135" s="21">
        <v>0</v>
      </c>
      <c r="CL135" s="21">
        <v>0</v>
      </c>
      <c r="CM135" s="21">
        <v>0</v>
      </c>
      <c r="CN135" s="28">
        <v>0</v>
      </c>
      <c r="CO135" s="29">
        <f t="shared" si="12"/>
        <v>0</v>
      </c>
      <c r="CP135" s="21">
        <v>0</v>
      </c>
      <c r="CQ135" s="21">
        <v>0</v>
      </c>
      <c r="CR135" s="21">
        <v>0</v>
      </c>
      <c r="CS135" s="21">
        <v>0</v>
      </c>
      <c r="CT135" s="21">
        <v>0</v>
      </c>
      <c r="CU135" s="21">
        <v>0</v>
      </c>
      <c r="CV135" s="21">
        <v>0</v>
      </c>
      <c r="CW135" s="28">
        <f t="shared" si="14"/>
        <v>0</v>
      </c>
      <c r="CX135" s="28">
        <v>0</v>
      </c>
      <c r="CY135" s="1">
        <v>0</v>
      </c>
      <c r="CZ135" s="1">
        <v>1</v>
      </c>
      <c r="DA135" s="22">
        <v>370</v>
      </c>
    </row>
    <row r="136" spans="1:105">
      <c r="A136" s="22">
        <v>84</v>
      </c>
      <c r="B136" s="22">
        <v>375</v>
      </c>
      <c r="C136" s="25">
        <v>435</v>
      </c>
      <c r="D136" s="26">
        <f>'[3]Revised Stratig. - April ''08'!$G$380</f>
        <v>8454</v>
      </c>
      <c r="E136" s="41">
        <v>26</v>
      </c>
      <c r="F136" s="1">
        <v>0</v>
      </c>
      <c r="G136" s="1">
        <v>1.9230769230769231</v>
      </c>
      <c r="H136" s="1">
        <v>3.8461538461538463</v>
      </c>
      <c r="I136" s="1">
        <v>0</v>
      </c>
      <c r="J136" s="16">
        <v>1.92</v>
      </c>
      <c r="K136" s="1">
        <v>0</v>
      </c>
      <c r="L136" s="1">
        <v>0</v>
      </c>
      <c r="M136" s="1">
        <v>1.9230769230769231</v>
      </c>
      <c r="N136" s="1">
        <v>1.9230769230769231</v>
      </c>
      <c r="O136" s="1">
        <v>0</v>
      </c>
      <c r="P136" s="1">
        <f>SUM(J136,M136:N136)</f>
        <v>5.7661538461538466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6">
        <v>0</v>
      </c>
      <c r="W136" s="1">
        <v>0</v>
      </c>
      <c r="X136" s="1">
        <v>0</v>
      </c>
      <c r="Y136" s="1">
        <v>126.92307692307692</v>
      </c>
      <c r="Z136" s="1">
        <v>0</v>
      </c>
      <c r="AA136" s="1">
        <v>0</v>
      </c>
      <c r="AB136" s="1">
        <v>0</v>
      </c>
      <c r="AC136" s="16">
        <v>0</v>
      </c>
      <c r="AD136" s="1">
        <v>0</v>
      </c>
      <c r="AE136" s="1">
        <v>163.46153846153845</v>
      </c>
      <c r="AF136" s="1">
        <v>67.307692307692307</v>
      </c>
      <c r="AG136" s="16">
        <v>230.76923076923075</v>
      </c>
      <c r="AH136" s="1">
        <v>7.6923076923076925</v>
      </c>
      <c r="AI136" s="1">
        <v>0</v>
      </c>
      <c r="AJ136" s="1">
        <v>0</v>
      </c>
      <c r="AK136" s="1">
        <v>0</v>
      </c>
      <c r="AL136" s="1">
        <v>1.9230769230769231</v>
      </c>
      <c r="AM136" s="1">
        <v>0</v>
      </c>
      <c r="AN136" s="16">
        <v>0</v>
      </c>
      <c r="AO136" s="1">
        <v>0</v>
      </c>
      <c r="AP136" s="16">
        <v>0</v>
      </c>
      <c r="AQ136" s="1">
        <v>0</v>
      </c>
      <c r="AR136" s="1">
        <v>0</v>
      </c>
      <c r="AS136" s="1">
        <v>0</v>
      </c>
      <c r="AT136" s="19">
        <v>0</v>
      </c>
      <c r="AU136" s="19">
        <v>0</v>
      </c>
      <c r="AV136" s="19">
        <v>0</v>
      </c>
      <c r="AW136" s="19">
        <v>0</v>
      </c>
      <c r="AY136" s="19">
        <v>0</v>
      </c>
      <c r="BA136" s="16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0</v>
      </c>
      <c r="BG136" s="19">
        <v>0</v>
      </c>
      <c r="BH136" s="19">
        <v>0</v>
      </c>
      <c r="BI136" s="19">
        <v>0</v>
      </c>
      <c r="BJ136" s="1">
        <v>0</v>
      </c>
      <c r="BK136" s="1">
        <v>1.9230769230769231</v>
      </c>
      <c r="BL136" s="1">
        <v>0</v>
      </c>
      <c r="BM136" s="16">
        <v>1.923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6">
        <v>1.9230769230769231</v>
      </c>
      <c r="BU136" s="1">
        <v>0</v>
      </c>
      <c r="BV136" s="1">
        <v>0</v>
      </c>
      <c r="BW136" s="16">
        <f t="shared" si="13"/>
        <v>0</v>
      </c>
      <c r="BX136" s="1">
        <v>0</v>
      </c>
      <c r="BY136" s="1">
        <v>3.8461538461538463</v>
      </c>
      <c r="BZ136" s="1">
        <v>21.153846153846153</v>
      </c>
      <c r="CA136" s="1">
        <v>0</v>
      </c>
      <c r="CB136" s="16">
        <v>3.8461539999999999</v>
      </c>
      <c r="CC136" s="1">
        <v>0</v>
      </c>
      <c r="CD136" s="1">
        <v>0</v>
      </c>
      <c r="CE136" s="1">
        <v>3.8461539999999999</v>
      </c>
      <c r="CF136" s="1">
        <v>0</v>
      </c>
      <c r="CG136" s="1">
        <v>0</v>
      </c>
      <c r="CH136" s="1">
        <v>0</v>
      </c>
      <c r="CI136" s="1">
        <v>0</v>
      </c>
      <c r="CJ136" s="21">
        <v>0</v>
      </c>
      <c r="CK136" s="21">
        <v>0</v>
      </c>
      <c r="CL136" s="21">
        <v>0</v>
      </c>
      <c r="CM136" s="21">
        <v>0</v>
      </c>
      <c r="CN136" s="28">
        <v>0</v>
      </c>
      <c r="CO136" s="29">
        <f t="shared" si="12"/>
        <v>0</v>
      </c>
      <c r="CP136" s="21">
        <v>0</v>
      </c>
      <c r="CQ136" s="21">
        <v>0</v>
      </c>
      <c r="CR136" s="21">
        <v>0</v>
      </c>
      <c r="CS136" s="21">
        <v>0</v>
      </c>
      <c r="CT136" s="21">
        <v>0</v>
      </c>
      <c r="CU136" s="21">
        <v>0</v>
      </c>
      <c r="CV136" s="21">
        <v>0</v>
      </c>
      <c r="CW136" s="28">
        <f t="shared" si="14"/>
        <v>0</v>
      </c>
      <c r="CX136" s="28">
        <v>0</v>
      </c>
      <c r="CY136" s="1">
        <v>0</v>
      </c>
      <c r="CZ136" s="1">
        <v>1</v>
      </c>
      <c r="DA136" s="22">
        <v>375</v>
      </c>
    </row>
    <row r="137" spans="1:105">
      <c r="A137" s="22">
        <v>89</v>
      </c>
      <c r="B137" s="22">
        <v>380</v>
      </c>
      <c r="C137" s="25">
        <v>440</v>
      </c>
      <c r="D137" s="26">
        <f>'[3]Revised Stratig. - April ''08'!$G$385</f>
        <v>8486</v>
      </c>
      <c r="E137" s="41">
        <v>44</v>
      </c>
      <c r="F137" s="1">
        <v>0</v>
      </c>
      <c r="G137" s="1">
        <v>6.8181818181818175</v>
      </c>
      <c r="H137" s="1">
        <v>6.8181818181818175</v>
      </c>
      <c r="I137" s="1">
        <v>0</v>
      </c>
      <c r="J137" s="16">
        <v>6.8179999999999996</v>
      </c>
      <c r="K137" s="1">
        <v>0</v>
      </c>
      <c r="L137" s="1">
        <v>0</v>
      </c>
      <c r="M137" s="1">
        <v>5.6818181818181817</v>
      </c>
      <c r="N137" s="1">
        <v>1.1363636363636365</v>
      </c>
      <c r="O137" s="1">
        <v>1.1363636363636365</v>
      </c>
      <c r="P137" s="1">
        <f>SUM(J137,M137:O137)</f>
        <v>14.772545454545455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6">
        <v>0</v>
      </c>
      <c r="W137" s="1">
        <v>0</v>
      </c>
      <c r="X137" s="1">
        <v>0</v>
      </c>
      <c r="Y137" s="1">
        <v>25</v>
      </c>
      <c r="Z137" s="1">
        <v>0</v>
      </c>
      <c r="AA137" s="1">
        <v>0</v>
      </c>
      <c r="AB137" s="1">
        <v>0</v>
      </c>
      <c r="AC137" s="16">
        <v>0</v>
      </c>
      <c r="AD137" s="1">
        <v>0</v>
      </c>
      <c r="AE137" s="1">
        <v>21.59090909090909</v>
      </c>
      <c r="AF137" s="1">
        <v>6.8181818181818175</v>
      </c>
      <c r="AG137" s="16">
        <v>28.40909090909091</v>
      </c>
      <c r="AH137" s="1">
        <v>0</v>
      </c>
      <c r="AI137" s="1">
        <v>1.1363636363636365</v>
      </c>
      <c r="AJ137" s="1">
        <v>0</v>
      </c>
      <c r="AK137" s="1">
        <v>1.1363636363636365</v>
      </c>
      <c r="AL137" s="1">
        <v>0</v>
      </c>
      <c r="AM137" s="1">
        <v>0</v>
      </c>
      <c r="AN137" s="16">
        <v>0</v>
      </c>
      <c r="AO137" s="1">
        <v>0</v>
      </c>
      <c r="AP137" s="16">
        <v>0</v>
      </c>
      <c r="AQ137" s="1">
        <v>0</v>
      </c>
      <c r="AR137" s="1">
        <v>0</v>
      </c>
      <c r="AS137" s="1">
        <v>0</v>
      </c>
      <c r="AT137" s="19">
        <v>0</v>
      </c>
      <c r="AU137" s="19">
        <v>0</v>
      </c>
      <c r="AV137" s="19">
        <v>0</v>
      </c>
      <c r="AW137" s="19">
        <v>0</v>
      </c>
      <c r="AY137" s="19">
        <v>0</v>
      </c>
      <c r="BA137" s="16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">
        <v>0</v>
      </c>
      <c r="BK137" s="1">
        <v>0</v>
      </c>
      <c r="BL137" s="1">
        <v>0</v>
      </c>
      <c r="BM137" s="16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1.1363636363636365</v>
      </c>
      <c r="BT137" s="16">
        <v>1.1363636363636365</v>
      </c>
      <c r="BU137" s="1">
        <v>2.2727272727272729</v>
      </c>
      <c r="BV137" s="1">
        <v>0</v>
      </c>
      <c r="BW137" s="16">
        <v>1.1359999999999999</v>
      </c>
      <c r="BX137" s="1">
        <v>4.5454545454545459</v>
      </c>
      <c r="BY137" s="1">
        <v>9.0909090909090917</v>
      </c>
      <c r="BZ137" s="1">
        <v>10.227272727272728</v>
      </c>
      <c r="CA137" s="1">
        <v>1.1363636363636365</v>
      </c>
      <c r="CB137" s="16">
        <v>13.6365</v>
      </c>
      <c r="CC137" s="1">
        <v>1.1363636363636365</v>
      </c>
      <c r="CD137" s="1">
        <v>2.2727272727272729</v>
      </c>
      <c r="CE137" s="1">
        <v>15.909000000000001</v>
      </c>
      <c r="CF137" s="1">
        <v>4.5454545454545459</v>
      </c>
      <c r="CG137" s="1">
        <v>9.0909090909090917</v>
      </c>
      <c r="CH137" s="1">
        <v>1.1363636363636365</v>
      </c>
      <c r="CI137" s="1">
        <v>4.54</v>
      </c>
      <c r="CJ137" s="21">
        <v>0</v>
      </c>
      <c r="CK137" s="21">
        <v>0</v>
      </c>
      <c r="CL137" s="21">
        <v>0</v>
      </c>
      <c r="CM137" s="21">
        <v>0</v>
      </c>
      <c r="CN137" s="28">
        <v>0</v>
      </c>
      <c r="CO137" s="29">
        <f t="shared" si="12"/>
        <v>0</v>
      </c>
      <c r="CP137" s="21">
        <v>0</v>
      </c>
      <c r="CQ137" s="21">
        <v>0</v>
      </c>
      <c r="CR137" s="21">
        <v>0</v>
      </c>
      <c r="CS137" s="21">
        <v>0</v>
      </c>
      <c r="CT137" s="21">
        <v>0</v>
      </c>
      <c r="CU137" s="21">
        <v>0</v>
      </c>
      <c r="CV137" s="21">
        <v>0</v>
      </c>
      <c r="CW137" s="28">
        <f t="shared" si="14"/>
        <v>0</v>
      </c>
      <c r="CX137" s="28">
        <v>0</v>
      </c>
      <c r="CY137" s="1">
        <v>0</v>
      </c>
      <c r="CZ137" s="1">
        <v>1</v>
      </c>
      <c r="DA137" s="22">
        <v>380</v>
      </c>
    </row>
    <row r="138" spans="1:105">
      <c r="A138" s="22">
        <v>94</v>
      </c>
      <c r="B138" s="22">
        <v>385</v>
      </c>
      <c r="C138" s="25">
        <v>445</v>
      </c>
      <c r="D138" s="26">
        <f>'[3]Revised Stratig. - April ''08'!$G$390</f>
        <v>8516</v>
      </c>
      <c r="E138" s="41">
        <v>39</v>
      </c>
      <c r="F138" s="1">
        <v>0</v>
      </c>
      <c r="G138" s="1">
        <v>5.1282051282051277</v>
      </c>
      <c r="H138" s="1">
        <v>1.2820512820512819</v>
      </c>
      <c r="I138" s="1">
        <v>0</v>
      </c>
      <c r="J138" s="16">
        <v>5.1280000000000001</v>
      </c>
      <c r="K138" s="1">
        <v>0</v>
      </c>
      <c r="L138" s="1">
        <v>0</v>
      </c>
      <c r="M138" s="1">
        <v>2.5641025641025639</v>
      </c>
      <c r="N138" s="1">
        <v>1.2820512820512819</v>
      </c>
      <c r="O138" s="1">
        <v>0</v>
      </c>
      <c r="P138" s="1">
        <f>SUM(J138,M138:N138)</f>
        <v>8.9741538461538468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6">
        <v>0</v>
      </c>
      <c r="W138" s="1">
        <v>0</v>
      </c>
      <c r="X138" s="1">
        <v>0</v>
      </c>
      <c r="Y138" s="1">
        <v>244.87179487179489</v>
      </c>
      <c r="Z138" s="1">
        <v>0</v>
      </c>
      <c r="AA138" s="1">
        <v>0</v>
      </c>
      <c r="AB138" s="1">
        <v>0</v>
      </c>
      <c r="AC138" s="16">
        <v>0</v>
      </c>
      <c r="AD138" s="1">
        <v>0</v>
      </c>
      <c r="AE138" s="1">
        <v>193.58974358974359</v>
      </c>
      <c r="AF138" s="1">
        <v>92.307692307692307</v>
      </c>
      <c r="AG138" s="16">
        <v>285.89743589743591</v>
      </c>
      <c r="AH138" s="1">
        <v>0</v>
      </c>
      <c r="AI138" s="1">
        <v>3.8461538461538463</v>
      </c>
      <c r="AJ138" s="1">
        <v>0</v>
      </c>
      <c r="AK138" s="1">
        <v>3.8461538461538463</v>
      </c>
      <c r="AL138" s="1">
        <v>0</v>
      </c>
      <c r="AM138" s="1">
        <v>0</v>
      </c>
      <c r="AN138" s="16">
        <v>0</v>
      </c>
      <c r="AO138" s="1">
        <v>0</v>
      </c>
      <c r="AP138" s="16">
        <v>0</v>
      </c>
      <c r="AQ138" s="1">
        <v>0</v>
      </c>
      <c r="AR138" s="1">
        <v>0</v>
      </c>
      <c r="AS138" s="1">
        <v>0</v>
      </c>
      <c r="AT138" s="19">
        <v>0</v>
      </c>
      <c r="AU138" s="19">
        <v>0</v>
      </c>
      <c r="AV138" s="19">
        <v>0</v>
      </c>
      <c r="AW138" s="19">
        <v>0</v>
      </c>
      <c r="AY138" s="19">
        <v>0</v>
      </c>
      <c r="BA138" s="16">
        <v>1.2820512820512819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1.2820512820512819</v>
      </c>
      <c r="BJ138" s="1">
        <v>0</v>
      </c>
      <c r="BK138" s="1">
        <v>0</v>
      </c>
      <c r="BL138" s="1">
        <v>0</v>
      </c>
      <c r="BM138" s="16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6">
        <v>0</v>
      </c>
      <c r="BU138" s="1">
        <v>0</v>
      </c>
      <c r="BV138" s="1">
        <v>0</v>
      </c>
      <c r="BW138" s="16">
        <f t="shared" si="13"/>
        <v>0</v>
      </c>
      <c r="BX138" s="1">
        <v>0</v>
      </c>
      <c r="BY138" s="1">
        <v>1.2820512820512819</v>
      </c>
      <c r="BZ138" s="1">
        <v>1.2820512820512819</v>
      </c>
      <c r="CA138" s="1">
        <v>0</v>
      </c>
      <c r="CB138" s="16">
        <v>1.2821</v>
      </c>
      <c r="CC138" s="1">
        <v>0</v>
      </c>
      <c r="CD138" s="1">
        <v>19.230769230769234</v>
      </c>
      <c r="CE138" s="1">
        <v>20.513000000000002</v>
      </c>
      <c r="CF138" s="1">
        <v>0</v>
      </c>
      <c r="CG138" s="1">
        <v>0</v>
      </c>
      <c r="CH138" s="1">
        <v>0</v>
      </c>
      <c r="CI138" s="1">
        <v>0</v>
      </c>
      <c r="CJ138" s="21">
        <v>0</v>
      </c>
      <c r="CK138" s="21">
        <v>0</v>
      </c>
      <c r="CL138" s="21">
        <v>0</v>
      </c>
      <c r="CM138" s="21">
        <v>0</v>
      </c>
      <c r="CN138" s="28">
        <v>0</v>
      </c>
      <c r="CO138" s="29">
        <f t="shared" si="12"/>
        <v>0</v>
      </c>
      <c r="CP138" s="21">
        <v>0</v>
      </c>
      <c r="CQ138" s="21">
        <v>0</v>
      </c>
      <c r="CR138" s="21">
        <v>0</v>
      </c>
      <c r="CS138" s="21">
        <v>0</v>
      </c>
      <c r="CT138" s="21">
        <v>0</v>
      </c>
      <c r="CU138" s="21">
        <v>0</v>
      </c>
      <c r="CV138" s="21">
        <v>0</v>
      </c>
      <c r="CW138" s="28">
        <f t="shared" si="14"/>
        <v>0</v>
      </c>
      <c r="CX138" s="28">
        <v>0</v>
      </c>
      <c r="CY138" s="1">
        <v>0</v>
      </c>
      <c r="CZ138" s="1">
        <v>1</v>
      </c>
      <c r="DA138" s="22">
        <v>385</v>
      </c>
    </row>
    <row r="139" spans="1:105">
      <c r="A139" s="22"/>
      <c r="B139" s="22"/>
      <c r="C139" s="22"/>
      <c r="E139" s="41"/>
      <c r="CN139" s="28"/>
      <c r="CO139" s="29"/>
      <c r="CW139" s="28"/>
      <c r="CX139" s="28"/>
    </row>
    <row r="140" spans="1:105">
      <c r="A140" s="22"/>
      <c r="B140" s="22"/>
      <c r="C140" s="22"/>
      <c r="E140" s="41"/>
      <c r="CN140" s="28"/>
      <c r="CO140" s="29"/>
      <c r="CW140" s="28"/>
      <c r="CX140" s="28"/>
    </row>
    <row r="141" spans="1:105" ht="96">
      <c r="A141" s="3" t="s">
        <v>168</v>
      </c>
      <c r="B141" s="6"/>
      <c r="C141" s="6"/>
      <c r="D141" s="6"/>
      <c r="E141" s="6"/>
      <c r="F141" s="6"/>
      <c r="G141" s="6"/>
      <c r="H141" s="6"/>
      <c r="CN141" s="28"/>
      <c r="CO141" s="29"/>
      <c r="CW141" s="28"/>
      <c r="CX141" s="28"/>
    </row>
    <row r="142" spans="1:105">
      <c r="A142" s="6"/>
      <c r="B142" s="6"/>
      <c r="C142" s="6"/>
      <c r="D142" s="6"/>
      <c r="E142" s="6"/>
      <c r="F142" s="6"/>
      <c r="G142" s="6"/>
      <c r="H142" s="6"/>
      <c r="CN142" s="28"/>
      <c r="CO142" s="29"/>
      <c r="CW142" s="28"/>
      <c r="CX142" s="28"/>
    </row>
    <row r="143" spans="1:105">
      <c r="A143" s="1" t="s">
        <v>169</v>
      </c>
      <c r="CN143" s="28"/>
      <c r="CO143" s="29"/>
      <c r="CW143" s="28"/>
      <c r="CX143" s="28"/>
    </row>
    <row r="144" spans="1:105">
      <c r="A144" s="15" t="s">
        <v>170</v>
      </c>
      <c r="D144" s="22" t="s">
        <v>72</v>
      </c>
      <c r="CN144" s="28"/>
      <c r="CO144" s="29"/>
      <c r="CW144" s="28"/>
      <c r="CX144" s="28"/>
    </row>
    <row r="145" spans="1:105">
      <c r="A145" s="1">
        <v>4</v>
      </c>
      <c r="B145" s="43">
        <v>4</v>
      </c>
      <c r="C145" s="44">
        <v>4</v>
      </c>
      <c r="D145" s="45">
        <f>'[3]Revised Stratig. - April ''08'!$S$51</f>
        <v>-3.4828841812687101</v>
      </c>
      <c r="E145" s="46">
        <v>12</v>
      </c>
      <c r="F145" s="1">
        <v>0</v>
      </c>
      <c r="G145" s="1">
        <v>0</v>
      </c>
      <c r="H145" s="1">
        <v>0</v>
      </c>
      <c r="I145" s="1">
        <v>0</v>
      </c>
      <c r="J145" s="16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6">
        <v>4.1666666666666661</v>
      </c>
      <c r="W145" s="1">
        <v>4.1666666666666661</v>
      </c>
      <c r="X145" s="1">
        <v>0</v>
      </c>
      <c r="Y145" s="1">
        <v>0</v>
      </c>
      <c r="Z145" s="1">
        <v>0</v>
      </c>
      <c r="AA145" s="1">
        <v>8.3333333333333321</v>
      </c>
      <c r="AB145" s="1">
        <v>4.1666666666666661</v>
      </c>
      <c r="AC145" s="16">
        <v>12.5</v>
      </c>
      <c r="AD145" s="1">
        <v>4.1666666666666661</v>
      </c>
      <c r="AE145" s="1">
        <v>0</v>
      </c>
      <c r="AF145" s="1">
        <v>0</v>
      </c>
      <c r="AG145" s="16">
        <v>0</v>
      </c>
      <c r="AH145" s="1">
        <v>0</v>
      </c>
      <c r="AI145" s="1">
        <v>16.666666666666664</v>
      </c>
      <c r="AJ145" s="1">
        <v>0</v>
      </c>
      <c r="AK145" s="1">
        <v>0</v>
      </c>
      <c r="AL145" s="1">
        <v>4.1666666666666661</v>
      </c>
      <c r="AM145" s="1">
        <v>0</v>
      </c>
      <c r="AN145" s="16">
        <v>8.3333333333333321</v>
      </c>
      <c r="AO145" s="1">
        <v>0</v>
      </c>
      <c r="AP145" s="16">
        <v>0</v>
      </c>
      <c r="AQ145" s="1">
        <v>0</v>
      </c>
      <c r="AR145" s="1">
        <v>0</v>
      </c>
      <c r="AS145" s="1">
        <v>0</v>
      </c>
      <c r="AT145" s="19">
        <v>0</v>
      </c>
      <c r="AU145" s="19">
        <v>0</v>
      </c>
      <c r="AV145" s="19">
        <v>0</v>
      </c>
      <c r="AW145" s="19">
        <v>0</v>
      </c>
      <c r="AY145" s="19">
        <v>0</v>
      </c>
      <c r="BA145" s="16">
        <v>16.666666666666664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16.666666666666664</v>
      </c>
      <c r="BJ145" s="1">
        <v>0</v>
      </c>
      <c r="BK145" s="1">
        <v>0</v>
      </c>
      <c r="BL145" s="1">
        <v>0</v>
      </c>
      <c r="BM145" s="16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6">
        <v>0</v>
      </c>
      <c r="BU145" s="1">
        <v>0</v>
      </c>
      <c r="BV145" s="1">
        <v>0</v>
      </c>
      <c r="BX145" s="1">
        <v>0</v>
      </c>
      <c r="BY145" s="1">
        <v>0</v>
      </c>
      <c r="BZ145" s="1">
        <v>0</v>
      </c>
      <c r="CA145" s="1">
        <v>0</v>
      </c>
      <c r="CB145" s="16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21">
        <v>29.166666666666668</v>
      </c>
      <c r="CK145" s="21">
        <v>0</v>
      </c>
      <c r="CL145" s="21">
        <v>0</v>
      </c>
      <c r="CM145" s="21">
        <v>0</v>
      </c>
      <c r="CN145" s="28">
        <v>29.166666666666668</v>
      </c>
      <c r="CO145" s="29">
        <v>29.166666666666668</v>
      </c>
      <c r="CP145" s="21">
        <v>0</v>
      </c>
      <c r="CQ145" s="21">
        <v>0</v>
      </c>
      <c r="CR145" s="21">
        <v>12.5</v>
      </c>
      <c r="CS145" s="21">
        <v>41.666666666666671</v>
      </c>
      <c r="CT145" s="21">
        <v>0</v>
      </c>
      <c r="CU145" s="21">
        <v>0</v>
      </c>
      <c r="CV145" s="21">
        <v>0</v>
      </c>
      <c r="CW145" s="28">
        <f t="shared" si="14"/>
        <v>112.50000000000001</v>
      </c>
      <c r="CX145" s="28">
        <v>83.333333333333343</v>
      </c>
      <c r="CY145" s="1">
        <v>0</v>
      </c>
      <c r="CZ145" s="1">
        <v>1</v>
      </c>
      <c r="DA145" s="43">
        <v>4</v>
      </c>
    </row>
    <row r="146" spans="1:105">
      <c r="A146" s="1">
        <v>9</v>
      </c>
      <c r="B146" s="43">
        <v>9</v>
      </c>
      <c r="C146" s="44">
        <v>9</v>
      </c>
      <c r="D146" s="45">
        <f>'[3]Revised Stratig. - April ''08'!$S$56</f>
        <v>59.764658696446503</v>
      </c>
      <c r="E146" s="46">
        <v>12</v>
      </c>
      <c r="F146" s="1">
        <v>0</v>
      </c>
      <c r="G146" s="1">
        <v>0</v>
      </c>
      <c r="H146" s="1">
        <v>0</v>
      </c>
      <c r="I146" s="1">
        <v>0</v>
      </c>
      <c r="J146" s="16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6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25</v>
      </c>
      <c r="AB146" s="1">
        <v>0</v>
      </c>
      <c r="AC146" s="16">
        <v>25</v>
      </c>
      <c r="AD146" s="1">
        <v>4.1666666666666661</v>
      </c>
      <c r="AE146" s="1">
        <v>0</v>
      </c>
      <c r="AF146" s="1">
        <v>0</v>
      </c>
      <c r="AG146" s="16">
        <v>0</v>
      </c>
      <c r="AH146" s="1">
        <v>0</v>
      </c>
      <c r="AI146" s="1">
        <v>8.3333333333333321</v>
      </c>
      <c r="AJ146" s="1">
        <v>0</v>
      </c>
      <c r="AK146" s="1">
        <v>0</v>
      </c>
      <c r="AL146" s="1">
        <v>0</v>
      </c>
      <c r="AM146" s="1">
        <v>0</v>
      </c>
      <c r="AN146" s="16">
        <v>16.666666666666664</v>
      </c>
      <c r="AO146" s="1">
        <v>0</v>
      </c>
      <c r="AP146" s="16">
        <v>0</v>
      </c>
      <c r="AQ146" s="1">
        <v>0</v>
      </c>
      <c r="AR146" s="1">
        <v>0</v>
      </c>
      <c r="AS146" s="1">
        <v>0</v>
      </c>
      <c r="AT146" s="19">
        <v>0</v>
      </c>
      <c r="AU146" s="19">
        <v>0</v>
      </c>
      <c r="AV146" s="19">
        <v>0</v>
      </c>
      <c r="AW146" s="19">
        <v>0</v>
      </c>
      <c r="AY146" s="19">
        <v>0</v>
      </c>
      <c r="BA146" s="16">
        <v>16.666666666666664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16.666666666666664</v>
      </c>
      <c r="BJ146" s="1">
        <v>0</v>
      </c>
      <c r="BK146" s="1">
        <v>0</v>
      </c>
      <c r="BL146" s="1">
        <v>0</v>
      </c>
      <c r="BM146" s="16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6">
        <v>0</v>
      </c>
      <c r="BU146" s="1">
        <v>0</v>
      </c>
      <c r="BV146" s="1">
        <v>0</v>
      </c>
      <c r="BX146" s="1">
        <v>0</v>
      </c>
      <c r="BY146" s="1">
        <v>0</v>
      </c>
      <c r="BZ146" s="1">
        <v>0</v>
      </c>
      <c r="CA146" s="1">
        <v>0</v>
      </c>
      <c r="CB146" s="16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21">
        <v>29.166666666666668</v>
      </c>
      <c r="CK146" s="21">
        <v>0</v>
      </c>
      <c r="CL146" s="21">
        <v>0</v>
      </c>
      <c r="CM146" s="21">
        <v>0</v>
      </c>
      <c r="CN146" s="28">
        <v>29.166666666666668</v>
      </c>
      <c r="CO146" s="29">
        <v>29.166666666666668</v>
      </c>
      <c r="CP146" s="21">
        <v>0</v>
      </c>
      <c r="CQ146" s="21">
        <v>0</v>
      </c>
      <c r="CR146" s="21">
        <v>8.3333333333333321</v>
      </c>
      <c r="CS146" s="21">
        <v>0</v>
      </c>
      <c r="CT146" s="21">
        <v>0</v>
      </c>
      <c r="CU146" s="21">
        <v>0</v>
      </c>
      <c r="CV146" s="21">
        <v>4.1666666666666661</v>
      </c>
      <c r="CW146" s="28">
        <f t="shared" si="14"/>
        <v>70.833333333333343</v>
      </c>
      <c r="CX146" s="28">
        <v>41.666666666666664</v>
      </c>
      <c r="CY146" s="1">
        <v>0</v>
      </c>
      <c r="CZ146" s="1">
        <v>1</v>
      </c>
      <c r="DA146" s="43">
        <v>9</v>
      </c>
    </row>
    <row r="147" spans="1:105">
      <c r="A147" s="1">
        <v>14</v>
      </c>
      <c r="B147" s="43">
        <v>14</v>
      </c>
      <c r="C147" s="44">
        <v>14</v>
      </c>
      <c r="D147" s="45">
        <f>'[3]Revised Stratig. - April ''08'!$S$61</f>
        <v>121.120219344407</v>
      </c>
      <c r="E147" s="46">
        <v>12</v>
      </c>
      <c r="F147" s="1">
        <v>0</v>
      </c>
      <c r="G147" s="1">
        <v>0</v>
      </c>
      <c r="H147" s="1">
        <v>0</v>
      </c>
      <c r="I147" s="1">
        <v>0</v>
      </c>
      <c r="J147" s="16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6">
        <v>12.5</v>
      </c>
      <c r="W147" s="1">
        <v>12.5</v>
      </c>
      <c r="X147" s="1">
        <v>0</v>
      </c>
      <c r="Y147" s="1">
        <v>0</v>
      </c>
      <c r="Z147" s="1">
        <v>0</v>
      </c>
      <c r="AA147" s="1">
        <v>8.3333333333333321</v>
      </c>
      <c r="AB147" s="1">
        <v>4.1666666666666661</v>
      </c>
      <c r="AC147" s="16">
        <v>12.5</v>
      </c>
      <c r="AD147" s="1">
        <v>0</v>
      </c>
      <c r="AE147" s="1">
        <v>0</v>
      </c>
      <c r="AF147" s="1">
        <v>0</v>
      </c>
      <c r="AG147" s="16">
        <v>0</v>
      </c>
      <c r="AH147" s="1">
        <v>0</v>
      </c>
      <c r="AI147" s="1">
        <v>8.3333333333333321</v>
      </c>
      <c r="AJ147" s="1">
        <v>0</v>
      </c>
      <c r="AK147" s="1">
        <v>0</v>
      </c>
      <c r="AL147" s="1">
        <v>0</v>
      </c>
      <c r="AM147" s="1">
        <v>0</v>
      </c>
      <c r="AN147" s="16">
        <v>8.3333333333333321</v>
      </c>
      <c r="AO147" s="1">
        <v>0</v>
      </c>
      <c r="AP147" s="16">
        <v>0</v>
      </c>
      <c r="AQ147" s="1">
        <v>0</v>
      </c>
      <c r="AR147" s="1">
        <v>0</v>
      </c>
      <c r="AS147" s="1">
        <v>0</v>
      </c>
      <c r="AT147" s="19">
        <v>0</v>
      </c>
      <c r="AU147" s="19">
        <v>0</v>
      </c>
      <c r="AV147" s="19">
        <v>0</v>
      </c>
      <c r="AW147" s="19">
        <v>0</v>
      </c>
      <c r="AY147" s="19">
        <v>0</v>
      </c>
      <c r="BA147" s="16">
        <v>8.3333333333333321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8.3333333333333321</v>
      </c>
      <c r="BJ147" s="1">
        <v>0</v>
      </c>
      <c r="BK147" s="1">
        <v>0</v>
      </c>
      <c r="BL147" s="1">
        <v>0</v>
      </c>
      <c r="BM147" s="16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6">
        <v>0</v>
      </c>
      <c r="BU147" s="1">
        <v>0</v>
      </c>
      <c r="BV147" s="1">
        <v>0</v>
      </c>
      <c r="BX147" s="1">
        <v>0</v>
      </c>
      <c r="BY147" s="1">
        <v>0</v>
      </c>
      <c r="BZ147" s="1">
        <v>0</v>
      </c>
      <c r="CA147" s="1">
        <v>0</v>
      </c>
      <c r="CB147" s="16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21">
        <v>8.3333333333333321</v>
      </c>
      <c r="CK147" s="21">
        <v>0</v>
      </c>
      <c r="CL147" s="21">
        <v>0</v>
      </c>
      <c r="CM147" s="21">
        <v>0</v>
      </c>
      <c r="CN147" s="28">
        <v>8.3333333333333321</v>
      </c>
      <c r="CO147" s="29">
        <v>8.3333333333333321</v>
      </c>
      <c r="CP147" s="21">
        <v>8.3333333333333321</v>
      </c>
      <c r="CQ147" s="21">
        <v>0</v>
      </c>
      <c r="CR147" s="21">
        <v>0</v>
      </c>
      <c r="CS147" s="21">
        <v>4.1666666666666661</v>
      </c>
      <c r="CT147" s="21">
        <v>0</v>
      </c>
      <c r="CU147" s="21">
        <v>0</v>
      </c>
      <c r="CV147" s="21">
        <v>0</v>
      </c>
      <c r="CW147" s="28">
        <f t="shared" si="14"/>
        <v>29.166666666666664</v>
      </c>
      <c r="CX147" s="28">
        <v>20.833333333333329</v>
      </c>
      <c r="CY147" s="1">
        <v>0</v>
      </c>
      <c r="CZ147" s="1">
        <v>1</v>
      </c>
      <c r="DA147" s="43">
        <v>14</v>
      </c>
    </row>
    <row r="148" spans="1:105">
      <c r="A148" s="1">
        <v>19</v>
      </c>
      <c r="B148" s="1">
        <v>19</v>
      </c>
      <c r="C148" s="44">
        <v>19</v>
      </c>
      <c r="D148" s="45">
        <f>'[3]Revised Stratig. - April ''08'!$S$66</f>
        <v>181.45403321976499</v>
      </c>
      <c r="E148" s="46">
        <v>12</v>
      </c>
      <c r="F148" s="1">
        <v>0</v>
      </c>
      <c r="G148" s="1">
        <v>0</v>
      </c>
      <c r="H148" s="1">
        <v>0</v>
      </c>
      <c r="I148" s="1">
        <v>0</v>
      </c>
      <c r="J148" s="16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6">
        <v>8.3333333333333321</v>
      </c>
      <c r="W148" s="1">
        <v>8.3333333333333321</v>
      </c>
      <c r="X148" s="1">
        <v>0</v>
      </c>
      <c r="Y148" s="1">
        <v>0</v>
      </c>
      <c r="Z148" s="1">
        <v>0</v>
      </c>
      <c r="AA148" s="1">
        <v>4.1666666666666661</v>
      </c>
      <c r="AB148" s="1">
        <v>4.1666666666666661</v>
      </c>
      <c r="AC148" s="16">
        <v>8.3333333333333321</v>
      </c>
      <c r="AD148" s="1">
        <v>0</v>
      </c>
      <c r="AE148" s="1">
        <v>0</v>
      </c>
      <c r="AF148" s="1">
        <v>0</v>
      </c>
      <c r="AG148" s="16">
        <v>0</v>
      </c>
      <c r="AH148" s="1">
        <v>0</v>
      </c>
      <c r="AI148" s="1">
        <v>91.666666666666657</v>
      </c>
      <c r="AJ148" s="1">
        <v>0</v>
      </c>
      <c r="AK148" s="1">
        <v>0</v>
      </c>
      <c r="AL148" s="1">
        <v>0</v>
      </c>
      <c r="AM148" s="1">
        <v>0</v>
      </c>
      <c r="AN148" s="16">
        <v>0</v>
      </c>
      <c r="AO148" s="1">
        <v>0</v>
      </c>
      <c r="AP148" s="16">
        <v>0</v>
      </c>
      <c r="AQ148" s="1">
        <v>0</v>
      </c>
      <c r="AR148" s="1">
        <v>0</v>
      </c>
      <c r="AS148" s="1">
        <v>0</v>
      </c>
      <c r="AT148" s="19">
        <v>4.1666666666666661</v>
      </c>
      <c r="AU148" s="19">
        <v>150</v>
      </c>
      <c r="AV148" s="19">
        <v>0</v>
      </c>
      <c r="AW148" s="19">
        <v>0</v>
      </c>
      <c r="AY148" s="19">
        <v>4.1666666666666661</v>
      </c>
      <c r="BA148" s="16">
        <v>112.5</v>
      </c>
      <c r="BB148" s="19">
        <v>0</v>
      </c>
      <c r="BC148" s="19">
        <v>4.1666666666666661</v>
      </c>
      <c r="BD148" s="19">
        <v>45.833333333333329</v>
      </c>
      <c r="BE148" s="19">
        <v>0</v>
      </c>
      <c r="BF148" s="19">
        <v>0</v>
      </c>
      <c r="BG148" s="19">
        <v>0</v>
      </c>
      <c r="BH148" s="19">
        <v>0</v>
      </c>
      <c r="BI148" s="19">
        <v>166.66666666666669</v>
      </c>
      <c r="BJ148" s="1">
        <v>0</v>
      </c>
      <c r="BK148" s="1">
        <v>0</v>
      </c>
      <c r="BL148" s="1">
        <v>0</v>
      </c>
      <c r="BM148" s="16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6">
        <v>0</v>
      </c>
      <c r="BU148" s="1">
        <v>0</v>
      </c>
      <c r="BV148" s="1">
        <v>0</v>
      </c>
      <c r="BX148" s="1">
        <v>0</v>
      </c>
      <c r="BY148" s="1">
        <v>0</v>
      </c>
      <c r="BZ148" s="1">
        <v>0</v>
      </c>
      <c r="CA148" s="1">
        <v>0</v>
      </c>
      <c r="CB148" s="16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21">
        <v>16.666666666666664</v>
      </c>
      <c r="CK148" s="21">
        <v>12.5</v>
      </c>
      <c r="CL148" s="21">
        <v>0</v>
      </c>
      <c r="CM148" s="21">
        <v>0</v>
      </c>
      <c r="CN148" s="28">
        <v>29</v>
      </c>
      <c r="CO148" s="29">
        <v>29</v>
      </c>
      <c r="CP148" s="21">
        <v>0</v>
      </c>
      <c r="CQ148" s="21">
        <v>4.1666666666666661</v>
      </c>
      <c r="CR148" s="21">
        <v>4.1666666666666661</v>
      </c>
      <c r="CS148" s="21">
        <v>12.5</v>
      </c>
      <c r="CT148" s="21">
        <v>4.1666666666666661</v>
      </c>
      <c r="CU148" s="21">
        <v>0</v>
      </c>
      <c r="CV148" s="21">
        <v>0</v>
      </c>
      <c r="CW148" s="28">
        <f t="shared" si="14"/>
        <v>83</v>
      </c>
      <c r="CX148" s="28">
        <v>54</v>
      </c>
      <c r="CY148" s="1">
        <v>0</v>
      </c>
      <c r="CZ148" s="1">
        <v>1</v>
      </c>
      <c r="DA148" s="1">
        <v>19</v>
      </c>
    </row>
    <row r="149" spans="1:105">
      <c r="A149" s="1">
        <v>24</v>
      </c>
      <c r="B149" s="1">
        <v>24</v>
      </c>
      <c r="C149" s="44">
        <v>24</v>
      </c>
      <c r="D149" s="45">
        <f>'[3]Revised Stratig. - April ''08'!$S$71</f>
        <v>243.049199544495</v>
      </c>
      <c r="E149" s="46">
        <v>12</v>
      </c>
      <c r="F149" s="1">
        <v>0</v>
      </c>
      <c r="G149" s="1">
        <v>0</v>
      </c>
      <c r="H149" s="1">
        <v>0</v>
      </c>
      <c r="I149" s="1">
        <v>0</v>
      </c>
      <c r="J149" s="16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4.1666666666666661</v>
      </c>
      <c r="U149" s="1">
        <v>12.5</v>
      </c>
      <c r="V149" s="16">
        <v>0</v>
      </c>
      <c r="W149" s="1">
        <v>16.666666666666664</v>
      </c>
      <c r="X149" s="1">
        <v>0</v>
      </c>
      <c r="Y149" s="1">
        <v>4.1666666666666661</v>
      </c>
      <c r="Z149" s="1">
        <v>0</v>
      </c>
      <c r="AA149" s="1">
        <v>0</v>
      </c>
      <c r="AB149" s="1">
        <v>0</v>
      </c>
      <c r="AC149" s="16">
        <v>0</v>
      </c>
      <c r="AD149" s="1">
        <v>0</v>
      </c>
      <c r="AE149" s="1">
        <v>0</v>
      </c>
      <c r="AF149" s="1">
        <v>0</v>
      </c>
      <c r="AG149" s="16">
        <v>0</v>
      </c>
      <c r="AH149" s="1">
        <v>0</v>
      </c>
      <c r="AI149" s="1">
        <v>166.66666666666669</v>
      </c>
      <c r="AJ149" s="1">
        <v>0</v>
      </c>
      <c r="AK149" s="1">
        <v>0</v>
      </c>
      <c r="AL149" s="1">
        <v>8.3333333333333321</v>
      </c>
      <c r="AM149" s="1">
        <v>0</v>
      </c>
      <c r="AN149" s="16">
        <v>12.5</v>
      </c>
      <c r="AO149" s="1">
        <v>0</v>
      </c>
      <c r="AP149" s="16">
        <v>0</v>
      </c>
      <c r="AQ149" s="1">
        <v>0</v>
      </c>
      <c r="AR149" s="1">
        <v>0</v>
      </c>
      <c r="AS149" s="1">
        <v>0</v>
      </c>
      <c r="AT149" s="19">
        <v>0</v>
      </c>
      <c r="AU149" s="19">
        <v>50</v>
      </c>
      <c r="AV149" s="19">
        <v>4.1666666666666661</v>
      </c>
      <c r="AW149" s="19">
        <v>4.1666666666666661</v>
      </c>
      <c r="AY149" s="19">
        <v>4.1666666666666661</v>
      </c>
      <c r="BA149" s="16">
        <v>145.83333333333331</v>
      </c>
      <c r="BB149" s="19">
        <v>0</v>
      </c>
      <c r="BC149" s="19">
        <v>0</v>
      </c>
      <c r="BD149" s="19">
        <v>8.3333333333333321</v>
      </c>
      <c r="BE149" s="19">
        <v>0</v>
      </c>
      <c r="BF149" s="19">
        <v>0</v>
      </c>
      <c r="BG149" s="19">
        <v>0</v>
      </c>
      <c r="BH149" s="19">
        <v>0</v>
      </c>
      <c r="BI149" s="19">
        <v>158.33333333333331</v>
      </c>
      <c r="BJ149" s="1">
        <v>0</v>
      </c>
      <c r="BK149" s="1">
        <v>0</v>
      </c>
      <c r="BL149" s="1">
        <v>0</v>
      </c>
      <c r="BM149" s="16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6">
        <v>0</v>
      </c>
      <c r="BU149" s="1">
        <v>0</v>
      </c>
      <c r="BV149" s="1">
        <v>0</v>
      </c>
      <c r="BX149" s="1">
        <v>0</v>
      </c>
      <c r="BY149" s="1">
        <v>0</v>
      </c>
      <c r="BZ149" s="1">
        <v>0</v>
      </c>
      <c r="CA149" s="1">
        <v>0</v>
      </c>
      <c r="CB149" s="16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21">
        <v>16.666666666666664</v>
      </c>
      <c r="CK149" s="21">
        <v>0</v>
      </c>
      <c r="CL149" s="21">
        <v>0</v>
      </c>
      <c r="CM149" s="21">
        <v>8.3333333333333321</v>
      </c>
      <c r="CN149" s="28">
        <v>25</v>
      </c>
      <c r="CO149" s="29">
        <v>25</v>
      </c>
      <c r="CP149" s="21">
        <v>0</v>
      </c>
      <c r="CQ149" s="21">
        <v>0</v>
      </c>
      <c r="CR149" s="21">
        <v>0</v>
      </c>
      <c r="CS149" s="21">
        <v>0</v>
      </c>
      <c r="CT149" s="21">
        <v>0</v>
      </c>
      <c r="CU149" s="21">
        <v>0</v>
      </c>
      <c r="CV149" s="21">
        <v>0</v>
      </c>
      <c r="CW149" s="28">
        <f t="shared" si="14"/>
        <v>50</v>
      </c>
      <c r="CX149" s="28">
        <v>25</v>
      </c>
      <c r="CY149" s="1">
        <v>0</v>
      </c>
      <c r="CZ149" s="1">
        <v>1</v>
      </c>
      <c r="DA149" s="1">
        <v>24</v>
      </c>
    </row>
    <row r="150" spans="1:105">
      <c r="A150" s="1">
        <v>29</v>
      </c>
      <c r="B150" s="1">
        <v>29</v>
      </c>
      <c r="C150" s="44">
        <v>29</v>
      </c>
      <c r="D150" s="45">
        <f>'[3]Revised Stratig. - April ''08'!$S$76</f>
        <v>305.49116074755199</v>
      </c>
      <c r="E150" s="46">
        <v>12</v>
      </c>
      <c r="F150" s="1">
        <v>0</v>
      </c>
      <c r="G150" s="1">
        <v>0</v>
      </c>
      <c r="H150" s="1">
        <v>0</v>
      </c>
      <c r="I150" s="1">
        <v>0</v>
      </c>
      <c r="J150" s="16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4.1666666666666661</v>
      </c>
      <c r="U150" s="1">
        <v>4.1666666666666661</v>
      </c>
      <c r="V150" s="16">
        <v>0</v>
      </c>
      <c r="W150" s="1">
        <v>8.3333333333333321</v>
      </c>
      <c r="X150" s="1">
        <v>0</v>
      </c>
      <c r="Y150" s="1">
        <v>0</v>
      </c>
      <c r="Z150" s="1">
        <v>0</v>
      </c>
      <c r="AA150" s="1">
        <v>4.1666666666666661</v>
      </c>
      <c r="AB150" s="1">
        <v>0</v>
      </c>
      <c r="AC150" s="16">
        <v>4.1666666666666661</v>
      </c>
      <c r="AD150" s="1">
        <v>0</v>
      </c>
      <c r="AE150" s="1">
        <v>0</v>
      </c>
      <c r="AF150" s="1">
        <v>0</v>
      </c>
      <c r="AG150" s="16">
        <v>0</v>
      </c>
      <c r="AH150" s="1">
        <v>0</v>
      </c>
      <c r="AI150" s="1">
        <v>312.5</v>
      </c>
      <c r="AJ150" s="1">
        <v>0</v>
      </c>
      <c r="AK150" s="1">
        <v>0</v>
      </c>
      <c r="AL150" s="1">
        <v>0</v>
      </c>
      <c r="AM150" s="1">
        <v>0</v>
      </c>
      <c r="AN150" s="16">
        <v>16.666666666666664</v>
      </c>
      <c r="AO150" s="1">
        <v>0</v>
      </c>
      <c r="AP150" s="16">
        <v>0</v>
      </c>
      <c r="AQ150" s="1">
        <v>0</v>
      </c>
      <c r="AR150" s="1">
        <v>0</v>
      </c>
      <c r="AS150" s="1">
        <v>0</v>
      </c>
      <c r="AT150" s="19">
        <v>0</v>
      </c>
      <c r="AU150" s="19">
        <v>58.333333333333336</v>
      </c>
      <c r="AV150" s="19">
        <v>12.5</v>
      </c>
      <c r="AW150" s="19">
        <v>0</v>
      </c>
      <c r="AY150" s="19">
        <v>4.1666666666666661</v>
      </c>
      <c r="BA150" s="16">
        <v>262.5</v>
      </c>
      <c r="BB150" s="19">
        <v>0</v>
      </c>
      <c r="BC150" s="19">
        <v>0</v>
      </c>
      <c r="BD150" s="19">
        <v>12.5</v>
      </c>
      <c r="BE150" s="19">
        <v>0</v>
      </c>
      <c r="BF150" s="19">
        <v>0</v>
      </c>
      <c r="BG150" s="19">
        <v>0</v>
      </c>
      <c r="BH150" s="19">
        <v>0</v>
      </c>
      <c r="BI150" s="19">
        <v>279.16666666666663</v>
      </c>
      <c r="BJ150" s="1">
        <v>0</v>
      </c>
      <c r="BK150" s="1">
        <v>0</v>
      </c>
      <c r="BL150" s="1">
        <v>0</v>
      </c>
      <c r="BM150" s="16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6">
        <v>0</v>
      </c>
      <c r="BU150" s="1">
        <v>0</v>
      </c>
      <c r="BV150" s="1">
        <v>0</v>
      </c>
      <c r="BX150" s="1">
        <v>0</v>
      </c>
      <c r="BY150" s="1">
        <v>0</v>
      </c>
      <c r="BZ150" s="1">
        <v>0</v>
      </c>
      <c r="CA150" s="1">
        <v>0</v>
      </c>
      <c r="CB150" s="16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21">
        <v>20.833333333333336</v>
      </c>
      <c r="CK150" s="21">
        <v>4.1666666666666661</v>
      </c>
      <c r="CL150" s="21">
        <v>0</v>
      </c>
      <c r="CM150" s="21">
        <v>0</v>
      </c>
      <c r="CN150" s="28">
        <v>25</v>
      </c>
      <c r="CO150" s="29">
        <v>25</v>
      </c>
      <c r="CP150" s="21">
        <v>4.1666666666666661</v>
      </c>
      <c r="CQ150" s="21">
        <v>0</v>
      </c>
      <c r="CR150" s="21">
        <v>0</v>
      </c>
      <c r="CS150" s="21">
        <v>0</v>
      </c>
      <c r="CT150" s="21">
        <v>0</v>
      </c>
      <c r="CU150" s="21">
        <v>0</v>
      </c>
      <c r="CV150" s="21">
        <v>0</v>
      </c>
      <c r="CW150" s="28">
        <f t="shared" si="14"/>
        <v>54.166666666666664</v>
      </c>
      <c r="CX150" s="28">
        <v>29.166666666666664</v>
      </c>
      <c r="CY150" s="1">
        <v>0</v>
      </c>
      <c r="CZ150" s="1">
        <v>1</v>
      </c>
      <c r="DA150" s="1">
        <v>29</v>
      </c>
    </row>
    <row r="151" spans="1:105">
      <c r="A151" s="1">
        <v>34</v>
      </c>
      <c r="B151" s="1">
        <v>34</v>
      </c>
      <c r="C151" s="44">
        <v>34</v>
      </c>
      <c r="D151" s="45">
        <f>'[3]Revised Stratig. - April ''08'!$S$81</f>
        <v>365.62521505042201</v>
      </c>
      <c r="E151" s="46">
        <v>12</v>
      </c>
      <c r="F151" s="1">
        <v>0</v>
      </c>
      <c r="G151" s="1">
        <v>0</v>
      </c>
      <c r="H151" s="1">
        <v>0</v>
      </c>
      <c r="I151" s="1">
        <v>0</v>
      </c>
      <c r="J151" s="16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4.1666666666666661</v>
      </c>
      <c r="U151" s="1">
        <v>0</v>
      </c>
      <c r="V151" s="16">
        <v>0</v>
      </c>
      <c r="W151" s="1">
        <v>4.1666666666666661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6">
        <v>0</v>
      </c>
      <c r="AD151" s="1">
        <v>0</v>
      </c>
      <c r="AE151" s="1">
        <v>0</v>
      </c>
      <c r="AF151" s="1">
        <v>0</v>
      </c>
      <c r="AG151" s="16">
        <v>0</v>
      </c>
      <c r="AH151" s="1">
        <v>0</v>
      </c>
      <c r="AI151" s="1">
        <v>212.5</v>
      </c>
      <c r="AJ151" s="1">
        <v>0</v>
      </c>
      <c r="AK151" s="1">
        <v>0</v>
      </c>
      <c r="AL151" s="1">
        <v>0</v>
      </c>
      <c r="AM151" s="1">
        <v>0</v>
      </c>
      <c r="AN151" s="16">
        <v>8.3333333333333321</v>
      </c>
      <c r="AO151" s="1">
        <v>0</v>
      </c>
      <c r="AP151" s="16">
        <v>0</v>
      </c>
      <c r="AQ151" s="1">
        <v>0</v>
      </c>
      <c r="AR151" s="1">
        <v>0</v>
      </c>
      <c r="AS151" s="1">
        <v>0</v>
      </c>
      <c r="AT151" s="19">
        <v>12.5</v>
      </c>
      <c r="AU151" s="19">
        <v>137.5</v>
      </c>
      <c r="AV151" s="19">
        <v>12.5</v>
      </c>
      <c r="AW151" s="19">
        <v>0</v>
      </c>
      <c r="AY151" s="19">
        <v>12.5</v>
      </c>
      <c r="BA151" s="16">
        <v>333.33333333333337</v>
      </c>
      <c r="BB151" s="19">
        <v>0</v>
      </c>
      <c r="BC151" s="19">
        <v>0</v>
      </c>
      <c r="BD151" s="19">
        <v>16.666666666666664</v>
      </c>
      <c r="BE151" s="19">
        <v>4.1666666666666661</v>
      </c>
      <c r="BF151" s="19">
        <v>0</v>
      </c>
      <c r="BG151" s="19">
        <v>12.5</v>
      </c>
      <c r="BH151" s="19">
        <v>0</v>
      </c>
      <c r="BI151" s="19">
        <v>379.16666666666663</v>
      </c>
      <c r="BJ151" s="1">
        <v>0</v>
      </c>
      <c r="BK151" s="1">
        <v>0</v>
      </c>
      <c r="BL151" s="1">
        <v>0</v>
      </c>
      <c r="BM151" s="16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6">
        <v>0</v>
      </c>
      <c r="BU151" s="1">
        <v>0</v>
      </c>
      <c r="BV151" s="1">
        <v>0</v>
      </c>
      <c r="BX151" s="1">
        <v>0</v>
      </c>
      <c r="BY151" s="1">
        <v>0</v>
      </c>
      <c r="BZ151" s="1">
        <v>0</v>
      </c>
      <c r="CA151" s="1">
        <v>0</v>
      </c>
      <c r="CB151" s="16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21">
        <v>33.333333333333329</v>
      </c>
      <c r="CK151" s="21">
        <v>12.5</v>
      </c>
      <c r="CL151" s="21">
        <v>0</v>
      </c>
      <c r="CM151" s="21">
        <v>12.5</v>
      </c>
      <c r="CN151" s="28">
        <v>45.833333333333329</v>
      </c>
      <c r="CO151" s="29">
        <v>45.833333333333329</v>
      </c>
      <c r="CP151" s="21">
        <v>4.1666666666666661</v>
      </c>
      <c r="CQ151" s="21">
        <v>12.5</v>
      </c>
      <c r="CR151" s="21">
        <v>0</v>
      </c>
      <c r="CS151" s="21">
        <v>4.1666666666666661</v>
      </c>
      <c r="CT151" s="21">
        <v>0</v>
      </c>
      <c r="CU151" s="21">
        <v>0</v>
      </c>
      <c r="CV151" s="21">
        <v>4.1666666666666661</v>
      </c>
      <c r="CW151" s="28">
        <f t="shared" si="14"/>
        <v>116.66666666666667</v>
      </c>
      <c r="CX151" s="28">
        <v>70.833333333333329</v>
      </c>
      <c r="CY151" s="1">
        <v>0</v>
      </c>
      <c r="CZ151" s="1">
        <v>1</v>
      </c>
      <c r="DA151" s="1">
        <v>34</v>
      </c>
    </row>
    <row r="152" spans="1:105">
      <c r="A152" s="1">
        <v>39</v>
      </c>
      <c r="B152" s="1">
        <v>39</v>
      </c>
      <c r="C152" s="44">
        <v>39</v>
      </c>
      <c r="D152" s="22">
        <f>'[3]Revised Stratig. - April ''08'!$S$86</f>
        <v>425.85871624427</v>
      </c>
      <c r="E152" s="46">
        <v>12</v>
      </c>
      <c r="F152" s="1">
        <v>0</v>
      </c>
      <c r="G152" s="1">
        <v>0</v>
      </c>
      <c r="H152" s="1">
        <v>0</v>
      </c>
      <c r="I152" s="1">
        <v>0</v>
      </c>
      <c r="J152" s="16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4.1666666666666661</v>
      </c>
      <c r="U152" s="1">
        <v>0</v>
      </c>
      <c r="V152" s="16">
        <v>4.1666666666666661</v>
      </c>
      <c r="W152" s="1">
        <v>8.3333333333333321</v>
      </c>
      <c r="X152" s="1">
        <v>0</v>
      </c>
      <c r="Y152" s="1">
        <v>0</v>
      </c>
      <c r="Z152" s="1">
        <v>0</v>
      </c>
      <c r="AA152" s="1">
        <v>8.3333333333333321</v>
      </c>
      <c r="AB152" s="1">
        <v>0</v>
      </c>
      <c r="AC152" s="16">
        <v>8.3333333333333321</v>
      </c>
      <c r="AD152" s="1">
        <v>0</v>
      </c>
      <c r="AE152" s="1">
        <v>0</v>
      </c>
      <c r="AF152" s="1">
        <v>0</v>
      </c>
      <c r="AG152" s="16">
        <v>0</v>
      </c>
      <c r="AH152" s="1">
        <v>0</v>
      </c>
      <c r="AI152" s="1">
        <v>225</v>
      </c>
      <c r="AJ152" s="1">
        <v>0</v>
      </c>
      <c r="AK152" s="1">
        <v>0</v>
      </c>
      <c r="AL152" s="1">
        <v>0</v>
      </c>
      <c r="AM152" s="1">
        <v>0</v>
      </c>
      <c r="AN152" s="16">
        <v>4.1666666666666661</v>
      </c>
      <c r="AO152" s="1">
        <v>0</v>
      </c>
      <c r="AP152" s="16">
        <v>0</v>
      </c>
      <c r="AQ152" s="1">
        <v>0</v>
      </c>
      <c r="AR152" s="1">
        <v>0</v>
      </c>
      <c r="AS152" s="1">
        <v>4.1666666666666661</v>
      </c>
      <c r="AT152" s="19">
        <v>4.1666666666666661</v>
      </c>
      <c r="AU152" s="19">
        <v>62.5</v>
      </c>
      <c r="AV152" s="19">
        <v>0</v>
      </c>
      <c r="AW152" s="19">
        <v>0</v>
      </c>
      <c r="AY152" s="19">
        <v>4.1666666666666661</v>
      </c>
      <c r="BA152" s="16">
        <v>183.33333333333331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187.5</v>
      </c>
      <c r="BJ152" s="1">
        <v>0</v>
      </c>
      <c r="BK152" s="1">
        <v>0</v>
      </c>
      <c r="BL152" s="1">
        <v>0</v>
      </c>
      <c r="BM152" s="16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6">
        <v>0</v>
      </c>
      <c r="BU152" s="1">
        <v>0</v>
      </c>
      <c r="BV152" s="1">
        <v>0</v>
      </c>
      <c r="BX152" s="1">
        <v>0</v>
      </c>
      <c r="BY152" s="1">
        <v>0</v>
      </c>
      <c r="BZ152" s="1">
        <v>0</v>
      </c>
      <c r="CA152" s="1">
        <v>0</v>
      </c>
      <c r="CB152" s="16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21">
        <v>33.333333333333329</v>
      </c>
      <c r="CK152" s="21">
        <v>4.1666666666666661</v>
      </c>
      <c r="CL152" s="21">
        <v>0</v>
      </c>
      <c r="CM152" s="21">
        <v>16.666666666666664</v>
      </c>
      <c r="CN152" s="28">
        <v>37.5</v>
      </c>
      <c r="CO152" s="29">
        <v>37.5</v>
      </c>
      <c r="CP152" s="21">
        <v>12.5</v>
      </c>
      <c r="CQ152" s="21">
        <v>0</v>
      </c>
      <c r="CR152" s="21">
        <v>0</v>
      </c>
      <c r="CS152" s="21">
        <v>12.5</v>
      </c>
      <c r="CT152" s="21">
        <v>0</v>
      </c>
      <c r="CU152" s="21">
        <v>0</v>
      </c>
      <c r="CV152" s="21">
        <v>4.1666666666666661</v>
      </c>
      <c r="CW152" s="28">
        <f t="shared" si="14"/>
        <v>104.16666666666667</v>
      </c>
      <c r="CX152" s="28">
        <v>66.666666666666671</v>
      </c>
      <c r="CY152" s="1">
        <v>0</v>
      </c>
      <c r="CZ152" s="1">
        <v>1</v>
      </c>
      <c r="DA152" s="1">
        <v>39</v>
      </c>
    </row>
    <row r="153" spans="1:105">
      <c r="A153" s="1">
        <v>44</v>
      </c>
      <c r="B153" s="1">
        <v>44</v>
      </c>
      <c r="C153" s="44">
        <v>44</v>
      </c>
      <c r="D153" s="22">
        <f>'[3]Revised Stratig. - April ''08'!$S$91</f>
        <v>486.79087291022</v>
      </c>
      <c r="E153" s="46">
        <v>12</v>
      </c>
      <c r="F153" s="1">
        <v>0</v>
      </c>
      <c r="G153" s="1">
        <v>4.1666666666666661</v>
      </c>
      <c r="H153" s="1">
        <v>0</v>
      </c>
      <c r="I153" s="1">
        <v>0</v>
      </c>
      <c r="J153" s="16">
        <v>4.1666999999999996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4.1666999999999996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6">
        <v>8.3333333333333321</v>
      </c>
      <c r="W153" s="1">
        <v>8.3333333333333321</v>
      </c>
      <c r="X153" s="1">
        <v>0</v>
      </c>
      <c r="Y153" s="1">
        <v>0</v>
      </c>
      <c r="Z153" s="1">
        <v>0</v>
      </c>
      <c r="AA153" s="1">
        <v>4.1666666666666661</v>
      </c>
      <c r="AB153" s="1">
        <v>0</v>
      </c>
      <c r="AC153" s="16">
        <v>4.1666666666666661</v>
      </c>
      <c r="AD153" s="1">
        <v>0</v>
      </c>
      <c r="AE153" s="1">
        <v>0</v>
      </c>
      <c r="AF153" s="1">
        <v>0</v>
      </c>
      <c r="AG153" s="16">
        <v>0</v>
      </c>
      <c r="AH153" s="1">
        <v>0</v>
      </c>
      <c r="AI153" s="1">
        <v>129.16666666666669</v>
      </c>
      <c r="AJ153" s="1">
        <v>0</v>
      </c>
      <c r="AK153" s="1">
        <v>0</v>
      </c>
      <c r="AL153" s="1">
        <v>0</v>
      </c>
      <c r="AM153" s="1">
        <v>4.1666666666666661</v>
      </c>
      <c r="AN153" s="16">
        <v>16.666666666666664</v>
      </c>
      <c r="AO153" s="1">
        <v>0</v>
      </c>
      <c r="AP153" s="16">
        <v>0</v>
      </c>
      <c r="AQ153" s="1">
        <v>0</v>
      </c>
      <c r="AR153" s="1">
        <v>0</v>
      </c>
      <c r="AS153" s="1">
        <v>0</v>
      </c>
      <c r="AT153" s="19">
        <v>0</v>
      </c>
      <c r="AU153" s="19">
        <v>83.333333333333343</v>
      </c>
      <c r="AV153" s="19">
        <v>4.1666666666666661</v>
      </c>
      <c r="AW153" s="19">
        <v>0</v>
      </c>
      <c r="AY153" s="19">
        <v>4.1666666666666661</v>
      </c>
      <c r="BA153" s="16">
        <v>254.16666666666666</v>
      </c>
      <c r="BB153" s="19">
        <v>4.1666666666666661</v>
      </c>
      <c r="BC153" s="19">
        <v>0</v>
      </c>
      <c r="BD153" s="19">
        <v>4.1666666666666661</v>
      </c>
      <c r="BE153" s="19">
        <v>0</v>
      </c>
      <c r="BF153" s="19">
        <v>0</v>
      </c>
      <c r="BG153" s="19">
        <v>0</v>
      </c>
      <c r="BH153" s="19">
        <v>0</v>
      </c>
      <c r="BI153" s="19">
        <v>266.66666666666663</v>
      </c>
      <c r="BJ153" s="1">
        <v>0</v>
      </c>
      <c r="BK153" s="1">
        <v>0</v>
      </c>
      <c r="BL153" s="1">
        <v>0</v>
      </c>
      <c r="BM153" s="16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6">
        <v>0</v>
      </c>
      <c r="BU153" s="1">
        <v>0</v>
      </c>
      <c r="BV153" s="1">
        <v>0</v>
      </c>
      <c r="BX153" s="1">
        <v>0</v>
      </c>
      <c r="BY153" s="1">
        <v>0</v>
      </c>
      <c r="BZ153" s="1">
        <v>0</v>
      </c>
      <c r="CA153" s="1">
        <v>0</v>
      </c>
      <c r="CB153" s="16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21">
        <v>104.16666666666667</v>
      </c>
      <c r="CK153" s="21">
        <v>20.833333333333336</v>
      </c>
      <c r="CL153" s="21">
        <v>0</v>
      </c>
      <c r="CM153" s="21">
        <v>41.666666666666671</v>
      </c>
      <c r="CN153" s="28">
        <v>125</v>
      </c>
      <c r="CO153" s="29">
        <v>125</v>
      </c>
      <c r="CP153" s="21">
        <v>8.3333333333333321</v>
      </c>
      <c r="CQ153" s="21">
        <v>0</v>
      </c>
      <c r="CR153" s="21">
        <v>12.5</v>
      </c>
      <c r="CS153" s="21">
        <v>0</v>
      </c>
      <c r="CT153" s="21">
        <v>4.1666666666666661</v>
      </c>
      <c r="CU153" s="21">
        <v>0</v>
      </c>
      <c r="CV153" s="21">
        <v>0</v>
      </c>
      <c r="CW153" s="28">
        <f t="shared" si="14"/>
        <v>275</v>
      </c>
      <c r="CX153" s="28">
        <v>150</v>
      </c>
      <c r="CY153" s="1">
        <v>0</v>
      </c>
      <c r="CZ153" s="1">
        <v>1</v>
      </c>
      <c r="DA153" s="1">
        <v>44</v>
      </c>
    </row>
    <row r="154" spans="1:105">
      <c r="A154" s="1">
        <v>49</v>
      </c>
      <c r="B154" s="1">
        <v>49</v>
      </c>
      <c r="C154" s="44">
        <v>49</v>
      </c>
      <c r="D154" s="22">
        <f>'[3]Revised Stratig. - April ''08'!$S$96</f>
        <v>548.22619104840999</v>
      </c>
      <c r="E154" s="46">
        <v>12</v>
      </c>
      <c r="F154" s="1">
        <v>0</v>
      </c>
      <c r="G154" s="1">
        <v>0</v>
      </c>
      <c r="H154" s="1">
        <v>0</v>
      </c>
      <c r="I154" s="1">
        <v>0</v>
      </c>
      <c r="J154" s="16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6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6">
        <v>0</v>
      </c>
      <c r="AD154" s="1">
        <v>0</v>
      </c>
      <c r="AE154" s="1">
        <v>0</v>
      </c>
      <c r="AF154" s="1">
        <v>0</v>
      </c>
      <c r="AG154" s="16">
        <v>0</v>
      </c>
      <c r="AH154" s="1">
        <v>0</v>
      </c>
      <c r="AI154" s="1">
        <v>66.666666666666657</v>
      </c>
      <c r="AJ154" s="1">
        <v>0</v>
      </c>
      <c r="AK154" s="1">
        <v>0</v>
      </c>
      <c r="AL154" s="1">
        <v>4.1666666666666661</v>
      </c>
      <c r="AM154" s="1">
        <v>0</v>
      </c>
      <c r="AN154" s="16">
        <v>8.3333333333333321</v>
      </c>
      <c r="AO154" s="1">
        <v>0</v>
      </c>
      <c r="AP154" s="16">
        <v>0</v>
      </c>
      <c r="AQ154" s="1">
        <v>0</v>
      </c>
      <c r="AR154" s="1">
        <v>0</v>
      </c>
      <c r="AS154" s="1">
        <v>0</v>
      </c>
      <c r="AT154" s="19">
        <v>0</v>
      </c>
      <c r="AU154" s="19">
        <v>16.666666666666664</v>
      </c>
      <c r="AV154" s="19">
        <v>4.1666666666666661</v>
      </c>
      <c r="AW154" s="19">
        <v>0</v>
      </c>
      <c r="AY154" s="19">
        <v>4.1666666666666661</v>
      </c>
      <c r="BA154" s="16">
        <v>120.83333333333333</v>
      </c>
      <c r="BB154" s="19">
        <v>0</v>
      </c>
      <c r="BC154" s="19">
        <v>0</v>
      </c>
      <c r="BD154" s="19">
        <v>4.1666666666666661</v>
      </c>
      <c r="BE154" s="19">
        <v>0</v>
      </c>
      <c r="BF154" s="19">
        <v>0</v>
      </c>
      <c r="BG154" s="19">
        <v>0</v>
      </c>
      <c r="BH154" s="19">
        <v>0</v>
      </c>
      <c r="BI154" s="19">
        <v>129.16666666666669</v>
      </c>
      <c r="BJ154" s="1">
        <v>0</v>
      </c>
      <c r="BK154" s="1">
        <v>0</v>
      </c>
      <c r="BL154" s="1">
        <v>0</v>
      </c>
      <c r="BM154" s="16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6">
        <v>0</v>
      </c>
      <c r="BU154" s="1">
        <v>0</v>
      </c>
      <c r="BV154" s="1">
        <v>0</v>
      </c>
      <c r="BX154" s="1">
        <v>0</v>
      </c>
      <c r="BY154" s="1">
        <v>0</v>
      </c>
      <c r="BZ154" s="1">
        <v>0</v>
      </c>
      <c r="CA154" s="1">
        <v>0</v>
      </c>
      <c r="CB154" s="16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21">
        <v>54.166666666666664</v>
      </c>
      <c r="CK154" s="21">
        <v>25</v>
      </c>
      <c r="CL154" s="21">
        <v>0</v>
      </c>
      <c r="CM154" s="21">
        <v>25</v>
      </c>
      <c r="CN154" s="28">
        <v>79.166666666666657</v>
      </c>
      <c r="CO154" s="29">
        <v>79.166666666666657</v>
      </c>
      <c r="CP154" s="21">
        <v>0</v>
      </c>
      <c r="CQ154" s="21">
        <v>0</v>
      </c>
      <c r="CR154" s="21">
        <v>0</v>
      </c>
      <c r="CS154" s="21">
        <v>0</v>
      </c>
      <c r="CT154" s="21">
        <v>0</v>
      </c>
      <c r="CU154" s="21">
        <v>0</v>
      </c>
      <c r="CV154" s="21">
        <v>0</v>
      </c>
      <c r="CW154" s="28">
        <f t="shared" si="14"/>
        <v>158.33333333333331</v>
      </c>
      <c r="CX154" s="28">
        <v>79.166666666666657</v>
      </c>
      <c r="CY154" s="1">
        <v>0</v>
      </c>
      <c r="CZ154" s="1">
        <v>1</v>
      </c>
      <c r="DA154" s="1">
        <v>49</v>
      </c>
    </row>
    <row r="155" spans="1:105">
      <c r="A155" s="1">
        <v>54</v>
      </c>
      <c r="B155" s="1">
        <v>54</v>
      </c>
      <c r="C155" s="44">
        <v>54</v>
      </c>
      <c r="D155" s="22">
        <f>'[3]Revised Stratig. - April ''08'!$S$101</f>
        <v>611.03110282505099</v>
      </c>
      <c r="E155" s="46">
        <v>12</v>
      </c>
      <c r="F155" s="1">
        <v>0</v>
      </c>
      <c r="G155" s="1">
        <v>0</v>
      </c>
      <c r="H155" s="1">
        <v>0</v>
      </c>
      <c r="I155" s="1">
        <v>0</v>
      </c>
      <c r="J155" s="16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6">
        <v>16.666666666666664</v>
      </c>
      <c r="W155" s="1">
        <v>16.666666666666664</v>
      </c>
      <c r="X155" s="1">
        <v>0</v>
      </c>
      <c r="Y155" s="1">
        <v>0</v>
      </c>
      <c r="Z155" s="1">
        <v>0</v>
      </c>
      <c r="AA155" s="1">
        <v>12.5</v>
      </c>
      <c r="AB155" s="1">
        <v>4.1666666666666661</v>
      </c>
      <c r="AC155" s="16">
        <v>16.666666666666664</v>
      </c>
      <c r="AD155" s="1">
        <v>0</v>
      </c>
      <c r="AE155" s="1">
        <v>0</v>
      </c>
      <c r="AF155" s="1">
        <v>0</v>
      </c>
      <c r="AG155" s="16">
        <v>0</v>
      </c>
      <c r="AH155" s="1">
        <v>0</v>
      </c>
      <c r="AI155" s="1">
        <v>216.66666666666666</v>
      </c>
      <c r="AJ155" s="1">
        <v>0</v>
      </c>
      <c r="AK155" s="1">
        <v>0</v>
      </c>
      <c r="AL155" s="1">
        <v>0</v>
      </c>
      <c r="AM155" s="1">
        <v>0</v>
      </c>
      <c r="AN155" s="16">
        <v>8.3333333333333321</v>
      </c>
      <c r="AO155" s="1">
        <v>0</v>
      </c>
      <c r="AP155" s="16">
        <v>0</v>
      </c>
      <c r="AQ155" s="1">
        <v>0</v>
      </c>
      <c r="AR155" s="1">
        <v>0</v>
      </c>
      <c r="AS155" s="1">
        <v>0</v>
      </c>
      <c r="AT155" s="19">
        <v>4.1666666666666661</v>
      </c>
      <c r="AU155" s="19">
        <v>58.333333333333336</v>
      </c>
      <c r="AV155" s="19">
        <v>0</v>
      </c>
      <c r="AW155" s="19">
        <v>0</v>
      </c>
      <c r="AY155" s="19">
        <v>4.1666666666666661</v>
      </c>
      <c r="BA155" s="16">
        <v>262.5</v>
      </c>
      <c r="BB155" s="19">
        <v>0</v>
      </c>
      <c r="BC155" s="19">
        <v>0</v>
      </c>
      <c r="BD155" s="19">
        <v>16.666666666666664</v>
      </c>
      <c r="BE155" s="19">
        <v>4.1666666666666661</v>
      </c>
      <c r="BF155" s="19">
        <v>0</v>
      </c>
      <c r="BG155" s="19">
        <v>4.1666666666666661</v>
      </c>
      <c r="BH155" s="19">
        <v>0</v>
      </c>
      <c r="BI155" s="19">
        <v>291.66666666666663</v>
      </c>
      <c r="BJ155" s="1">
        <v>0</v>
      </c>
      <c r="BK155" s="1">
        <v>0</v>
      </c>
      <c r="BL155" s="1">
        <v>0</v>
      </c>
      <c r="BM155" s="16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6">
        <v>0</v>
      </c>
      <c r="BU155" s="1">
        <v>0</v>
      </c>
      <c r="BV155" s="1">
        <v>0</v>
      </c>
      <c r="BX155" s="1">
        <v>0</v>
      </c>
      <c r="BY155" s="1">
        <v>0</v>
      </c>
      <c r="BZ155" s="1">
        <v>0</v>
      </c>
      <c r="CA155" s="1">
        <v>0</v>
      </c>
      <c r="CB155" s="16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21">
        <v>83.333333333333343</v>
      </c>
      <c r="CK155" s="21">
        <v>12.5</v>
      </c>
      <c r="CL155" s="21">
        <v>4.1666666666666661</v>
      </c>
      <c r="CM155" s="21">
        <v>20.833333333333336</v>
      </c>
      <c r="CN155" s="28">
        <v>104</v>
      </c>
      <c r="CO155" s="29">
        <v>104</v>
      </c>
      <c r="CP155" s="21">
        <v>8.3333333333333321</v>
      </c>
      <c r="CQ155" s="21">
        <v>0</v>
      </c>
      <c r="CR155" s="21">
        <v>4.1666666666666661</v>
      </c>
      <c r="CS155" s="21">
        <v>20.833333333333336</v>
      </c>
      <c r="CT155" s="21">
        <v>0</v>
      </c>
      <c r="CU155" s="21">
        <v>0</v>
      </c>
      <c r="CV155" s="21">
        <v>0</v>
      </c>
      <c r="CW155" s="28">
        <f t="shared" si="14"/>
        <v>241.33333333333334</v>
      </c>
      <c r="CX155" s="28">
        <v>137.33333333333334</v>
      </c>
      <c r="CY155" s="1">
        <v>0</v>
      </c>
      <c r="CZ155" s="1">
        <v>1</v>
      </c>
      <c r="DA155" s="1">
        <v>54</v>
      </c>
    </row>
    <row r="156" spans="1:105">
      <c r="A156" s="1">
        <v>59</v>
      </c>
      <c r="B156" s="1">
        <v>59</v>
      </c>
      <c r="C156" s="44">
        <v>59</v>
      </c>
      <c r="D156" s="22">
        <f>'[3]Revised Stratig. - April ''08'!$S$106</f>
        <v>672.44092004990205</v>
      </c>
      <c r="E156" s="46">
        <v>12</v>
      </c>
      <c r="F156" s="1">
        <v>0</v>
      </c>
      <c r="G156" s="1">
        <v>0</v>
      </c>
      <c r="H156" s="1">
        <v>0</v>
      </c>
      <c r="I156" s="1">
        <v>0</v>
      </c>
      <c r="J156" s="16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6">
        <v>4.1666666666666661</v>
      </c>
      <c r="W156" s="1">
        <v>4.1666666666666661</v>
      </c>
      <c r="X156" s="1">
        <v>0</v>
      </c>
      <c r="Y156" s="1">
        <v>0</v>
      </c>
      <c r="Z156" s="1">
        <v>0</v>
      </c>
      <c r="AA156" s="1">
        <v>8.3333333333333321</v>
      </c>
      <c r="AB156" s="1">
        <v>0</v>
      </c>
      <c r="AC156" s="16">
        <v>8.3333333333333321</v>
      </c>
      <c r="AD156" s="1">
        <v>0</v>
      </c>
      <c r="AE156" s="1">
        <v>0</v>
      </c>
      <c r="AF156" s="1">
        <v>0</v>
      </c>
      <c r="AG156" s="16">
        <v>0</v>
      </c>
      <c r="AH156" s="1">
        <v>0</v>
      </c>
      <c r="AI156" s="1">
        <v>175</v>
      </c>
      <c r="AJ156" s="1">
        <v>0</v>
      </c>
      <c r="AK156" s="1">
        <v>0</v>
      </c>
      <c r="AL156" s="1">
        <v>0</v>
      </c>
      <c r="AM156" s="1">
        <v>0</v>
      </c>
      <c r="AN156" s="16">
        <v>12.5</v>
      </c>
      <c r="AO156" s="1">
        <v>0</v>
      </c>
      <c r="AP156" s="16">
        <v>0</v>
      </c>
      <c r="AQ156" s="1">
        <v>0</v>
      </c>
      <c r="AR156" s="1">
        <v>0</v>
      </c>
      <c r="AS156" s="1">
        <v>0</v>
      </c>
      <c r="AT156" s="19">
        <v>8.3333333333333321</v>
      </c>
      <c r="AU156" s="19">
        <v>100</v>
      </c>
      <c r="AV156" s="19">
        <v>4.1666666666666661</v>
      </c>
      <c r="AW156" s="19">
        <v>0</v>
      </c>
      <c r="AY156" s="19">
        <v>4.1666666666666661</v>
      </c>
      <c r="BA156" s="16">
        <v>112.5</v>
      </c>
      <c r="BB156" s="19">
        <v>0</v>
      </c>
      <c r="BC156" s="19">
        <v>0</v>
      </c>
      <c r="BD156" s="19">
        <v>45.833333333333329</v>
      </c>
      <c r="BE156" s="19">
        <v>4.1666666666666661</v>
      </c>
      <c r="BF156" s="19">
        <v>0</v>
      </c>
      <c r="BG156" s="19">
        <v>0</v>
      </c>
      <c r="BH156" s="19">
        <v>0</v>
      </c>
      <c r="BI156" s="19">
        <v>166.66666666666669</v>
      </c>
      <c r="BJ156" s="1">
        <v>0</v>
      </c>
      <c r="BK156" s="1">
        <v>0</v>
      </c>
      <c r="BL156" s="1">
        <v>0</v>
      </c>
      <c r="BM156" s="16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6">
        <v>0</v>
      </c>
      <c r="BU156" s="1">
        <v>0</v>
      </c>
      <c r="BV156" s="1">
        <v>0</v>
      </c>
      <c r="BX156" s="1">
        <v>0</v>
      </c>
      <c r="BY156" s="1">
        <v>0</v>
      </c>
      <c r="BZ156" s="1">
        <v>0</v>
      </c>
      <c r="CA156" s="1">
        <v>0</v>
      </c>
      <c r="CB156" s="16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21">
        <v>33.333333333333329</v>
      </c>
      <c r="CK156" s="21">
        <v>20.833333333333336</v>
      </c>
      <c r="CL156" s="21">
        <v>4.1666666666666661</v>
      </c>
      <c r="CM156" s="21">
        <v>16.666666666666664</v>
      </c>
      <c r="CN156" s="28">
        <v>50</v>
      </c>
      <c r="CO156" s="29">
        <v>50</v>
      </c>
      <c r="CP156" s="21">
        <v>4.1666666666666661</v>
      </c>
      <c r="CQ156" s="21">
        <v>4.1666666666666661</v>
      </c>
      <c r="CR156" s="21">
        <v>4.1666666666666661</v>
      </c>
      <c r="CS156" s="21">
        <v>4.1666666666666661</v>
      </c>
      <c r="CT156" s="21">
        <v>4.1666666666666661</v>
      </c>
      <c r="CU156" s="21">
        <v>0</v>
      </c>
      <c r="CV156" s="21">
        <v>0</v>
      </c>
      <c r="CW156" s="28">
        <f t="shared" si="14"/>
        <v>120.83333333333336</v>
      </c>
      <c r="CX156" s="28">
        <v>70.833333333333329</v>
      </c>
      <c r="CY156" s="1">
        <v>0</v>
      </c>
      <c r="CZ156" s="1">
        <v>1</v>
      </c>
      <c r="DA156" s="1">
        <v>59</v>
      </c>
    </row>
    <row r="157" spans="1:105">
      <c r="A157" s="15" t="s">
        <v>171</v>
      </c>
      <c r="D157" s="22"/>
      <c r="CW157" s="28"/>
      <c r="CX157" s="28"/>
    </row>
    <row r="158" spans="1:105">
      <c r="A158" s="1">
        <v>58</v>
      </c>
      <c r="B158" s="1" t="s">
        <v>172</v>
      </c>
      <c r="C158" s="47">
        <v>58</v>
      </c>
      <c r="D158" s="22">
        <f>'[3]Revised Stratig. - April ''08'!$X$57</f>
        <v>517.33914732412995</v>
      </c>
      <c r="E158" s="46">
        <v>20</v>
      </c>
      <c r="F158" s="1">
        <v>0</v>
      </c>
      <c r="G158" s="1">
        <v>0</v>
      </c>
      <c r="H158" s="1">
        <v>0</v>
      </c>
      <c r="I158" s="1">
        <v>0</v>
      </c>
      <c r="J158" s="16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6">
        <v>7.5</v>
      </c>
      <c r="W158" s="1">
        <v>7.5</v>
      </c>
      <c r="X158" s="1">
        <v>0</v>
      </c>
      <c r="Y158" s="1">
        <v>0</v>
      </c>
      <c r="Z158" s="1">
        <v>0</v>
      </c>
      <c r="AA158" s="1">
        <v>10</v>
      </c>
      <c r="AB158" s="1">
        <v>2.5</v>
      </c>
      <c r="AC158" s="16">
        <v>12.5</v>
      </c>
      <c r="AD158" s="1">
        <v>0</v>
      </c>
      <c r="AE158" s="1">
        <v>0</v>
      </c>
      <c r="AF158" s="1">
        <v>0</v>
      </c>
      <c r="AG158" s="16">
        <v>0</v>
      </c>
      <c r="AH158" s="1">
        <v>0</v>
      </c>
      <c r="AI158" s="1">
        <v>200</v>
      </c>
      <c r="AJ158" s="1">
        <v>0</v>
      </c>
      <c r="AK158" s="1">
        <v>0</v>
      </c>
      <c r="AL158" s="1" t="e">
        <v>#VALUE!</v>
      </c>
      <c r="AM158" s="1">
        <v>0</v>
      </c>
      <c r="AN158" s="16">
        <v>5</v>
      </c>
      <c r="AO158" s="1">
        <v>0</v>
      </c>
      <c r="AP158" s="16">
        <v>0</v>
      </c>
      <c r="AQ158" s="1">
        <v>0</v>
      </c>
      <c r="AR158" s="1">
        <v>0</v>
      </c>
      <c r="AS158" s="1">
        <v>0</v>
      </c>
      <c r="AT158" s="19">
        <v>2.5</v>
      </c>
      <c r="AU158" s="19">
        <v>12.5</v>
      </c>
      <c r="AV158" s="19">
        <v>2.5</v>
      </c>
      <c r="AW158" s="19">
        <v>0</v>
      </c>
      <c r="AY158" s="19">
        <v>2.5</v>
      </c>
      <c r="BA158" s="16">
        <v>95</v>
      </c>
      <c r="BB158" s="19">
        <v>0</v>
      </c>
      <c r="BC158" s="19">
        <v>2.5</v>
      </c>
      <c r="BD158" s="19">
        <v>5</v>
      </c>
      <c r="BE158" s="19">
        <v>5</v>
      </c>
      <c r="BF158" s="19">
        <v>0</v>
      </c>
      <c r="BG158" s="19">
        <v>0</v>
      </c>
      <c r="BH158" s="19">
        <v>5</v>
      </c>
      <c r="BI158" s="19">
        <v>115</v>
      </c>
      <c r="BJ158" s="1">
        <v>0</v>
      </c>
      <c r="BK158" s="1">
        <v>0</v>
      </c>
      <c r="BL158" s="1">
        <v>0</v>
      </c>
      <c r="BM158" s="16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6">
        <v>0</v>
      </c>
      <c r="BU158" s="1">
        <v>0</v>
      </c>
      <c r="BV158" s="1">
        <v>0</v>
      </c>
      <c r="BX158" s="1">
        <v>0</v>
      </c>
      <c r="BY158" s="1">
        <v>0</v>
      </c>
      <c r="BZ158" s="1">
        <v>0</v>
      </c>
      <c r="CA158" s="1">
        <v>0</v>
      </c>
      <c r="CB158" s="16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21">
        <v>0</v>
      </c>
      <c r="CK158" s="21">
        <v>7.5</v>
      </c>
      <c r="CL158" s="21">
        <v>5</v>
      </c>
      <c r="CM158" s="21">
        <v>0</v>
      </c>
      <c r="CN158" s="28">
        <v>7.5</v>
      </c>
      <c r="CO158" s="29">
        <v>7.5</v>
      </c>
      <c r="CP158" s="21">
        <v>7.5</v>
      </c>
      <c r="CQ158" s="21">
        <v>5</v>
      </c>
      <c r="CR158" s="21">
        <v>0</v>
      </c>
      <c r="CS158" s="21">
        <v>0</v>
      </c>
      <c r="CT158" s="21">
        <v>2.5</v>
      </c>
      <c r="CU158" s="21">
        <v>0</v>
      </c>
      <c r="CV158" s="21">
        <v>0</v>
      </c>
      <c r="CW158" s="28">
        <f t="shared" si="14"/>
        <v>30</v>
      </c>
      <c r="CX158" s="28">
        <v>22.5</v>
      </c>
      <c r="CY158" s="1">
        <v>5</v>
      </c>
      <c r="CZ158" s="1">
        <v>1</v>
      </c>
      <c r="DA158" s="1" t="s">
        <v>172</v>
      </c>
    </row>
    <row r="159" spans="1:105">
      <c r="A159" s="1">
        <v>63</v>
      </c>
      <c r="B159" s="1">
        <v>15</v>
      </c>
      <c r="C159" s="47">
        <v>63</v>
      </c>
      <c r="D159" s="22">
        <f>'[3]Revised Stratig. - April ''08'!$X$62</f>
        <v>587.56585212478797</v>
      </c>
      <c r="E159" s="46">
        <v>20</v>
      </c>
      <c r="F159" s="1">
        <v>0</v>
      </c>
      <c r="G159" s="1">
        <v>0</v>
      </c>
      <c r="H159" s="1">
        <v>0</v>
      </c>
      <c r="I159" s="1">
        <v>0</v>
      </c>
      <c r="J159" s="16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2.5</v>
      </c>
      <c r="U159" s="1">
        <v>0</v>
      </c>
      <c r="V159" s="16">
        <v>5</v>
      </c>
      <c r="W159" s="1">
        <v>7.5</v>
      </c>
      <c r="X159" s="1">
        <v>0</v>
      </c>
      <c r="Y159" s="1">
        <v>7.5</v>
      </c>
      <c r="Z159" s="1">
        <v>0</v>
      </c>
      <c r="AA159" s="1">
        <v>7.5</v>
      </c>
      <c r="AB159" s="1">
        <v>5</v>
      </c>
      <c r="AC159" s="16">
        <v>12.5</v>
      </c>
      <c r="AD159" s="1">
        <v>0</v>
      </c>
      <c r="AE159" s="1">
        <v>0</v>
      </c>
      <c r="AF159" s="1">
        <v>0</v>
      </c>
      <c r="AG159" s="16">
        <v>0</v>
      </c>
      <c r="AH159" s="1">
        <v>0</v>
      </c>
      <c r="AI159" s="1">
        <v>172.5</v>
      </c>
      <c r="AJ159" s="1">
        <v>0</v>
      </c>
      <c r="AK159" s="1">
        <v>0</v>
      </c>
      <c r="AL159" s="1" t="e">
        <v>#VALUE!</v>
      </c>
      <c r="AM159" s="1">
        <v>0</v>
      </c>
      <c r="AN159" s="16">
        <v>0</v>
      </c>
      <c r="AO159" s="1">
        <v>0</v>
      </c>
      <c r="AP159" s="16">
        <v>0</v>
      </c>
      <c r="AQ159" s="1">
        <v>0</v>
      </c>
      <c r="AR159" s="1">
        <v>0</v>
      </c>
      <c r="AS159" s="1">
        <v>0</v>
      </c>
      <c r="AT159" s="19">
        <v>5</v>
      </c>
      <c r="AU159" s="19">
        <v>130</v>
      </c>
      <c r="AV159" s="19">
        <v>5</v>
      </c>
      <c r="AW159" s="19">
        <v>0</v>
      </c>
      <c r="AY159" s="19">
        <v>5</v>
      </c>
      <c r="BA159" s="16">
        <v>210</v>
      </c>
      <c r="BB159" s="19">
        <v>0</v>
      </c>
      <c r="BC159" s="19">
        <v>2.5</v>
      </c>
      <c r="BD159" s="19">
        <v>7.5</v>
      </c>
      <c r="BE159" s="19">
        <v>0</v>
      </c>
      <c r="BF159" s="19">
        <v>0</v>
      </c>
      <c r="BG159" s="19">
        <v>0</v>
      </c>
      <c r="BH159" s="19">
        <v>0</v>
      </c>
      <c r="BI159" s="19">
        <v>225</v>
      </c>
      <c r="BJ159" s="1">
        <v>0</v>
      </c>
      <c r="BK159" s="1">
        <v>0</v>
      </c>
      <c r="BL159" s="1">
        <v>0</v>
      </c>
      <c r="BM159" s="16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6">
        <v>0</v>
      </c>
      <c r="BU159" s="1">
        <v>0</v>
      </c>
      <c r="BV159" s="1">
        <v>0</v>
      </c>
      <c r="BX159" s="1">
        <v>0</v>
      </c>
      <c r="BY159" s="1">
        <v>0</v>
      </c>
      <c r="BZ159" s="1">
        <v>0</v>
      </c>
      <c r="CA159" s="1">
        <v>0</v>
      </c>
      <c r="CB159" s="16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21">
        <v>37.5</v>
      </c>
      <c r="CK159" s="21">
        <v>15</v>
      </c>
      <c r="CL159" s="21">
        <v>5</v>
      </c>
      <c r="CM159" s="21">
        <v>2.5</v>
      </c>
      <c r="CN159" s="28">
        <v>52.5</v>
      </c>
      <c r="CO159" s="29">
        <v>52.5</v>
      </c>
      <c r="CP159" s="21">
        <v>2.5</v>
      </c>
      <c r="CQ159" s="21">
        <v>0</v>
      </c>
      <c r="CR159" s="21">
        <v>0</v>
      </c>
      <c r="CS159" s="21">
        <v>40</v>
      </c>
      <c r="CT159" s="21">
        <v>0</v>
      </c>
      <c r="CU159" s="21">
        <v>0</v>
      </c>
      <c r="CV159" s="21">
        <v>0</v>
      </c>
      <c r="CW159" s="28">
        <f t="shared" si="14"/>
        <v>147.5</v>
      </c>
      <c r="CX159" s="28">
        <v>95</v>
      </c>
      <c r="CY159" s="1">
        <v>0</v>
      </c>
      <c r="CZ159" s="1">
        <v>1</v>
      </c>
      <c r="DA159" s="1">
        <v>15</v>
      </c>
    </row>
    <row r="160" spans="1:105">
      <c r="A160" s="1">
        <v>68</v>
      </c>
      <c r="B160" s="1">
        <v>20</v>
      </c>
      <c r="C160" s="47">
        <v>68</v>
      </c>
      <c r="D160" s="22">
        <f>'[3]Revised Stratig. - April ''08'!$X$67</f>
        <v>661.68945497867696</v>
      </c>
      <c r="E160" s="46">
        <v>20</v>
      </c>
      <c r="F160" s="1">
        <v>0</v>
      </c>
      <c r="G160" s="1">
        <v>0</v>
      </c>
      <c r="H160" s="1">
        <v>0</v>
      </c>
      <c r="I160" s="1">
        <v>0</v>
      </c>
      <c r="J160" s="16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6">
        <v>2.5</v>
      </c>
      <c r="W160" s="1">
        <v>2.5</v>
      </c>
      <c r="X160" s="1">
        <v>0</v>
      </c>
      <c r="Y160" s="1">
        <v>0</v>
      </c>
      <c r="Z160" s="1">
        <v>0</v>
      </c>
      <c r="AA160" s="1">
        <v>10</v>
      </c>
      <c r="AB160" s="1">
        <v>0</v>
      </c>
      <c r="AC160" s="16">
        <v>10</v>
      </c>
      <c r="AD160" s="1">
        <v>0</v>
      </c>
      <c r="AE160" s="1">
        <v>0</v>
      </c>
      <c r="AF160" s="1">
        <v>0</v>
      </c>
      <c r="AG160" s="16">
        <v>0</v>
      </c>
      <c r="AH160" s="1">
        <v>0</v>
      </c>
      <c r="AI160" s="1">
        <v>145</v>
      </c>
      <c r="AJ160" s="1">
        <v>0</v>
      </c>
      <c r="AK160" s="1">
        <v>0</v>
      </c>
      <c r="AL160" s="1">
        <v>0</v>
      </c>
      <c r="AM160" s="1">
        <v>0</v>
      </c>
      <c r="AN160" s="16">
        <v>10</v>
      </c>
      <c r="AO160" s="1">
        <v>0</v>
      </c>
      <c r="AP160" s="16">
        <v>0</v>
      </c>
      <c r="AQ160" s="1">
        <v>0</v>
      </c>
      <c r="AR160" s="1">
        <v>0</v>
      </c>
      <c r="AS160" s="1">
        <v>0</v>
      </c>
      <c r="AT160" s="19">
        <v>0</v>
      </c>
      <c r="AU160" s="19">
        <v>20</v>
      </c>
      <c r="AV160" s="19">
        <v>0</v>
      </c>
      <c r="AW160" s="19">
        <v>0</v>
      </c>
      <c r="AY160" s="19">
        <v>2.5</v>
      </c>
      <c r="BA160" s="16">
        <v>147.5</v>
      </c>
      <c r="BB160" s="19">
        <v>0</v>
      </c>
      <c r="BC160" s="19">
        <v>0</v>
      </c>
      <c r="BD160" s="19">
        <v>5</v>
      </c>
      <c r="BE160" s="19">
        <v>0</v>
      </c>
      <c r="BF160" s="19">
        <v>0</v>
      </c>
      <c r="BG160" s="19">
        <v>0</v>
      </c>
      <c r="BH160" s="19">
        <v>0</v>
      </c>
      <c r="BI160" s="19">
        <v>155</v>
      </c>
      <c r="BJ160" s="1">
        <v>0</v>
      </c>
      <c r="BK160" s="1">
        <v>0</v>
      </c>
      <c r="BL160" s="1">
        <v>0</v>
      </c>
      <c r="BM160" s="16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6">
        <v>0</v>
      </c>
      <c r="BU160" s="1">
        <v>0</v>
      </c>
      <c r="BV160" s="1">
        <v>0</v>
      </c>
      <c r="BX160" s="1">
        <v>0</v>
      </c>
      <c r="BY160" s="1">
        <v>0</v>
      </c>
      <c r="BZ160" s="1">
        <v>0</v>
      </c>
      <c r="CA160" s="1">
        <v>0</v>
      </c>
      <c r="CB160" s="16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21">
        <v>32.5</v>
      </c>
      <c r="CK160" s="21">
        <v>2.5</v>
      </c>
      <c r="CL160" s="21">
        <v>0</v>
      </c>
      <c r="CM160" s="21">
        <v>5</v>
      </c>
      <c r="CN160" s="28">
        <v>37.5</v>
      </c>
      <c r="CO160" s="29">
        <v>37.5</v>
      </c>
      <c r="CP160" s="21">
        <v>2.5</v>
      </c>
      <c r="CQ160" s="21">
        <v>5</v>
      </c>
      <c r="CR160" s="21">
        <v>0</v>
      </c>
      <c r="CS160" s="21">
        <v>10</v>
      </c>
      <c r="CT160" s="21">
        <v>0</v>
      </c>
      <c r="CU160" s="21">
        <v>0</v>
      </c>
      <c r="CV160" s="21">
        <v>0</v>
      </c>
      <c r="CW160" s="28">
        <f t="shared" si="14"/>
        <v>92.5</v>
      </c>
      <c r="CX160" s="28">
        <v>55</v>
      </c>
      <c r="CY160" s="1">
        <v>0</v>
      </c>
      <c r="CZ160" s="1">
        <v>1</v>
      </c>
      <c r="DA160" s="1">
        <v>20</v>
      </c>
    </row>
    <row r="161" spans="1:105">
      <c r="A161" s="1">
        <v>73</v>
      </c>
      <c r="B161" s="1">
        <v>25</v>
      </c>
      <c r="C161" s="47">
        <v>73</v>
      </c>
      <c r="D161" s="22">
        <f>'[3]Revised Stratig. - April ''08'!$X$72</f>
        <v>735.86521550634905</v>
      </c>
      <c r="E161" s="46">
        <v>20</v>
      </c>
      <c r="F161" s="1">
        <v>5</v>
      </c>
      <c r="G161" s="1">
        <v>0</v>
      </c>
      <c r="H161" s="1">
        <v>0</v>
      </c>
      <c r="I161" s="1">
        <v>0</v>
      </c>
      <c r="J161" s="16">
        <v>5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5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6">
        <v>2.5</v>
      </c>
      <c r="W161" s="1">
        <v>2.5</v>
      </c>
      <c r="X161" s="1">
        <v>0</v>
      </c>
      <c r="Y161" s="1">
        <v>2.5</v>
      </c>
      <c r="Z161" s="1">
        <v>0</v>
      </c>
      <c r="AA161" s="1">
        <v>5</v>
      </c>
      <c r="AB161" s="1">
        <v>0</v>
      </c>
      <c r="AC161" s="16">
        <v>5</v>
      </c>
      <c r="AD161" s="1">
        <v>0</v>
      </c>
      <c r="AE161" s="1">
        <v>0</v>
      </c>
      <c r="AF161" s="1">
        <v>0</v>
      </c>
      <c r="AG161" s="16">
        <v>0</v>
      </c>
      <c r="AH161" s="1">
        <v>0</v>
      </c>
      <c r="AI161" s="1">
        <v>65</v>
      </c>
      <c r="AJ161" s="1">
        <v>0</v>
      </c>
      <c r="AK161" s="1">
        <v>0</v>
      </c>
      <c r="AL161" s="1">
        <v>0</v>
      </c>
      <c r="AM161" s="1">
        <v>0</v>
      </c>
      <c r="AN161" s="16">
        <v>5</v>
      </c>
      <c r="AO161" s="1">
        <v>0</v>
      </c>
      <c r="AP161" s="16">
        <v>0</v>
      </c>
      <c r="AQ161" s="1">
        <v>0</v>
      </c>
      <c r="AR161" s="1">
        <v>0</v>
      </c>
      <c r="AS161" s="1">
        <v>0</v>
      </c>
      <c r="AT161" s="19">
        <v>2.5</v>
      </c>
      <c r="AU161" s="19">
        <v>45</v>
      </c>
      <c r="AV161" s="19">
        <v>0</v>
      </c>
      <c r="AW161" s="19">
        <v>0</v>
      </c>
      <c r="AY161" s="19">
        <v>2.5</v>
      </c>
      <c r="BA161" s="16">
        <v>112.5</v>
      </c>
      <c r="BB161" s="19">
        <v>0</v>
      </c>
      <c r="BC161" s="19">
        <v>2.5</v>
      </c>
      <c r="BD161" s="19">
        <v>0</v>
      </c>
      <c r="BE161" s="19">
        <v>0</v>
      </c>
      <c r="BF161" s="19">
        <v>0</v>
      </c>
      <c r="BG161" s="19">
        <v>0</v>
      </c>
      <c r="BH161" s="19">
        <v>0</v>
      </c>
      <c r="BI161" s="19">
        <v>117.5</v>
      </c>
      <c r="BJ161" s="1">
        <v>0</v>
      </c>
      <c r="BK161" s="1">
        <v>0</v>
      </c>
      <c r="BL161" s="1">
        <v>0</v>
      </c>
      <c r="BM161" s="16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6">
        <v>0</v>
      </c>
      <c r="BU161" s="1">
        <v>0</v>
      </c>
      <c r="BV161" s="1">
        <v>0</v>
      </c>
      <c r="BX161" s="1">
        <v>0</v>
      </c>
      <c r="BY161" s="1">
        <v>0</v>
      </c>
      <c r="BZ161" s="1">
        <v>0</v>
      </c>
      <c r="CA161" s="1">
        <v>0</v>
      </c>
      <c r="CB161" s="16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21">
        <v>50</v>
      </c>
      <c r="CK161" s="21">
        <v>10</v>
      </c>
      <c r="CL161" s="21">
        <v>0</v>
      </c>
      <c r="CM161" s="21">
        <v>30</v>
      </c>
      <c r="CN161" s="28">
        <v>80</v>
      </c>
      <c r="CO161" s="29">
        <v>80</v>
      </c>
      <c r="CP161" s="21">
        <v>0</v>
      </c>
      <c r="CQ161" s="21">
        <v>2.5</v>
      </c>
      <c r="CR161" s="21">
        <v>0</v>
      </c>
      <c r="CS161" s="21">
        <v>2.5</v>
      </c>
      <c r="CT161" s="21">
        <v>0</v>
      </c>
      <c r="CU161" s="21">
        <v>0</v>
      </c>
      <c r="CV161" s="21">
        <v>0</v>
      </c>
      <c r="CW161" s="28">
        <f t="shared" si="14"/>
        <v>165</v>
      </c>
      <c r="CX161" s="28">
        <v>85</v>
      </c>
      <c r="CY161" s="1">
        <v>0</v>
      </c>
      <c r="CZ161" s="1">
        <v>1</v>
      </c>
      <c r="DA161" s="1">
        <v>25</v>
      </c>
    </row>
    <row r="162" spans="1:105">
      <c r="A162" s="1">
        <v>78</v>
      </c>
      <c r="B162" s="1">
        <v>30</v>
      </c>
      <c r="C162" s="47">
        <v>78</v>
      </c>
      <c r="D162" s="22">
        <f>'[3]Revised Stratig. - April ''08'!$X$77</f>
        <v>810.99303854668699</v>
      </c>
      <c r="E162" s="46">
        <v>20</v>
      </c>
      <c r="F162" s="1">
        <v>2.5</v>
      </c>
      <c r="G162" s="1">
        <v>0</v>
      </c>
      <c r="H162" s="1">
        <v>0</v>
      </c>
      <c r="I162" s="1">
        <v>0</v>
      </c>
      <c r="J162" s="16">
        <v>2.5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2.5</v>
      </c>
      <c r="Q162" s="1">
        <v>0</v>
      </c>
      <c r="R162" s="1">
        <v>0</v>
      </c>
      <c r="S162" s="1">
        <v>0</v>
      </c>
      <c r="T162" s="1">
        <v>2.5</v>
      </c>
      <c r="U162" s="1">
        <v>0</v>
      </c>
      <c r="V162" s="16">
        <v>2.5</v>
      </c>
      <c r="W162" s="1">
        <v>5</v>
      </c>
      <c r="X162" s="1">
        <v>0</v>
      </c>
      <c r="Y162" s="1">
        <v>2.5</v>
      </c>
      <c r="Z162" s="1">
        <v>0</v>
      </c>
      <c r="AA162" s="1">
        <v>5</v>
      </c>
      <c r="AB162" s="1">
        <v>0</v>
      </c>
      <c r="AC162" s="16">
        <v>5</v>
      </c>
      <c r="AD162" s="1">
        <v>0</v>
      </c>
      <c r="AE162" s="1">
        <v>0</v>
      </c>
      <c r="AF162" s="1">
        <v>0</v>
      </c>
      <c r="AG162" s="16">
        <v>0</v>
      </c>
      <c r="AH162" s="1">
        <v>0</v>
      </c>
      <c r="AI162" s="1">
        <v>130</v>
      </c>
      <c r="AJ162" s="1">
        <v>0</v>
      </c>
      <c r="AK162" s="1">
        <v>0</v>
      </c>
      <c r="AL162" s="1">
        <v>0</v>
      </c>
      <c r="AM162" s="1">
        <v>0</v>
      </c>
      <c r="AN162" s="16">
        <v>20</v>
      </c>
      <c r="AO162" s="1">
        <v>0</v>
      </c>
      <c r="AP162" s="16">
        <v>0</v>
      </c>
      <c r="AQ162" s="1">
        <v>0</v>
      </c>
      <c r="AR162" s="1">
        <v>0</v>
      </c>
      <c r="AS162" s="1">
        <v>0</v>
      </c>
      <c r="AT162" s="19">
        <v>2.5</v>
      </c>
      <c r="AU162" s="19">
        <v>155</v>
      </c>
      <c r="AV162" s="19">
        <v>0</v>
      </c>
      <c r="AW162" s="19">
        <v>0</v>
      </c>
      <c r="AY162" s="19">
        <v>2.5</v>
      </c>
      <c r="BA162" s="16">
        <v>202.5</v>
      </c>
      <c r="BB162" s="19">
        <v>0</v>
      </c>
      <c r="BC162" s="19">
        <v>0</v>
      </c>
      <c r="BD162" s="19">
        <v>2.5</v>
      </c>
      <c r="BE162" s="19">
        <v>0</v>
      </c>
      <c r="BF162" s="19">
        <v>0</v>
      </c>
      <c r="BG162" s="19">
        <v>0</v>
      </c>
      <c r="BH162" s="19">
        <v>0</v>
      </c>
      <c r="BI162" s="19">
        <v>207.5</v>
      </c>
      <c r="BJ162" s="1">
        <v>0</v>
      </c>
      <c r="BK162" s="1">
        <v>0</v>
      </c>
      <c r="BL162" s="1">
        <v>0</v>
      </c>
      <c r="BM162" s="16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6">
        <v>0</v>
      </c>
      <c r="BU162" s="1">
        <v>0</v>
      </c>
      <c r="BV162" s="1">
        <v>0</v>
      </c>
      <c r="BX162" s="1">
        <v>0</v>
      </c>
      <c r="BY162" s="1">
        <v>0</v>
      </c>
      <c r="BZ162" s="1">
        <v>0</v>
      </c>
      <c r="CA162" s="1">
        <v>0</v>
      </c>
      <c r="CB162" s="16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21">
        <v>37.5</v>
      </c>
      <c r="CK162" s="21">
        <v>5</v>
      </c>
      <c r="CL162" s="21">
        <v>0</v>
      </c>
      <c r="CM162" s="21">
        <v>27.5</v>
      </c>
      <c r="CN162" s="28">
        <v>65</v>
      </c>
      <c r="CO162" s="29">
        <v>65</v>
      </c>
      <c r="CP162" s="21">
        <v>0</v>
      </c>
      <c r="CQ162" s="21">
        <v>0</v>
      </c>
      <c r="CR162" s="21">
        <v>0</v>
      </c>
      <c r="CS162" s="21">
        <v>5</v>
      </c>
      <c r="CT162" s="21">
        <v>2.5</v>
      </c>
      <c r="CU162" s="21">
        <v>0</v>
      </c>
      <c r="CV162" s="21">
        <v>0</v>
      </c>
      <c r="CW162" s="28">
        <f t="shared" si="14"/>
        <v>137.5</v>
      </c>
      <c r="CX162" s="28">
        <v>72.5</v>
      </c>
      <c r="CY162" s="1">
        <v>0</v>
      </c>
      <c r="CZ162" s="1">
        <v>1</v>
      </c>
      <c r="DA162" s="1">
        <v>30</v>
      </c>
    </row>
    <row r="163" spans="1:105">
      <c r="A163" s="1">
        <v>83</v>
      </c>
      <c r="B163" s="1">
        <v>35</v>
      </c>
      <c r="C163" s="47">
        <v>83</v>
      </c>
      <c r="D163" s="22">
        <f>'[3]Revised Stratig. - April ''08'!$X$82</f>
        <v>886.718820331031</v>
      </c>
      <c r="E163" s="46">
        <v>22</v>
      </c>
      <c r="F163" s="1">
        <v>0</v>
      </c>
      <c r="G163" s="1">
        <v>0</v>
      </c>
      <c r="H163" s="1">
        <v>0</v>
      </c>
      <c r="I163" s="1">
        <v>0</v>
      </c>
      <c r="J163" s="16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2.2727272727272729</v>
      </c>
      <c r="V163" s="16">
        <v>6.8181818181818175</v>
      </c>
      <c r="W163" s="1">
        <v>9.0909090909090917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6">
        <v>0</v>
      </c>
      <c r="AD163" s="1">
        <v>0</v>
      </c>
      <c r="AE163" s="1">
        <v>0</v>
      </c>
      <c r="AF163" s="1">
        <v>0</v>
      </c>
      <c r="AG163" s="16">
        <v>0</v>
      </c>
      <c r="AH163" s="1">
        <v>0</v>
      </c>
      <c r="AI163" s="1">
        <v>81.818181818181827</v>
      </c>
      <c r="AJ163" s="1">
        <v>0</v>
      </c>
      <c r="AK163" s="1">
        <v>0</v>
      </c>
      <c r="AL163" s="1">
        <v>0</v>
      </c>
      <c r="AM163" s="1">
        <v>0</v>
      </c>
      <c r="AN163" s="16">
        <v>2.2727272727272729</v>
      </c>
      <c r="AO163" s="1">
        <v>0</v>
      </c>
      <c r="AP163" s="16">
        <v>0</v>
      </c>
      <c r="AQ163" s="1">
        <v>0</v>
      </c>
      <c r="AR163" s="1">
        <v>0</v>
      </c>
      <c r="AS163" s="1">
        <v>0</v>
      </c>
      <c r="AT163" s="19">
        <v>4.5454545454545459</v>
      </c>
      <c r="AU163" s="19">
        <v>40.909090909090914</v>
      </c>
      <c r="AV163" s="19">
        <v>2.2727272727272729</v>
      </c>
      <c r="AW163" s="19">
        <v>0</v>
      </c>
      <c r="AY163" s="19">
        <v>2.2727272727272729</v>
      </c>
      <c r="BA163" s="16">
        <v>138.63636363636365</v>
      </c>
      <c r="BB163" s="19">
        <v>0</v>
      </c>
      <c r="BC163" s="19">
        <v>2.2727272727272729</v>
      </c>
      <c r="BD163" s="19">
        <v>2.2727272727272729</v>
      </c>
      <c r="BE163" s="19">
        <v>0</v>
      </c>
      <c r="BF163" s="19">
        <v>0</v>
      </c>
      <c r="BG163" s="19">
        <v>0</v>
      </c>
      <c r="BH163" s="19">
        <v>0</v>
      </c>
      <c r="BI163" s="19">
        <v>145.45454545454547</v>
      </c>
      <c r="BJ163" s="1">
        <v>0</v>
      </c>
      <c r="BK163" s="1">
        <v>0</v>
      </c>
      <c r="BL163" s="1">
        <v>0</v>
      </c>
      <c r="BM163" s="16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6">
        <v>0</v>
      </c>
      <c r="BU163" s="1">
        <v>0</v>
      </c>
      <c r="BV163" s="1">
        <v>0</v>
      </c>
      <c r="BX163" s="1">
        <v>0</v>
      </c>
      <c r="BY163" s="1">
        <v>0</v>
      </c>
      <c r="BZ163" s="1">
        <v>0</v>
      </c>
      <c r="CA163" s="1">
        <v>0</v>
      </c>
      <c r="CB163" s="16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21">
        <v>77.272727272727266</v>
      </c>
      <c r="CK163" s="21">
        <v>9.0909090909090917</v>
      </c>
      <c r="CL163" s="21">
        <v>15.909090909090908</v>
      </c>
      <c r="CM163" s="21">
        <v>15.909090909090908</v>
      </c>
      <c r="CN163" s="28">
        <v>93</v>
      </c>
      <c r="CO163" s="29">
        <v>93</v>
      </c>
      <c r="CP163" s="21">
        <v>0</v>
      </c>
      <c r="CQ163" s="21">
        <v>0</v>
      </c>
      <c r="CR163" s="21">
        <v>0</v>
      </c>
      <c r="CS163" s="21">
        <v>4.5454545454545459</v>
      </c>
      <c r="CT163" s="21">
        <v>0</v>
      </c>
      <c r="CU163" s="21">
        <v>0</v>
      </c>
      <c r="CV163" s="21">
        <v>0</v>
      </c>
      <c r="CW163" s="28">
        <f t="shared" si="14"/>
        <v>190.54545454545453</v>
      </c>
      <c r="CX163" s="28">
        <v>97.545454545454547</v>
      </c>
      <c r="CY163" s="1">
        <v>0</v>
      </c>
      <c r="CZ163" s="1">
        <v>1</v>
      </c>
      <c r="DA163" s="1">
        <v>35</v>
      </c>
    </row>
    <row r="164" spans="1:105">
      <c r="A164" s="1">
        <v>88</v>
      </c>
      <c r="B164" s="1">
        <v>40</v>
      </c>
      <c r="C164" s="47">
        <v>88</v>
      </c>
      <c r="D164" s="22">
        <f>'[3]Revised Stratig. - April ''08'!$X$87</f>
        <v>963.91560861409801</v>
      </c>
      <c r="E164" s="46">
        <v>20</v>
      </c>
      <c r="F164" s="1">
        <v>0</v>
      </c>
      <c r="G164" s="1">
        <v>0</v>
      </c>
      <c r="H164" s="1">
        <v>0</v>
      </c>
      <c r="I164" s="1">
        <v>0</v>
      </c>
      <c r="J164" s="16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6">
        <v>2.5</v>
      </c>
      <c r="W164" s="1">
        <v>2.5</v>
      </c>
      <c r="X164" s="1">
        <v>0</v>
      </c>
      <c r="Y164" s="1">
        <v>0</v>
      </c>
      <c r="Z164" s="1">
        <v>0</v>
      </c>
      <c r="AA164" s="1">
        <v>2.5</v>
      </c>
      <c r="AB164" s="1">
        <v>0</v>
      </c>
      <c r="AC164" s="16">
        <v>2.5</v>
      </c>
      <c r="AD164" s="1">
        <v>0</v>
      </c>
      <c r="AE164" s="1">
        <v>0</v>
      </c>
      <c r="AF164" s="1">
        <v>0</v>
      </c>
      <c r="AG164" s="16">
        <v>0</v>
      </c>
      <c r="AH164" s="1">
        <v>0</v>
      </c>
      <c r="AI164" s="1">
        <v>27.5</v>
      </c>
      <c r="AJ164" s="1">
        <v>0</v>
      </c>
      <c r="AK164" s="1">
        <v>0</v>
      </c>
      <c r="AL164" s="1">
        <v>0</v>
      </c>
      <c r="AM164" s="1">
        <v>0</v>
      </c>
      <c r="AN164" s="16">
        <v>2.5</v>
      </c>
      <c r="AO164" s="1">
        <v>0</v>
      </c>
      <c r="AP164" s="16">
        <v>0</v>
      </c>
      <c r="AQ164" s="1">
        <v>0</v>
      </c>
      <c r="AR164" s="1">
        <v>0</v>
      </c>
      <c r="AS164" s="1">
        <v>0</v>
      </c>
      <c r="AT164" s="19">
        <v>0</v>
      </c>
      <c r="AU164" s="19">
        <v>15</v>
      </c>
      <c r="AV164" s="19">
        <v>0</v>
      </c>
      <c r="AW164" s="19">
        <v>0</v>
      </c>
      <c r="AY164" s="19">
        <v>2.5</v>
      </c>
      <c r="BA164" s="16">
        <v>72.5</v>
      </c>
      <c r="BB164" s="19">
        <v>0</v>
      </c>
      <c r="BC164" s="19">
        <v>0</v>
      </c>
      <c r="BD164" s="19">
        <v>0</v>
      </c>
      <c r="BE164" s="19">
        <v>0</v>
      </c>
      <c r="BF164" s="19">
        <v>2.5</v>
      </c>
      <c r="BG164" s="19">
        <v>0</v>
      </c>
      <c r="BH164" s="19">
        <v>0</v>
      </c>
      <c r="BI164" s="19">
        <v>77.5</v>
      </c>
      <c r="BJ164" s="1">
        <v>0</v>
      </c>
      <c r="BK164" s="1">
        <v>0</v>
      </c>
      <c r="BL164" s="1">
        <v>0</v>
      </c>
      <c r="BM164" s="16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6">
        <v>0</v>
      </c>
      <c r="BU164" s="1">
        <v>0</v>
      </c>
      <c r="BV164" s="1">
        <v>0</v>
      </c>
      <c r="BX164" s="1">
        <v>0</v>
      </c>
      <c r="BY164" s="1">
        <v>0</v>
      </c>
      <c r="BZ164" s="1">
        <v>0</v>
      </c>
      <c r="CA164" s="1">
        <v>0</v>
      </c>
      <c r="CB164" s="16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21">
        <v>10</v>
      </c>
      <c r="CK164" s="21">
        <v>10</v>
      </c>
      <c r="CL164" s="21">
        <v>0</v>
      </c>
      <c r="CM164" s="21">
        <v>20</v>
      </c>
      <c r="CN164" s="28">
        <v>30</v>
      </c>
      <c r="CO164" s="29">
        <v>30</v>
      </c>
      <c r="CP164" s="21">
        <v>5</v>
      </c>
      <c r="CQ164" s="21">
        <v>0</v>
      </c>
      <c r="CR164" s="21">
        <v>0</v>
      </c>
      <c r="CS164" s="21">
        <v>0</v>
      </c>
      <c r="CT164" s="21">
        <v>0</v>
      </c>
      <c r="CU164" s="21">
        <v>0</v>
      </c>
      <c r="CV164" s="21">
        <v>0</v>
      </c>
      <c r="CW164" s="28">
        <f t="shared" si="14"/>
        <v>65</v>
      </c>
      <c r="CX164" s="28">
        <v>35</v>
      </c>
      <c r="CY164" s="1">
        <v>0</v>
      </c>
      <c r="CZ164" s="1">
        <v>1</v>
      </c>
      <c r="DA164" s="1">
        <v>40</v>
      </c>
    </row>
    <row r="165" spans="1:105">
      <c r="A165" s="1">
        <v>93</v>
      </c>
      <c r="B165" s="1">
        <v>45</v>
      </c>
      <c r="C165" s="47">
        <v>93</v>
      </c>
      <c r="D165" s="22">
        <f>'[3]Revised Stratig. - April ''08'!$X$92</f>
        <v>1039.1607677125701</v>
      </c>
      <c r="E165" s="46">
        <v>22</v>
      </c>
      <c r="F165" s="1">
        <v>4.5454545454545459</v>
      </c>
      <c r="G165" s="1">
        <v>0</v>
      </c>
      <c r="H165" s="1">
        <v>0</v>
      </c>
      <c r="I165" s="1">
        <v>0</v>
      </c>
      <c r="J165" s="16">
        <v>4.5454545454545459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4.5454545454545459</v>
      </c>
      <c r="Q165" s="1">
        <v>0</v>
      </c>
      <c r="R165" s="1">
        <v>0</v>
      </c>
      <c r="S165" s="1">
        <v>0</v>
      </c>
      <c r="T165" s="1">
        <v>2.2727272727272729</v>
      </c>
      <c r="U165" s="1">
        <v>0</v>
      </c>
      <c r="V165" s="16">
        <v>0</v>
      </c>
      <c r="W165" s="1">
        <v>2.2727272727272729</v>
      </c>
      <c r="X165" s="1">
        <v>0</v>
      </c>
      <c r="Y165" s="1">
        <v>0</v>
      </c>
      <c r="Z165" s="1">
        <v>0</v>
      </c>
      <c r="AA165" s="1">
        <v>2.2727272727272729</v>
      </c>
      <c r="AB165" s="1">
        <v>0</v>
      </c>
      <c r="AC165" s="16">
        <v>2.2727272727272729</v>
      </c>
      <c r="AD165" s="1">
        <v>0</v>
      </c>
      <c r="AE165" s="1">
        <v>0</v>
      </c>
      <c r="AF165" s="1">
        <v>0</v>
      </c>
      <c r="AG165" s="16">
        <v>0</v>
      </c>
      <c r="AH165" s="1">
        <v>0</v>
      </c>
      <c r="AI165" s="1">
        <v>102.27272727272727</v>
      </c>
      <c r="AJ165" s="1">
        <v>0</v>
      </c>
      <c r="AK165" s="1">
        <v>0</v>
      </c>
      <c r="AL165" s="1">
        <v>0</v>
      </c>
      <c r="AM165" s="1">
        <v>0</v>
      </c>
      <c r="AN165" s="16">
        <v>11.363636363636363</v>
      </c>
      <c r="AO165" s="1">
        <v>0</v>
      </c>
      <c r="AP165" s="16">
        <v>0</v>
      </c>
      <c r="AQ165" s="1">
        <v>0</v>
      </c>
      <c r="AR165" s="1">
        <v>0</v>
      </c>
      <c r="AS165" s="1">
        <v>0</v>
      </c>
      <c r="AT165" s="19">
        <v>0</v>
      </c>
      <c r="AU165" s="19">
        <v>9.0909090909090917</v>
      </c>
      <c r="AV165" s="19">
        <v>0</v>
      </c>
      <c r="AW165" s="19">
        <v>0</v>
      </c>
      <c r="AY165" s="19">
        <v>2.2727272727272729</v>
      </c>
      <c r="BA165" s="16">
        <v>165.90909090909091</v>
      </c>
      <c r="BB165" s="19">
        <v>0</v>
      </c>
      <c r="BC165" s="19">
        <v>0</v>
      </c>
      <c r="BD165" s="19">
        <v>2.2727272727272729</v>
      </c>
      <c r="BE165" s="19">
        <v>0</v>
      </c>
      <c r="BF165" s="19">
        <v>0</v>
      </c>
      <c r="BG165" s="19">
        <v>0</v>
      </c>
      <c r="BH165" s="19">
        <v>0</v>
      </c>
      <c r="BI165" s="19">
        <v>170.45454545454547</v>
      </c>
      <c r="BJ165" s="1">
        <v>0</v>
      </c>
      <c r="BK165" s="1">
        <v>0</v>
      </c>
      <c r="BL165" s="1">
        <v>0</v>
      </c>
      <c r="BM165" s="16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6">
        <v>0</v>
      </c>
      <c r="BU165" s="1">
        <v>0</v>
      </c>
      <c r="BV165" s="1">
        <v>0</v>
      </c>
      <c r="BX165" s="1">
        <v>0</v>
      </c>
      <c r="BY165" s="1">
        <v>0</v>
      </c>
      <c r="BZ165" s="1">
        <v>0</v>
      </c>
      <c r="CA165" s="1">
        <v>0</v>
      </c>
      <c r="CB165" s="16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21">
        <v>20.454545454545457</v>
      </c>
      <c r="CK165" s="21">
        <v>2.2727272727272729</v>
      </c>
      <c r="CL165" s="21">
        <v>0</v>
      </c>
      <c r="CM165" s="21">
        <v>20.454545454545457</v>
      </c>
      <c r="CN165" s="28">
        <v>41</v>
      </c>
      <c r="CO165" s="29">
        <v>41</v>
      </c>
      <c r="CP165" s="21">
        <v>2.2727272727272729</v>
      </c>
      <c r="CQ165" s="21">
        <v>0</v>
      </c>
      <c r="CR165" s="21">
        <v>0</v>
      </c>
      <c r="CS165" s="21">
        <v>2.2727272727272729</v>
      </c>
      <c r="CT165" s="21">
        <v>0</v>
      </c>
      <c r="CU165" s="21">
        <v>0</v>
      </c>
      <c r="CV165" s="21">
        <v>2.2727272727272729</v>
      </c>
      <c r="CW165" s="28">
        <f t="shared" si="14"/>
        <v>88.818181818181799</v>
      </c>
      <c r="CX165" s="28">
        <v>47.81818181818182</v>
      </c>
      <c r="CY165" s="1">
        <v>0</v>
      </c>
      <c r="CZ165" s="1">
        <v>1</v>
      </c>
      <c r="DA165" s="1">
        <v>45</v>
      </c>
    </row>
    <row r="166" spans="1:105">
      <c r="A166" s="1">
        <v>98</v>
      </c>
      <c r="B166" s="1">
        <v>50</v>
      </c>
      <c r="C166" s="47">
        <v>98</v>
      </c>
      <c r="D166" s="22">
        <f>'[3]Revised Stratig. - April ''08'!$X$97</f>
        <v>1114.25921940073</v>
      </c>
      <c r="E166" s="46">
        <v>20</v>
      </c>
      <c r="F166" s="1">
        <v>0</v>
      </c>
      <c r="G166" s="1">
        <v>0</v>
      </c>
      <c r="H166" s="1">
        <v>0</v>
      </c>
      <c r="I166" s="1">
        <v>0</v>
      </c>
      <c r="J166" s="16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6">
        <v>7.5</v>
      </c>
      <c r="W166" s="1">
        <v>7.5</v>
      </c>
      <c r="X166" s="1">
        <v>0</v>
      </c>
      <c r="Y166" s="1">
        <v>0</v>
      </c>
      <c r="Z166" s="1">
        <v>0</v>
      </c>
      <c r="AA166" s="1">
        <v>2.5</v>
      </c>
      <c r="AB166" s="1">
        <v>0</v>
      </c>
      <c r="AC166" s="16">
        <v>2.5</v>
      </c>
      <c r="AD166" s="1">
        <v>0</v>
      </c>
      <c r="AE166" s="1">
        <v>0</v>
      </c>
      <c r="AF166" s="1">
        <v>0</v>
      </c>
      <c r="AG166" s="16">
        <v>0</v>
      </c>
      <c r="AH166" s="1">
        <v>0</v>
      </c>
      <c r="AI166" s="1">
        <v>60</v>
      </c>
      <c r="AJ166" s="1">
        <v>2.5</v>
      </c>
      <c r="AK166" s="1">
        <v>0</v>
      </c>
      <c r="AL166" s="1">
        <v>0</v>
      </c>
      <c r="AM166" s="1">
        <v>0</v>
      </c>
      <c r="AN166" s="16">
        <v>5</v>
      </c>
      <c r="AO166" s="1">
        <v>0</v>
      </c>
      <c r="AP166" s="16">
        <v>0</v>
      </c>
      <c r="AQ166" s="1">
        <v>0</v>
      </c>
      <c r="AR166" s="1">
        <v>0</v>
      </c>
      <c r="AS166" s="1">
        <v>0</v>
      </c>
      <c r="AT166" s="19">
        <v>0</v>
      </c>
      <c r="AU166" s="19">
        <v>0</v>
      </c>
      <c r="AV166" s="19">
        <v>2.5</v>
      </c>
      <c r="AW166" s="19">
        <v>0</v>
      </c>
      <c r="AY166" s="19">
        <v>2.5</v>
      </c>
      <c r="BA166" s="16">
        <v>52.5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55</v>
      </c>
      <c r="BJ166" s="1">
        <v>0</v>
      </c>
      <c r="BK166" s="1">
        <v>0</v>
      </c>
      <c r="BL166" s="1">
        <v>0</v>
      </c>
      <c r="BM166" s="16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6">
        <v>0</v>
      </c>
      <c r="BU166" s="1">
        <v>0</v>
      </c>
      <c r="BV166" s="1">
        <v>0</v>
      </c>
      <c r="BX166" s="1">
        <v>0</v>
      </c>
      <c r="BY166" s="1">
        <v>0</v>
      </c>
      <c r="BZ166" s="1">
        <v>0</v>
      </c>
      <c r="CA166" s="1">
        <v>0</v>
      </c>
      <c r="CB166" s="16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21">
        <v>5</v>
      </c>
      <c r="CK166" s="21">
        <v>5</v>
      </c>
      <c r="CL166" s="21">
        <v>7.5</v>
      </c>
      <c r="CM166" s="21">
        <v>10</v>
      </c>
      <c r="CN166" s="28">
        <v>15</v>
      </c>
      <c r="CO166" s="29">
        <v>15</v>
      </c>
      <c r="CP166" s="21">
        <v>2.5</v>
      </c>
      <c r="CQ166" s="21">
        <v>0</v>
      </c>
      <c r="CR166" s="21">
        <v>0</v>
      </c>
      <c r="CS166" s="21">
        <v>10</v>
      </c>
      <c r="CT166" s="21">
        <v>0</v>
      </c>
      <c r="CU166" s="21">
        <v>0</v>
      </c>
      <c r="CV166" s="21">
        <v>0</v>
      </c>
      <c r="CW166" s="28">
        <f t="shared" si="14"/>
        <v>42.5</v>
      </c>
      <c r="CX166" s="28">
        <v>27.5</v>
      </c>
      <c r="CY166" s="1">
        <v>0</v>
      </c>
      <c r="CZ166" s="1">
        <v>1</v>
      </c>
      <c r="DA166" s="1">
        <v>50</v>
      </c>
    </row>
    <row r="167" spans="1:105">
      <c r="A167" s="1">
        <v>103</v>
      </c>
      <c r="B167" s="1">
        <v>55</v>
      </c>
      <c r="C167" s="47">
        <v>103</v>
      </c>
      <c r="D167" s="22">
        <f>'[3]Revised Stratig. - April ''08'!$X$102</f>
        <v>1188.8273664140099</v>
      </c>
      <c r="E167" s="46">
        <v>30</v>
      </c>
      <c r="F167" s="1">
        <v>1.6666666666666667</v>
      </c>
      <c r="G167" s="1">
        <v>0</v>
      </c>
      <c r="H167" s="1">
        <v>0</v>
      </c>
      <c r="I167" s="1">
        <v>0</v>
      </c>
      <c r="J167" s="16">
        <v>1.6666666666666667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1.6666666666666667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6">
        <v>5</v>
      </c>
      <c r="W167" s="1">
        <v>5</v>
      </c>
      <c r="X167" s="1">
        <v>0</v>
      </c>
      <c r="Y167" s="1">
        <v>0</v>
      </c>
      <c r="Z167" s="1">
        <v>0</v>
      </c>
      <c r="AA167" s="1">
        <v>3.3333333333333335</v>
      </c>
      <c r="AB167" s="1">
        <v>0</v>
      </c>
      <c r="AC167" s="16">
        <v>3.3333333333333335</v>
      </c>
      <c r="AD167" s="1">
        <v>0</v>
      </c>
      <c r="AE167" s="1">
        <v>0</v>
      </c>
      <c r="AF167" s="1">
        <v>0</v>
      </c>
      <c r="AG167" s="16">
        <v>0</v>
      </c>
      <c r="AH167" s="1">
        <v>0</v>
      </c>
      <c r="AI167" s="1">
        <v>153.33333333333334</v>
      </c>
      <c r="AJ167" s="1">
        <v>0</v>
      </c>
      <c r="AK167" s="1">
        <v>0</v>
      </c>
      <c r="AL167" s="1">
        <v>0</v>
      </c>
      <c r="AM167" s="1">
        <v>0</v>
      </c>
      <c r="AN167" s="16">
        <v>3.3333333333333335</v>
      </c>
      <c r="AO167" s="1">
        <v>0</v>
      </c>
      <c r="AP167" s="16">
        <v>0</v>
      </c>
      <c r="AQ167" s="1">
        <v>0</v>
      </c>
      <c r="AR167" s="1">
        <v>0</v>
      </c>
      <c r="AS167" s="1">
        <v>0</v>
      </c>
      <c r="AT167" s="19">
        <v>15</v>
      </c>
      <c r="AU167" s="19">
        <v>90</v>
      </c>
      <c r="AV167" s="19">
        <v>0</v>
      </c>
      <c r="AW167" s="19">
        <v>0</v>
      </c>
      <c r="AY167" s="19">
        <v>1.6666666666666667</v>
      </c>
      <c r="BA167" s="16">
        <v>213.33333333333334</v>
      </c>
      <c r="BB167" s="19">
        <v>0</v>
      </c>
      <c r="BC167" s="19">
        <v>3.3333333333333335</v>
      </c>
      <c r="BD167" s="19">
        <v>6.666666666666667</v>
      </c>
      <c r="BE167" s="19">
        <v>0</v>
      </c>
      <c r="BF167" s="19">
        <v>0</v>
      </c>
      <c r="BG167" s="19">
        <v>6.666666666666667</v>
      </c>
      <c r="BH167" s="19">
        <v>0</v>
      </c>
      <c r="BI167" s="19">
        <v>231.66666666666669</v>
      </c>
      <c r="BJ167" s="1">
        <v>0</v>
      </c>
      <c r="BK167" s="1">
        <v>0</v>
      </c>
      <c r="BL167" s="1">
        <v>0</v>
      </c>
      <c r="BM167" s="16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6">
        <v>0</v>
      </c>
      <c r="BU167" s="1">
        <v>0</v>
      </c>
      <c r="BV167" s="1">
        <v>0</v>
      </c>
      <c r="BX167" s="1">
        <v>0</v>
      </c>
      <c r="BY167" s="1">
        <v>0</v>
      </c>
      <c r="BZ167" s="1">
        <v>0</v>
      </c>
      <c r="CA167" s="1">
        <v>0</v>
      </c>
      <c r="CB167" s="16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1.667</v>
      </c>
      <c r="CJ167" s="21">
        <v>25</v>
      </c>
      <c r="CK167" s="21">
        <v>8.3333333333333321</v>
      </c>
      <c r="CL167" s="21">
        <v>0</v>
      </c>
      <c r="CM167" s="21">
        <v>15</v>
      </c>
      <c r="CN167" s="28">
        <v>40</v>
      </c>
      <c r="CO167" s="29">
        <v>40</v>
      </c>
      <c r="CP167" s="21">
        <v>0</v>
      </c>
      <c r="CQ167" s="21">
        <v>13.333333333333334</v>
      </c>
      <c r="CR167" s="21">
        <v>0</v>
      </c>
      <c r="CS167" s="21">
        <v>6.666666666666667</v>
      </c>
      <c r="CT167" s="21">
        <v>3.3333333333333335</v>
      </c>
      <c r="CU167" s="21">
        <v>0</v>
      </c>
      <c r="CV167" s="21">
        <v>0</v>
      </c>
      <c r="CW167" s="28">
        <f t="shared" si="14"/>
        <v>103.33333333333333</v>
      </c>
      <c r="CX167" s="28">
        <v>63.333333333333336</v>
      </c>
      <c r="CY167" s="1">
        <v>0</v>
      </c>
      <c r="CZ167" s="1">
        <v>1</v>
      </c>
      <c r="DA167" s="1">
        <v>55</v>
      </c>
    </row>
    <row r="168" spans="1:105">
      <c r="A168" s="1">
        <v>108</v>
      </c>
      <c r="B168" s="1">
        <v>60</v>
      </c>
      <c r="C168" s="47">
        <v>108</v>
      </c>
      <c r="D168" s="22">
        <f>'[3]Revised Stratig. - April ''08'!$X$107</f>
        <v>1264.12998629918</v>
      </c>
      <c r="E168" s="46">
        <v>25</v>
      </c>
      <c r="F168" s="1">
        <v>0</v>
      </c>
      <c r="G168" s="1">
        <v>0</v>
      </c>
      <c r="H168" s="1">
        <v>0</v>
      </c>
      <c r="I168" s="1">
        <v>0</v>
      </c>
      <c r="J168" s="16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2</v>
      </c>
      <c r="V168" s="16">
        <v>0</v>
      </c>
      <c r="W168" s="1">
        <v>2</v>
      </c>
      <c r="X168" s="1">
        <v>0</v>
      </c>
      <c r="Y168" s="1">
        <v>4</v>
      </c>
      <c r="Z168" s="1">
        <v>0</v>
      </c>
      <c r="AA168" s="1">
        <v>12</v>
      </c>
      <c r="AB168" s="1">
        <v>8</v>
      </c>
      <c r="AC168" s="16">
        <v>20</v>
      </c>
      <c r="AD168" s="1">
        <v>0</v>
      </c>
      <c r="AE168" s="1">
        <v>0</v>
      </c>
      <c r="AF168" s="1">
        <v>0</v>
      </c>
      <c r="AG168" s="16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6">
        <v>24</v>
      </c>
      <c r="AO168" s="1">
        <v>4</v>
      </c>
      <c r="AP168" s="16">
        <v>0</v>
      </c>
      <c r="AQ168" s="1">
        <v>0</v>
      </c>
      <c r="AR168" s="1">
        <v>0</v>
      </c>
      <c r="AS168" s="1">
        <v>0</v>
      </c>
      <c r="AT168" s="19">
        <v>0</v>
      </c>
      <c r="AU168" s="19">
        <v>30</v>
      </c>
      <c r="AV168" s="19">
        <v>2</v>
      </c>
      <c r="AW168" s="19">
        <v>0</v>
      </c>
      <c r="AY168" s="19">
        <v>2</v>
      </c>
      <c r="BA168" s="16">
        <v>166</v>
      </c>
      <c r="BB168" s="19">
        <v>0</v>
      </c>
      <c r="BC168" s="19">
        <v>4</v>
      </c>
      <c r="BD168" s="19">
        <v>52</v>
      </c>
      <c r="BE168" s="19">
        <v>0</v>
      </c>
      <c r="BF168" s="19">
        <v>0</v>
      </c>
      <c r="BG168" s="19">
        <v>0</v>
      </c>
      <c r="BH168" s="19">
        <v>0</v>
      </c>
      <c r="BI168" s="19">
        <v>224</v>
      </c>
      <c r="BJ168" s="1">
        <v>0</v>
      </c>
      <c r="BK168" s="1">
        <v>0</v>
      </c>
      <c r="BL168" s="1">
        <v>0</v>
      </c>
      <c r="BM168" s="16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6">
        <v>0</v>
      </c>
      <c r="BU168" s="1">
        <v>0</v>
      </c>
      <c r="BV168" s="1">
        <v>0</v>
      </c>
      <c r="BX168" s="1">
        <v>0</v>
      </c>
      <c r="BY168" s="1">
        <v>0</v>
      </c>
      <c r="BZ168" s="1">
        <v>0</v>
      </c>
      <c r="CA168" s="1">
        <v>0</v>
      </c>
      <c r="CB168" s="16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21">
        <v>14</v>
      </c>
      <c r="CK168" s="21">
        <v>12</v>
      </c>
      <c r="CL168" s="21">
        <v>0</v>
      </c>
      <c r="CM168" s="21">
        <v>10</v>
      </c>
      <c r="CN168" s="28">
        <v>26</v>
      </c>
      <c r="CO168" s="29">
        <v>26</v>
      </c>
      <c r="CP168" s="21">
        <v>0</v>
      </c>
      <c r="CQ168" s="21">
        <v>0</v>
      </c>
      <c r="CR168" s="21">
        <v>0</v>
      </c>
      <c r="CS168" s="21">
        <v>0</v>
      </c>
      <c r="CT168" s="21">
        <v>0</v>
      </c>
      <c r="CU168" s="21">
        <v>0</v>
      </c>
      <c r="CV168" s="21">
        <v>0</v>
      </c>
      <c r="CW168" s="28">
        <f t="shared" si="14"/>
        <v>52</v>
      </c>
      <c r="CX168" s="28">
        <v>26</v>
      </c>
      <c r="CY168" s="1">
        <v>2</v>
      </c>
      <c r="CZ168" s="1">
        <v>1</v>
      </c>
      <c r="DA168" s="1">
        <v>60</v>
      </c>
    </row>
    <row r="169" spans="1:105">
      <c r="A169" s="1">
        <v>113</v>
      </c>
      <c r="B169" s="1">
        <v>65</v>
      </c>
      <c r="C169" s="47">
        <v>113</v>
      </c>
      <c r="D169" s="22">
        <f>'[3]Revised Stratig. - April ''08'!$X$112</f>
        <v>1340.0047078789701</v>
      </c>
      <c r="E169" s="46">
        <v>25</v>
      </c>
      <c r="F169" s="1">
        <v>0</v>
      </c>
      <c r="G169" s="1">
        <v>0</v>
      </c>
      <c r="H169" s="1">
        <v>0</v>
      </c>
      <c r="I169" s="1">
        <v>0</v>
      </c>
      <c r="J169" s="16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6">
        <v>2</v>
      </c>
      <c r="W169" s="1">
        <v>2</v>
      </c>
      <c r="X169" s="1">
        <v>0</v>
      </c>
      <c r="Y169" s="1">
        <v>0</v>
      </c>
      <c r="Z169" s="1">
        <v>0</v>
      </c>
      <c r="AA169" s="1">
        <v>14</v>
      </c>
      <c r="AB169" s="1">
        <v>0</v>
      </c>
      <c r="AC169" s="16">
        <v>14</v>
      </c>
      <c r="AD169" s="1">
        <v>0</v>
      </c>
      <c r="AE169" s="1">
        <v>0</v>
      </c>
      <c r="AF169" s="1">
        <v>0</v>
      </c>
      <c r="AG169" s="16">
        <v>0</v>
      </c>
      <c r="AH169" s="1">
        <v>0</v>
      </c>
      <c r="AI169" s="1">
        <v>70</v>
      </c>
      <c r="AJ169" s="1">
        <v>2</v>
      </c>
      <c r="AK169" s="1">
        <v>0</v>
      </c>
      <c r="AL169" s="1">
        <v>0</v>
      </c>
      <c r="AM169" s="1">
        <v>0</v>
      </c>
      <c r="AN169" s="16">
        <v>4</v>
      </c>
      <c r="AO169" s="1">
        <v>0</v>
      </c>
      <c r="AP169" s="16">
        <v>0</v>
      </c>
      <c r="AQ169" s="1">
        <v>0</v>
      </c>
      <c r="AR169" s="1">
        <v>0</v>
      </c>
      <c r="AS169" s="1">
        <v>0</v>
      </c>
      <c r="AT169" s="19">
        <v>0</v>
      </c>
      <c r="AU169" s="19">
        <v>28</v>
      </c>
      <c r="AV169" s="19">
        <v>0</v>
      </c>
      <c r="AW169" s="19">
        <v>0</v>
      </c>
      <c r="AY169" s="19">
        <v>2</v>
      </c>
      <c r="BA169" s="16">
        <v>106</v>
      </c>
      <c r="BB169" s="19">
        <v>0</v>
      </c>
      <c r="BC169" s="19">
        <v>4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112</v>
      </c>
      <c r="BJ169" s="1">
        <v>0</v>
      </c>
      <c r="BK169" s="1">
        <v>0</v>
      </c>
      <c r="BL169" s="1">
        <v>0</v>
      </c>
      <c r="BM169" s="16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6">
        <v>0</v>
      </c>
      <c r="BU169" s="1">
        <v>0</v>
      </c>
      <c r="BV169" s="1">
        <v>0</v>
      </c>
      <c r="BX169" s="1">
        <v>0</v>
      </c>
      <c r="BY169" s="1">
        <v>0</v>
      </c>
      <c r="BZ169" s="1">
        <v>0</v>
      </c>
      <c r="CA169" s="1">
        <v>0</v>
      </c>
      <c r="CB169" s="16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21">
        <v>14</v>
      </c>
      <c r="CK169" s="21">
        <v>8</v>
      </c>
      <c r="CL169" s="21">
        <v>0</v>
      </c>
      <c r="CM169" s="21">
        <v>6</v>
      </c>
      <c r="CN169" s="28">
        <v>22</v>
      </c>
      <c r="CO169" s="29">
        <v>22</v>
      </c>
      <c r="CP169" s="21">
        <v>2</v>
      </c>
      <c r="CQ169" s="21">
        <v>0</v>
      </c>
      <c r="CR169" s="21">
        <v>2</v>
      </c>
      <c r="CS169" s="21">
        <v>0</v>
      </c>
      <c r="CT169" s="21">
        <v>0</v>
      </c>
      <c r="CU169" s="21">
        <v>0</v>
      </c>
      <c r="CV169" s="21">
        <v>2</v>
      </c>
      <c r="CW169" s="28">
        <f t="shared" si="14"/>
        <v>50</v>
      </c>
      <c r="CX169" s="28">
        <v>28</v>
      </c>
      <c r="CY169" s="1">
        <v>0</v>
      </c>
      <c r="CZ169" s="1">
        <v>1</v>
      </c>
      <c r="DA169" s="1">
        <v>65</v>
      </c>
    </row>
    <row r="170" spans="1:105">
      <c r="A170" s="1">
        <v>118</v>
      </c>
      <c r="B170" s="1">
        <v>70</v>
      </c>
      <c r="C170" s="47">
        <v>118</v>
      </c>
      <c r="D170" s="22">
        <f>'[3]Revised Stratig. - April ''08'!$X$117</f>
        <v>1415.6256144055901</v>
      </c>
      <c r="E170" s="46">
        <v>20</v>
      </c>
      <c r="F170" s="1">
        <v>0</v>
      </c>
      <c r="G170" s="1">
        <v>0</v>
      </c>
      <c r="H170" s="1">
        <v>0</v>
      </c>
      <c r="I170" s="1">
        <v>0</v>
      </c>
      <c r="J170" s="16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6">
        <v>2.5</v>
      </c>
      <c r="W170" s="1">
        <v>2.5</v>
      </c>
      <c r="X170" s="1">
        <v>0</v>
      </c>
      <c r="Y170" s="1">
        <v>10</v>
      </c>
      <c r="Z170" s="1">
        <v>0</v>
      </c>
      <c r="AA170" s="1">
        <v>22.5</v>
      </c>
      <c r="AB170" s="1">
        <v>0</v>
      </c>
      <c r="AC170" s="16">
        <v>22.5</v>
      </c>
      <c r="AD170" s="1">
        <v>0</v>
      </c>
      <c r="AE170" s="1">
        <v>0</v>
      </c>
      <c r="AF170" s="1">
        <v>0</v>
      </c>
      <c r="AG170" s="16">
        <v>0</v>
      </c>
      <c r="AH170" s="1">
        <v>0</v>
      </c>
      <c r="AI170" s="1">
        <v>72.5</v>
      </c>
      <c r="AJ170" s="1">
        <v>0</v>
      </c>
      <c r="AK170" s="1">
        <v>0</v>
      </c>
      <c r="AL170" s="1">
        <v>0</v>
      </c>
      <c r="AM170" s="1">
        <v>0</v>
      </c>
      <c r="AN170" s="16">
        <v>5</v>
      </c>
      <c r="AO170" s="1">
        <v>0</v>
      </c>
      <c r="AP170" s="16">
        <v>0</v>
      </c>
      <c r="AQ170" s="1">
        <v>0</v>
      </c>
      <c r="AR170" s="1">
        <v>0</v>
      </c>
      <c r="AS170" s="1">
        <v>0</v>
      </c>
      <c r="AT170" s="19">
        <v>2.5</v>
      </c>
      <c r="AU170" s="19">
        <v>45</v>
      </c>
      <c r="AV170" s="19">
        <v>0</v>
      </c>
      <c r="AW170" s="19">
        <v>0</v>
      </c>
      <c r="AY170" s="19">
        <v>2.5</v>
      </c>
      <c r="BA170" s="16">
        <v>45</v>
      </c>
      <c r="BB170" s="19">
        <v>0</v>
      </c>
      <c r="BC170" s="19">
        <v>0</v>
      </c>
      <c r="BD170" s="19">
        <v>2.5</v>
      </c>
      <c r="BE170" s="19">
        <v>0</v>
      </c>
      <c r="BF170" s="19">
        <v>0</v>
      </c>
      <c r="BG170" s="19">
        <v>0</v>
      </c>
      <c r="BH170" s="19">
        <v>0</v>
      </c>
      <c r="BI170" s="19">
        <v>50</v>
      </c>
      <c r="BJ170" s="1">
        <v>0</v>
      </c>
      <c r="BK170" s="1">
        <v>0</v>
      </c>
      <c r="BL170" s="1">
        <v>0</v>
      </c>
      <c r="BM170" s="16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6">
        <v>0</v>
      </c>
      <c r="BU170" s="1">
        <v>0</v>
      </c>
      <c r="BV170" s="1">
        <v>0</v>
      </c>
      <c r="BX170" s="1">
        <v>0</v>
      </c>
      <c r="BY170" s="1">
        <v>0</v>
      </c>
      <c r="BZ170" s="1">
        <v>0</v>
      </c>
      <c r="CA170" s="1">
        <v>0</v>
      </c>
      <c r="CB170" s="16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21">
        <v>17.5</v>
      </c>
      <c r="CK170" s="21">
        <v>15</v>
      </c>
      <c r="CL170" s="21">
        <v>0</v>
      </c>
      <c r="CM170" s="21">
        <v>20</v>
      </c>
      <c r="CN170" s="28">
        <v>37.5</v>
      </c>
      <c r="CO170" s="29">
        <v>37.5</v>
      </c>
      <c r="CP170" s="21">
        <v>0</v>
      </c>
      <c r="CQ170" s="21">
        <v>2.5</v>
      </c>
      <c r="CR170" s="21">
        <v>0</v>
      </c>
      <c r="CS170" s="21">
        <v>0</v>
      </c>
      <c r="CT170" s="21">
        <v>0</v>
      </c>
      <c r="CU170" s="21">
        <v>0</v>
      </c>
      <c r="CV170" s="21">
        <v>0</v>
      </c>
      <c r="CW170" s="28">
        <f t="shared" si="14"/>
        <v>77.5</v>
      </c>
      <c r="CX170" s="28">
        <v>40</v>
      </c>
      <c r="CY170" s="1">
        <v>0</v>
      </c>
      <c r="CZ170" s="1">
        <v>1</v>
      </c>
      <c r="DA170" s="1">
        <v>70</v>
      </c>
    </row>
    <row r="171" spans="1:105">
      <c r="A171" s="1">
        <v>123</v>
      </c>
      <c r="B171" s="1">
        <v>75</v>
      </c>
      <c r="C171" s="47">
        <v>123</v>
      </c>
      <c r="D171" s="22">
        <f>'[3]Revised Stratig. - April ''08'!$X$122</f>
        <v>1490.88569154896</v>
      </c>
      <c r="E171" s="46">
        <v>20</v>
      </c>
      <c r="F171" s="1">
        <v>0</v>
      </c>
      <c r="G171" s="1">
        <v>0</v>
      </c>
      <c r="H171" s="1">
        <v>0</v>
      </c>
      <c r="I171" s="1">
        <v>0</v>
      </c>
      <c r="J171" s="16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5</v>
      </c>
      <c r="V171" s="16">
        <v>5</v>
      </c>
      <c r="W171" s="1">
        <v>10</v>
      </c>
      <c r="X171" s="1">
        <v>0</v>
      </c>
      <c r="Y171" s="1">
        <v>0</v>
      </c>
      <c r="Z171" s="1">
        <v>0</v>
      </c>
      <c r="AA171" s="1">
        <v>32.5</v>
      </c>
      <c r="AB171" s="1">
        <v>7.5</v>
      </c>
      <c r="AC171" s="16">
        <v>40</v>
      </c>
      <c r="AD171" s="1">
        <v>0</v>
      </c>
      <c r="AE171" s="1">
        <v>0</v>
      </c>
      <c r="AF171" s="1">
        <v>0</v>
      </c>
      <c r="AG171" s="16">
        <v>0</v>
      </c>
      <c r="AH171" s="1">
        <v>0</v>
      </c>
      <c r="AI171" s="1">
        <v>77.5</v>
      </c>
      <c r="AJ171" s="1">
        <v>0</v>
      </c>
      <c r="AK171" s="1">
        <v>0</v>
      </c>
      <c r="AL171" s="1">
        <v>0</v>
      </c>
      <c r="AM171" s="1">
        <v>0</v>
      </c>
      <c r="AN171" s="16">
        <v>10</v>
      </c>
      <c r="AO171" s="1">
        <v>0</v>
      </c>
      <c r="AP171" s="16">
        <v>0</v>
      </c>
      <c r="AQ171" s="1">
        <v>0</v>
      </c>
      <c r="AR171" s="1">
        <v>0</v>
      </c>
      <c r="AS171" s="1">
        <v>0</v>
      </c>
      <c r="AT171" s="19">
        <v>5</v>
      </c>
      <c r="AU171" s="19">
        <v>27.5</v>
      </c>
      <c r="AV171" s="19">
        <v>0</v>
      </c>
      <c r="AW171" s="19">
        <v>0</v>
      </c>
      <c r="AY171" s="19">
        <v>2.5</v>
      </c>
      <c r="BA171" s="16">
        <v>117.5</v>
      </c>
      <c r="BB171" s="19">
        <v>0</v>
      </c>
      <c r="BC171" s="19">
        <v>2.5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122.5</v>
      </c>
      <c r="BJ171" s="1">
        <v>0</v>
      </c>
      <c r="BK171" s="1">
        <v>0</v>
      </c>
      <c r="BL171" s="1">
        <v>0</v>
      </c>
      <c r="BM171" s="16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6">
        <v>0</v>
      </c>
      <c r="BU171" s="1">
        <v>0</v>
      </c>
      <c r="BV171" s="1">
        <v>0</v>
      </c>
      <c r="BX171" s="1">
        <v>0</v>
      </c>
      <c r="BY171" s="1">
        <v>0</v>
      </c>
      <c r="BZ171" s="1">
        <v>0</v>
      </c>
      <c r="CA171" s="1">
        <v>0</v>
      </c>
      <c r="CB171" s="16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2.5</v>
      </c>
      <c r="CJ171" s="21">
        <v>10</v>
      </c>
      <c r="CK171" s="21">
        <v>5</v>
      </c>
      <c r="CL171" s="21">
        <v>0</v>
      </c>
      <c r="CM171" s="21">
        <v>17.5</v>
      </c>
      <c r="CN171" s="28">
        <v>27.5</v>
      </c>
      <c r="CO171" s="29">
        <v>27.5</v>
      </c>
      <c r="CP171" s="21">
        <v>2.5</v>
      </c>
      <c r="CQ171" s="21">
        <v>2.5</v>
      </c>
      <c r="CR171" s="21">
        <v>0</v>
      </c>
      <c r="CS171" s="21">
        <v>7.5</v>
      </c>
      <c r="CT171" s="21">
        <v>0</v>
      </c>
      <c r="CU171" s="21">
        <v>0</v>
      </c>
      <c r="CV171" s="21">
        <v>0</v>
      </c>
      <c r="CW171" s="28">
        <f t="shared" si="14"/>
        <v>67.5</v>
      </c>
      <c r="CX171" s="28">
        <v>40</v>
      </c>
      <c r="CY171" s="1">
        <v>0</v>
      </c>
      <c r="CZ171" s="1">
        <v>1</v>
      </c>
      <c r="DA171" s="1">
        <v>75</v>
      </c>
    </row>
    <row r="172" spans="1:105">
      <c r="A172" s="1">
        <v>128</v>
      </c>
      <c r="B172" s="1">
        <v>80</v>
      </c>
      <c r="C172" s="47">
        <v>128</v>
      </c>
      <c r="D172" s="22">
        <f>'[3]Revised Stratig. - April ''08'!$X$127</f>
        <v>1565.4782904655999</v>
      </c>
      <c r="E172" s="46">
        <v>20</v>
      </c>
      <c r="F172" s="1">
        <v>0</v>
      </c>
      <c r="G172" s="1">
        <v>0</v>
      </c>
      <c r="H172" s="1">
        <v>0</v>
      </c>
      <c r="I172" s="1">
        <v>0</v>
      </c>
      <c r="J172" s="16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6">
        <v>5</v>
      </c>
      <c r="W172" s="1">
        <v>5</v>
      </c>
      <c r="X172" s="1">
        <v>0</v>
      </c>
      <c r="Y172" s="1">
        <v>0</v>
      </c>
      <c r="Z172" s="1">
        <v>0</v>
      </c>
      <c r="AA172" s="1">
        <v>15</v>
      </c>
      <c r="AB172" s="1">
        <v>0</v>
      </c>
      <c r="AC172" s="16">
        <v>15</v>
      </c>
      <c r="AD172" s="1">
        <v>0</v>
      </c>
      <c r="AE172" s="1">
        <v>0</v>
      </c>
      <c r="AF172" s="1">
        <v>0</v>
      </c>
      <c r="AG172" s="16">
        <v>0</v>
      </c>
      <c r="AH172" s="1">
        <v>0</v>
      </c>
      <c r="AI172" s="1">
        <v>102.5</v>
      </c>
      <c r="AJ172" s="1">
        <v>0</v>
      </c>
      <c r="AK172" s="1">
        <v>0</v>
      </c>
      <c r="AL172" s="1">
        <v>0</v>
      </c>
      <c r="AM172" s="1">
        <v>0</v>
      </c>
      <c r="AN172" s="16">
        <v>0</v>
      </c>
      <c r="AO172" s="1">
        <v>0</v>
      </c>
      <c r="AP172" s="16">
        <v>0</v>
      </c>
      <c r="AQ172" s="1">
        <v>0</v>
      </c>
      <c r="AR172" s="1">
        <v>0</v>
      </c>
      <c r="AS172" s="1">
        <v>0</v>
      </c>
      <c r="AT172" s="19">
        <v>2.5</v>
      </c>
      <c r="AU172" s="19">
        <v>60</v>
      </c>
      <c r="AV172" s="19">
        <v>0</v>
      </c>
      <c r="AW172" s="19">
        <v>0</v>
      </c>
      <c r="AY172" s="19">
        <v>2.5</v>
      </c>
      <c r="BA172" s="16">
        <v>25</v>
      </c>
      <c r="BB172" s="19">
        <v>0</v>
      </c>
      <c r="BC172" s="19">
        <v>2.5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30</v>
      </c>
      <c r="BJ172" s="1">
        <v>0</v>
      </c>
      <c r="BK172" s="1">
        <v>0</v>
      </c>
      <c r="BL172" s="1">
        <v>0</v>
      </c>
      <c r="BM172" s="16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6">
        <v>0</v>
      </c>
      <c r="BU172" s="1">
        <v>0</v>
      </c>
      <c r="BV172" s="1">
        <v>0</v>
      </c>
      <c r="BX172" s="1">
        <v>0</v>
      </c>
      <c r="BY172" s="1">
        <v>0</v>
      </c>
      <c r="BZ172" s="1">
        <v>0</v>
      </c>
      <c r="CA172" s="1">
        <v>0</v>
      </c>
      <c r="CB172" s="16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21">
        <v>17.5</v>
      </c>
      <c r="CK172" s="21">
        <v>7.5</v>
      </c>
      <c r="CL172" s="21">
        <v>0</v>
      </c>
      <c r="CM172" s="21">
        <v>12.5</v>
      </c>
      <c r="CN172" s="28">
        <v>30</v>
      </c>
      <c r="CO172" s="29">
        <v>30</v>
      </c>
      <c r="CP172" s="21">
        <v>0</v>
      </c>
      <c r="CQ172" s="21">
        <v>0</v>
      </c>
      <c r="CR172" s="21">
        <v>0</v>
      </c>
      <c r="CS172" s="21">
        <v>0</v>
      </c>
      <c r="CT172" s="21">
        <v>0</v>
      </c>
      <c r="CU172" s="21">
        <v>0</v>
      </c>
      <c r="CV172" s="21">
        <v>0</v>
      </c>
      <c r="CW172" s="28">
        <f t="shared" si="14"/>
        <v>60</v>
      </c>
      <c r="CX172" s="28">
        <v>30</v>
      </c>
      <c r="CY172" s="1">
        <v>0</v>
      </c>
      <c r="CZ172" s="1">
        <v>1</v>
      </c>
      <c r="DA172" s="1">
        <v>80</v>
      </c>
    </row>
    <row r="173" spans="1:105">
      <c r="A173" s="1">
        <v>133</v>
      </c>
      <c r="B173" s="1">
        <v>85</v>
      </c>
      <c r="C173" s="47">
        <v>133</v>
      </c>
      <c r="D173" s="22">
        <f>'[3]Revised Stratig. - April ''08'!$X$132</f>
        <v>1639.8956830581801</v>
      </c>
      <c r="E173" s="46">
        <v>15</v>
      </c>
      <c r="F173" s="1">
        <v>0</v>
      </c>
      <c r="G173" s="1">
        <v>0</v>
      </c>
      <c r="H173" s="1">
        <v>0</v>
      </c>
      <c r="I173" s="1">
        <v>0</v>
      </c>
      <c r="J173" s="16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6">
        <v>3.3333333333333335</v>
      </c>
      <c r="W173" s="1">
        <v>3.3333333333333335</v>
      </c>
      <c r="X173" s="1">
        <v>0</v>
      </c>
      <c r="Y173" s="1">
        <v>3.3333333333333335</v>
      </c>
      <c r="Z173" s="1">
        <v>0</v>
      </c>
      <c r="AA173" s="1">
        <v>6.666666666666667</v>
      </c>
      <c r="AB173" s="1">
        <v>3.3333333333333335</v>
      </c>
      <c r="AC173" s="16">
        <v>10</v>
      </c>
      <c r="AD173" s="1">
        <v>0</v>
      </c>
      <c r="AE173" s="1">
        <v>0</v>
      </c>
      <c r="AF173" s="1">
        <v>0</v>
      </c>
      <c r="AG173" s="16">
        <v>0</v>
      </c>
      <c r="AH173" s="1">
        <v>0</v>
      </c>
      <c r="AI173" s="1">
        <v>46.666666666666664</v>
      </c>
      <c r="AJ173" s="1">
        <v>0</v>
      </c>
      <c r="AK173" s="1">
        <v>0</v>
      </c>
      <c r="AL173" s="1">
        <v>0</v>
      </c>
      <c r="AM173" s="1">
        <v>0</v>
      </c>
      <c r="AN173" s="16">
        <v>0</v>
      </c>
      <c r="AO173" s="1">
        <v>0</v>
      </c>
      <c r="AP173" s="16">
        <v>0</v>
      </c>
      <c r="AQ173" s="1">
        <v>0</v>
      </c>
      <c r="AR173" s="1">
        <v>0</v>
      </c>
      <c r="AS173" s="1">
        <v>0</v>
      </c>
      <c r="AT173" s="19">
        <v>6.666666666666667</v>
      </c>
      <c r="AU173" s="19">
        <v>63.333333333333329</v>
      </c>
      <c r="AV173" s="19">
        <v>0</v>
      </c>
      <c r="AW173" s="19">
        <v>0</v>
      </c>
      <c r="AY173" s="19">
        <v>3.3333333333333335</v>
      </c>
      <c r="BA173" s="16">
        <v>93.333333333333329</v>
      </c>
      <c r="BB173" s="19">
        <v>0</v>
      </c>
      <c r="BC173" s="19">
        <v>6.666666666666667</v>
      </c>
      <c r="BD173" s="19">
        <v>36.666666666666664</v>
      </c>
      <c r="BE173" s="19">
        <v>0</v>
      </c>
      <c r="BF173" s="19">
        <v>0</v>
      </c>
      <c r="BG173" s="19">
        <v>3.3333333333333335</v>
      </c>
      <c r="BH173" s="19">
        <v>0</v>
      </c>
      <c r="BI173" s="19">
        <v>143.33333333333334</v>
      </c>
      <c r="BJ173" s="1">
        <v>0</v>
      </c>
      <c r="BK173" s="1">
        <v>0</v>
      </c>
      <c r="BL173" s="1">
        <v>0</v>
      </c>
      <c r="BM173" s="16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6">
        <v>0</v>
      </c>
      <c r="BU173" s="1">
        <v>0</v>
      </c>
      <c r="BV173" s="1">
        <v>0</v>
      </c>
      <c r="BX173" s="1">
        <v>0</v>
      </c>
      <c r="BY173" s="1">
        <v>0</v>
      </c>
      <c r="BZ173" s="1">
        <v>0</v>
      </c>
      <c r="CA173" s="1">
        <v>0</v>
      </c>
      <c r="CB173" s="16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21">
        <v>13.333333333333334</v>
      </c>
      <c r="CK173" s="21">
        <v>6.666666666666667</v>
      </c>
      <c r="CL173" s="21">
        <v>0</v>
      </c>
      <c r="CM173" s="21">
        <v>10</v>
      </c>
      <c r="CN173" s="28">
        <v>23.33</v>
      </c>
      <c r="CO173" s="29">
        <v>23.33</v>
      </c>
      <c r="CP173" s="21">
        <v>0</v>
      </c>
      <c r="CQ173" s="21">
        <v>0</v>
      </c>
      <c r="CR173" s="21">
        <v>0</v>
      </c>
      <c r="CS173" s="21">
        <v>53.333333333333336</v>
      </c>
      <c r="CT173" s="21">
        <v>0</v>
      </c>
      <c r="CU173" s="21">
        <v>0</v>
      </c>
      <c r="CV173" s="21">
        <v>0</v>
      </c>
      <c r="CW173" s="28">
        <f t="shared" si="14"/>
        <v>99.993333333333339</v>
      </c>
      <c r="CX173" s="28">
        <v>76.663333333333327</v>
      </c>
      <c r="CY173" s="1">
        <v>0</v>
      </c>
      <c r="CZ173" s="1">
        <v>1</v>
      </c>
      <c r="DA173" s="1">
        <v>85</v>
      </c>
    </row>
    <row r="174" spans="1:105">
      <c r="A174" s="1">
        <v>138</v>
      </c>
      <c r="B174" s="1">
        <v>90</v>
      </c>
      <c r="C174" s="47">
        <v>138</v>
      </c>
      <c r="D174" s="22">
        <f>'[3]Revised Stratig. - April ''08'!$X$137</f>
        <v>1713.9161338394299</v>
      </c>
      <c r="E174" s="46">
        <v>10</v>
      </c>
      <c r="F174" s="1">
        <v>0</v>
      </c>
      <c r="G174" s="1">
        <v>0</v>
      </c>
      <c r="H174" s="1">
        <v>0</v>
      </c>
      <c r="I174" s="1">
        <v>0</v>
      </c>
      <c r="J174" s="16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5</v>
      </c>
      <c r="U174" s="1">
        <v>35</v>
      </c>
      <c r="V174" s="16">
        <v>10</v>
      </c>
      <c r="W174" s="1">
        <v>50</v>
      </c>
      <c r="X174" s="1">
        <v>0</v>
      </c>
      <c r="Y174" s="1">
        <v>0</v>
      </c>
      <c r="Z174" s="1">
        <v>0</v>
      </c>
      <c r="AA174" s="1">
        <v>45</v>
      </c>
      <c r="AB174" s="1">
        <v>5</v>
      </c>
      <c r="AC174" s="16">
        <v>50</v>
      </c>
      <c r="AD174" s="1">
        <v>0</v>
      </c>
      <c r="AE174" s="1">
        <v>0</v>
      </c>
      <c r="AF174" s="1">
        <v>0</v>
      </c>
      <c r="AG174" s="16">
        <v>0</v>
      </c>
      <c r="AH174" s="1">
        <v>0</v>
      </c>
      <c r="AI174" s="1">
        <v>740</v>
      </c>
      <c r="AJ174" s="1">
        <v>0</v>
      </c>
      <c r="AK174" s="1">
        <v>0</v>
      </c>
      <c r="AL174" s="1">
        <v>0</v>
      </c>
      <c r="AM174" s="1">
        <v>0</v>
      </c>
      <c r="AN174" s="16">
        <v>0</v>
      </c>
      <c r="AO174" s="1">
        <v>0</v>
      </c>
      <c r="AP174" s="16">
        <v>5</v>
      </c>
      <c r="AQ174" s="1">
        <v>0</v>
      </c>
      <c r="AR174" s="1">
        <v>0</v>
      </c>
      <c r="AS174" s="1">
        <v>0</v>
      </c>
      <c r="AT174" s="19">
        <v>30</v>
      </c>
      <c r="AU174" s="19">
        <v>80</v>
      </c>
      <c r="AV174" s="19">
        <v>5</v>
      </c>
      <c r="AW174" s="19">
        <v>0</v>
      </c>
      <c r="AY174" s="19">
        <v>5</v>
      </c>
      <c r="BA174" s="16">
        <v>410</v>
      </c>
      <c r="BB174" s="19">
        <v>0</v>
      </c>
      <c r="BC174" s="19">
        <v>0</v>
      </c>
      <c r="BD174" s="19">
        <v>175</v>
      </c>
      <c r="BE174" s="19">
        <v>5</v>
      </c>
      <c r="BF174" s="19">
        <v>0</v>
      </c>
      <c r="BG174" s="19">
        <v>5</v>
      </c>
      <c r="BH174" s="19">
        <v>0</v>
      </c>
      <c r="BI174" s="19">
        <v>600</v>
      </c>
      <c r="BJ174" s="1">
        <v>0</v>
      </c>
      <c r="BK174" s="1">
        <v>0</v>
      </c>
      <c r="BL174" s="1">
        <v>0</v>
      </c>
      <c r="BM174" s="16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6">
        <v>0</v>
      </c>
      <c r="BU174" s="1">
        <v>0</v>
      </c>
      <c r="BV174" s="1">
        <v>0</v>
      </c>
      <c r="BX174" s="1">
        <v>0</v>
      </c>
      <c r="BY174" s="1">
        <v>0</v>
      </c>
      <c r="BZ174" s="1">
        <v>0</v>
      </c>
      <c r="CA174" s="1">
        <v>0</v>
      </c>
      <c r="CB174" s="16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21">
        <v>60</v>
      </c>
      <c r="CK174" s="21">
        <v>5</v>
      </c>
      <c r="CL174" s="21">
        <v>0</v>
      </c>
      <c r="CM174" s="21">
        <v>5</v>
      </c>
      <c r="CN174" s="28">
        <v>65</v>
      </c>
      <c r="CO174" s="29">
        <v>65</v>
      </c>
      <c r="CP174" s="21">
        <v>15</v>
      </c>
      <c r="CQ174" s="21">
        <v>0</v>
      </c>
      <c r="CR174" s="21">
        <v>5</v>
      </c>
      <c r="CS174" s="21">
        <v>5</v>
      </c>
      <c r="CT174" s="21">
        <v>0</v>
      </c>
      <c r="CU174" s="21">
        <v>0</v>
      </c>
      <c r="CV174" s="21">
        <v>0</v>
      </c>
      <c r="CW174" s="28">
        <f t="shared" si="14"/>
        <v>155</v>
      </c>
      <c r="CX174" s="28">
        <v>90</v>
      </c>
      <c r="CY174" s="1">
        <v>5</v>
      </c>
      <c r="CZ174" s="1">
        <v>1</v>
      </c>
      <c r="DA174" s="1">
        <v>90</v>
      </c>
    </row>
    <row r="175" spans="1:105">
      <c r="A175" s="1">
        <v>143</v>
      </c>
      <c r="B175" s="1">
        <v>95</v>
      </c>
      <c r="C175" s="47">
        <v>143</v>
      </c>
      <c r="D175" s="22">
        <f>'[3]Revised Stratig. - April ''08'!$X$142</f>
        <v>1788.5544908570801</v>
      </c>
      <c r="E175" s="46">
        <v>20</v>
      </c>
      <c r="F175" s="1">
        <v>0</v>
      </c>
      <c r="G175" s="1">
        <v>0</v>
      </c>
      <c r="H175" s="1">
        <v>0</v>
      </c>
      <c r="I175" s="1">
        <v>0</v>
      </c>
      <c r="J175" s="16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6">
        <v>5</v>
      </c>
      <c r="W175" s="1">
        <v>5</v>
      </c>
      <c r="X175" s="1">
        <v>0</v>
      </c>
      <c r="Y175" s="1">
        <v>2.5</v>
      </c>
      <c r="Z175" s="1">
        <v>0</v>
      </c>
      <c r="AA175" s="1">
        <v>20</v>
      </c>
      <c r="AB175" s="1">
        <v>0</v>
      </c>
      <c r="AC175" s="16">
        <v>20</v>
      </c>
      <c r="AD175" s="1">
        <v>0</v>
      </c>
      <c r="AE175" s="1">
        <v>0</v>
      </c>
      <c r="AF175" s="1">
        <v>0</v>
      </c>
      <c r="AG175" s="16">
        <v>0</v>
      </c>
      <c r="AH175" s="1">
        <v>0</v>
      </c>
      <c r="AI175" s="1">
        <v>150</v>
      </c>
      <c r="AJ175" s="1">
        <v>7.5</v>
      </c>
      <c r="AK175" s="1">
        <v>0</v>
      </c>
      <c r="AL175" s="1">
        <v>0</v>
      </c>
      <c r="AM175" s="1">
        <v>0</v>
      </c>
      <c r="AN175" s="16">
        <v>0</v>
      </c>
      <c r="AO175" s="1">
        <v>0</v>
      </c>
      <c r="AP175" s="16">
        <v>0</v>
      </c>
      <c r="AQ175" s="1">
        <v>0</v>
      </c>
      <c r="AR175" s="1">
        <v>0</v>
      </c>
      <c r="AS175" s="1">
        <v>0</v>
      </c>
      <c r="AT175" s="19">
        <v>12.5</v>
      </c>
      <c r="AU175" s="19">
        <v>180</v>
      </c>
      <c r="AV175" s="19">
        <v>7.5</v>
      </c>
      <c r="AW175" s="19">
        <v>0</v>
      </c>
      <c r="AY175" s="19">
        <v>7.5</v>
      </c>
      <c r="BA175" s="16">
        <v>310</v>
      </c>
      <c r="BB175" s="19">
        <v>0</v>
      </c>
      <c r="BC175" s="19">
        <v>5</v>
      </c>
      <c r="BD175" s="19">
        <v>225</v>
      </c>
      <c r="BE175" s="19">
        <v>0</v>
      </c>
      <c r="BF175" s="19">
        <v>0</v>
      </c>
      <c r="BG175" s="19">
        <v>0</v>
      </c>
      <c r="BH175" s="19">
        <v>0</v>
      </c>
      <c r="BI175" s="19">
        <v>547.5</v>
      </c>
      <c r="BJ175" s="1">
        <v>0</v>
      </c>
      <c r="BK175" s="1">
        <v>0</v>
      </c>
      <c r="BL175" s="1">
        <v>0</v>
      </c>
      <c r="BM175" s="16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6">
        <v>0</v>
      </c>
      <c r="BU175" s="1">
        <v>0</v>
      </c>
      <c r="BV175" s="1">
        <v>0</v>
      </c>
      <c r="BX175" s="1">
        <v>0</v>
      </c>
      <c r="BY175" s="1">
        <v>0</v>
      </c>
      <c r="BZ175" s="1">
        <v>0</v>
      </c>
      <c r="CA175" s="1">
        <v>0</v>
      </c>
      <c r="CB175" s="16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21">
        <v>30</v>
      </c>
      <c r="CK175" s="21">
        <v>20</v>
      </c>
      <c r="CL175" s="21">
        <v>2.5</v>
      </c>
      <c r="CM175" s="21">
        <v>7.5</v>
      </c>
      <c r="CN175" s="28">
        <v>50</v>
      </c>
      <c r="CO175" s="29">
        <v>50</v>
      </c>
      <c r="CP175" s="21">
        <v>0</v>
      </c>
      <c r="CQ175" s="21">
        <v>2.5</v>
      </c>
      <c r="CR175" s="21">
        <v>0</v>
      </c>
      <c r="CS175" s="21">
        <v>0</v>
      </c>
      <c r="CT175" s="21">
        <v>0</v>
      </c>
      <c r="CU175" s="21">
        <v>0</v>
      </c>
      <c r="CV175" s="21">
        <v>0</v>
      </c>
      <c r="CW175" s="28">
        <f t="shared" si="14"/>
        <v>102.5</v>
      </c>
      <c r="CX175" s="28">
        <v>52.5</v>
      </c>
      <c r="CY175" s="1">
        <v>0</v>
      </c>
      <c r="CZ175" s="1">
        <v>1</v>
      </c>
      <c r="DA175" s="1">
        <v>95</v>
      </c>
    </row>
    <row r="176" spans="1:105">
      <c r="A176" s="1">
        <v>147</v>
      </c>
      <c r="B176" s="1">
        <v>99</v>
      </c>
      <c r="C176" s="47">
        <v>147</v>
      </c>
      <c r="D176" s="22">
        <f>'[3]Revised Stratig. - April ''08'!$X$146</f>
        <v>1856.1755633129801</v>
      </c>
      <c r="E176" s="46">
        <v>12</v>
      </c>
      <c r="F176" s="1">
        <v>4.1666666666666661</v>
      </c>
      <c r="G176" s="1">
        <v>0</v>
      </c>
      <c r="H176" s="1">
        <v>0</v>
      </c>
      <c r="I176" s="1">
        <v>0</v>
      </c>
      <c r="J176" s="16">
        <v>4.1666666666666661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4.1666666666666661</v>
      </c>
      <c r="Q176" s="1">
        <v>0</v>
      </c>
      <c r="R176" s="1">
        <v>0</v>
      </c>
      <c r="S176" s="1">
        <v>0</v>
      </c>
      <c r="T176" s="1">
        <v>0</v>
      </c>
      <c r="U176" s="1">
        <v>8.3333333333333321</v>
      </c>
      <c r="V176" s="16">
        <v>8.3333333333333321</v>
      </c>
      <c r="W176" s="1">
        <v>16.666666666666664</v>
      </c>
      <c r="X176" s="1">
        <v>0</v>
      </c>
      <c r="Y176" s="1">
        <v>0</v>
      </c>
      <c r="Z176" s="1">
        <v>0</v>
      </c>
      <c r="AA176" s="1">
        <v>20.833333333333336</v>
      </c>
      <c r="AB176" s="1">
        <v>4.1666666666666661</v>
      </c>
      <c r="AC176" s="16">
        <v>25</v>
      </c>
      <c r="AD176" s="1">
        <v>0</v>
      </c>
      <c r="AE176" s="1">
        <v>0</v>
      </c>
      <c r="AF176" s="1">
        <v>0</v>
      </c>
      <c r="AG176" s="16">
        <v>0</v>
      </c>
      <c r="AH176" s="1">
        <v>0</v>
      </c>
      <c r="AI176" s="1">
        <v>741.66666666666674</v>
      </c>
      <c r="AJ176" s="1">
        <v>4.1666666666666661</v>
      </c>
      <c r="AK176" s="1">
        <v>0</v>
      </c>
      <c r="AL176" s="1">
        <v>0</v>
      </c>
      <c r="AM176" s="1">
        <v>0</v>
      </c>
      <c r="AN176" s="16">
        <v>0</v>
      </c>
      <c r="AO176" s="1">
        <v>0</v>
      </c>
      <c r="AP176" s="16">
        <v>0</v>
      </c>
      <c r="AQ176" s="1">
        <v>0</v>
      </c>
      <c r="AR176" s="1">
        <v>0</v>
      </c>
      <c r="AS176" s="1">
        <v>0</v>
      </c>
      <c r="AT176" s="19">
        <v>37.5</v>
      </c>
      <c r="AU176" s="19">
        <v>320.83333333333337</v>
      </c>
      <c r="AV176" s="19">
        <v>16.666666666666664</v>
      </c>
      <c r="AW176" s="19">
        <v>0</v>
      </c>
      <c r="AY176" s="19">
        <v>16.666666666666664</v>
      </c>
      <c r="BA176" s="16">
        <v>870.83333333333337</v>
      </c>
      <c r="BB176" s="19">
        <v>0</v>
      </c>
      <c r="BC176" s="19">
        <v>0</v>
      </c>
      <c r="BD176" s="19">
        <v>25</v>
      </c>
      <c r="BE176" s="19">
        <v>8.3333333333333321</v>
      </c>
      <c r="BF176" s="19">
        <v>0</v>
      </c>
      <c r="BG176" s="19">
        <v>12.5</v>
      </c>
      <c r="BH176" s="19">
        <v>0</v>
      </c>
      <c r="BI176" s="19">
        <v>933.33333333333337</v>
      </c>
      <c r="BJ176" s="1">
        <v>0</v>
      </c>
      <c r="BK176" s="1">
        <v>0</v>
      </c>
      <c r="BL176" s="1">
        <v>0</v>
      </c>
      <c r="BM176" s="16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6">
        <v>0</v>
      </c>
      <c r="BU176" s="1">
        <v>0</v>
      </c>
      <c r="BV176" s="1">
        <v>0</v>
      </c>
      <c r="BX176" s="1">
        <v>0</v>
      </c>
      <c r="BY176" s="1">
        <v>0</v>
      </c>
      <c r="BZ176" s="1">
        <v>0</v>
      </c>
      <c r="CA176" s="1">
        <v>0</v>
      </c>
      <c r="CB176" s="16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21">
        <v>37.5</v>
      </c>
      <c r="CK176" s="21">
        <v>4.1666666666666661</v>
      </c>
      <c r="CL176" s="21">
        <v>4.1666666666666661</v>
      </c>
      <c r="CM176" s="21">
        <v>20.833333333333336</v>
      </c>
      <c r="CN176" s="28">
        <v>58.3</v>
      </c>
      <c r="CO176" s="29">
        <v>58.3</v>
      </c>
      <c r="CP176" s="21">
        <v>8.3333333333333321</v>
      </c>
      <c r="CQ176" s="21">
        <v>0</v>
      </c>
      <c r="CR176" s="21">
        <v>4.1666666666666661</v>
      </c>
      <c r="CS176" s="21">
        <v>41.666666666666671</v>
      </c>
      <c r="CT176" s="21">
        <v>0</v>
      </c>
      <c r="CU176" s="21">
        <v>0</v>
      </c>
      <c r="CV176" s="21">
        <v>0</v>
      </c>
      <c r="CW176" s="28">
        <f t="shared" si="14"/>
        <v>170.76666666666665</v>
      </c>
      <c r="CX176" s="28">
        <v>112.46666666666667</v>
      </c>
      <c r="CY176" s="1">
        <v>0</v>
      </c>
      <c r="CZ176" s="1">
        <v>1</v>
      </c>
      <c r="DA176" s="1">
        <v>99</v>
      </c>
    </row>
    <row r="177" spans="1:105">
      <c r="A177" s="1">
        <v>153</v>
      </c>
      <c r="B177" s="1">
        <v>105</v>
      </c>
      <c r="C177" s="47">
        <v>153</v>
      </c>
      <c r="D177" s="22">
        <f>'[3]Revised Stratig. - April ''08'!$X$152</f>
        <v>2005.21845532725</v>
      </c>
      <c r="E177" s="46">
        <v>20</v>
      </c>
      <c r="F177" s="1">
        <v>2.5</v>
      </c>
      <c r="G177" s="1">
        <v>0</v>
      </c>
      <c r="H177" s="1">
        <v>0</v>
      </c>
      <c r="I177" s="1">
        <v>5</v>
      </c>
      <c r="J177" s="16">
        <v>5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5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6">
        <v>7.5</v>
      </c>
      <c r="W177" s="1">
        <v>7.5</v>
      </c>
      <c r="X177" s="1">
        <v>0</v>
      </c>
      <c r="Y177" s="1">
        <v>0</v>
      </c>
      <c r="Z177" s="1">
        <v>0</v>
      </c>
      <c r="AA177" s="1">
        <v>27.5</v>
      </c>
      <c r="AB177" s="1">
        <v>2.5</v>
      </c>
      <c r="AC177" s="16">
        <v>30</v>
      </c>
      <c r="AD177" s="1">
        <v>0</v>
      </c>
      <c r="AE177" s="1">
        <v>0</v>
      </c>
      <c r="AF177" s="1">
        <v>0</v>
      </c>
      <c r="AG177" s="16">
        <v>0</v>
      </c>
      <c r="AH177" s="1">
        <v>0</v>
      </c>
      <c r="AI177" s="1">
        <v>245</v>
      </c>
      <c r="AJ177" s="1">
        <v>0</v>
      </c>
      <c r="AK177" s="1">
        <v>0</v>
      </c>
      <c r="AL177" s="1">
        <v>0</v>
      </c>
      <c r="AM177" s="1">
        <v>0</v>
      </c>
      <c r="AN177" s="16">
        <v>0</v>
      </c>
      <c r="AO177" s="1">
        <v>0</v>
      </c>
      <c r="AP177" s="16">
        <v>0</v>
      </c>
      <c r="AQ177" s="1">
        <v>0</v>
      </c>
      <c r="AR177" s="1">
        <v>0</v>
      </c>
      <c r="AS177" s="1">
        <v>0</v>
      </c>
      <c r="AT177" s="19">
        <v>15</v>
      </c>
      <c r="AU177" s="19">
        <v>287.5</v>
      </c>
      <c r="AV177" s="19">
        <v>7.5</v>
      </c>
      <c r="AW177" s="19">
        <v>0</v>
      </c>
      <c r="AY177" s="19">
        <v>7.5</v>
      </c>
      <c r="BA177" s="16">
        <v>415</v>
      </c>
      <c r="BB177" s="19">
        <v>0</v>
      </c>
      <c r="BC177" s="19">
        <v>0</v>
      </c>
      <c r="BD177" s="19">
        <v>2.5</v>
      </c>
      <c r="BE177" s="19">
        <v>0</v>
      </c>
      <c r="BF177" s="19">
        <v>0</v>
      </c>
      <c r="BG177" s="19">
        <v>0</v>
      </c>
      <c r="BH177" s="19">
        <v>0</v>
      </c>
      <c r="BI177" s="19">
        <v>425</v>
      </c>
      <c r="BJ177" s="1">
        <v>0</v>
      </c>
      <c r="BK177" s="1">
        <v>0</v>
      </c>
      <c r="BL177" s="1">
        <v>0</v>
      </c>
      <c r="BM177" s="16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6">
        <v>0</v>
      </c>
      <c r="BU177" s="1">
        <v>0</v>
      </c>
      <c r="BV177" s="1">
        <v>0</v>
      </c>
      <c r="BX177" s="1">
        <v>0</v>
      </c>
      <c r="BY177" s="1">
        <v>0</v>
      </c>
      <c r="BZ177" s="1">
        <v>0</v>
      </c>
      <c r="CA177" s="1">
        <v>0</v>
      </c>
      <c r="CB177" s="16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21">
        <v>25</v>
      </c>
      <c r="CK177" s="21">
        <v>17.5</v>
      </c>
      <c r="CL177" s="21">
        <v>0</v>
      </c>
      <c r="CM177" s="21">
        <v>17.5</v>
      </c>
      <c r="CN177" s="28">
        <v>42.5</v>
      </c>
      <c r="CO177" s="29">
        <v>42.5</v>
      </c>
      <c r="CP177" s="21">
        <v>0</v>
      </c>
      <c r="CQ177" s="21">
        <v>0</v>
      </c>
      <c r="CR177" s="21">
        <v>0</v>
      </c>
      <c r="CS177" s="21">
        <v>75</v>
      </c>
      <c r="CT177" s="21">
        <v>0</v>
      </c>
      <c r="CU177" s="21">
        <v>0</v>
      </c>
      <c r="CV177" s="21">
        <v>0</v>
      </c>
      <c r="CW177" s="28">
        <f t="shared" si="14"/>
        <v>160</v>
      </c>
      <c r="CX177" s="28">
        <v>117.5</v>
      </c>
      <c r="CY177" s="1">
        <v>0</v>
      </c>
      <c r="CZ177" s="1">
        <v>1</v>
      </c>
      <c r="DA177" s="1">
        <v>105</v>
      </c>
    </row>
    <row r="178" spans="1:105">
      <c r="A178" s="15" t="s">
        <v>173</v>
      </c>
      <c r="D178" s="22"/>
      <c r="E178" s="46"/>
      <c r="CN178" s="28"/>
      <c r="CO178" s="29"/>
      <c r="CW178" s="28"/>
      <c r="CX178" s="28"/>
    </row>
    <row r="179" spans="1:105">
      <c r="A179" s="1">
        <v>86</v>
      </c>
      <c r="B179" s="1" t="s">
        <v>174</v>
      </c>
      <c r="C179" s="48">
        <v>86</v>
      </c>
      <c r="D179" s="22">
        <f>'[3]Revised Stratig. - April ''08'!$AC$57</f>
        <v>909.36301544238302</v>
      </c>
      <c r="E179" s="46">
        <v>30</v>
      </c>
      <c r="F179" s="1">
        <v>0</v>
      </c>
      <c r="G179" s="1">
        <v>0</v>
      </c>
      <c r="H179" s="1">
        <v>0</v>
      </c>
      <c r="I179" s="1">
        <v>0</v>
      </c>
      <c r="J179" s="16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6">
        <v>1.6666666666666667</v>
      </c>
      <c r="W179" s="1">
        <v>1.6666666666666667</v>
      </c>
      <c r="X179" s="1">
        <v>0</v>
      </c>
      <c r="Y179" s="1">
        <v>1.6666666666666667</v>
      </c>
      <c r="Z179" s="1">
        <v>0</v>
      </c>
      <c r="AA179" s="1">
        <v>1.6666666666666667</v>
      </c>
      <c r="AB179" s="1">
        <v>1.6666666666666667</v>
      </c>
      <c r="AC179" s="16">
        <v>3.3333333333333335</v>
      </c>
      <c r="AD179" s="1">
        <v>0</v>
      </c>
      <c r="AE179" s="1">
        <v>0</v>
      </c>
      <c r="AF179" s="1">
        <v>0</v>
      </c>
      <c r="AG179" s="16">
        <v>0</v>
      </c>
      <c r="AH179" s="1">
        <v>0</v>
      </c>
      <c r="AI179" s="1">
        <v>46.666666666666664</v>
      </c>
      <c r="AJ179" s="1">
        <v>0</v>
      </c>
      <c r="AK179" s="1">
        <v>0</v>
      </c>
      <c r="AL179" s="1">
        <v>0</v>
      </c>
      <c r="AM179" s="1">
        <v>0</v>
      </c>
      <c r="AN179" s="16">
        <v>0</v>
      </c>
      <c r="AO179" s="1">
        <v>0</v>
      </c>
      <c r="AP179" s="16">
        <v>0</v>
      </c>
      <c r="AQ179" s="1">
        <v>0</v>
      </c>
      <c r="AR179" s="1">
        <v>0</v>
      </c>
      <c r="AS179" s="1">
        <v>0</v>
      </c>
      <c r="AT179" s="19">
        <v>1.6666666666666667</v>
      </c>
      <c r="AU179" s="19">
        <v>5</v>
      </c>
      <c r="AV179" s="19">
        <v>3.3333333333333335</v>
      </c>
      <c r="AW179" s="19">
        <v>0</v>
      </c>
      <c r="AY179" s="19">
        <v>1.6666666666666667</v>
      </c>
      <c r="BA179" s="16">
        <v>16.666666666666664</v>
      </c>
      <c r="BB179" s="19">
        <v>0</v>
      </c>
      <c r="BC179" s="19">
        <v>3.3333333333333335</v>
      </c>
      <c r="BD179" s="19">
        <v>15</v>
      </c>
      <c r="BE179" s="19">
        <v>0</v>
      </c>
      <c r="BF179" s="19">
        <v>0</v>
      </c>
      <c r="BG179" s="19">
        <v>0</v>
      </c>
      <c r="BH179" s="19">
        <v>0</v>
      </c>
      <c r="BI179" s="19">
        <v>36.666666666666664</v>
      </c>
      <c r="BJ179" s="1">
        <v>0</v>
      </c>
      <c r="BK179" s="1">
        <v>0</v>
      </c>
      <c r="BL179" s="1">
        <v>0</v>
      </c>
      <c r="BM179" s="16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6">
        <v>0</v>
      </c>
      <c r="BU179" s="1">
        <v>0</v>
      </c>
      <c r="BV179" s="1">
        <v>0</v>
      </c>
      <c r="BX179" s="1">
        <v>0</v>
      </c>
      <c r="BY179" s="1">
        <v>0</v>
      </c>
      <c r="BZ179" s="1">
        <v>0</v>
      </c>
      <c r="CA179" s="1">
        <v>0</v>
      </c>
      <c r="CB179" s="16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21">
        <v>15</v>
      </c>
      <c r="CK179" s="21">
        <v>3.3333333333333335</v>
      </c>
      <c r="CL179" s="21">
        <v>0</v>
      </c>
      <c r="CM179" s="21">
        <v>3.3333333333333335</v>
      </c>
      <c r="CN179" s="28">
        <v>18.333333333333332</v>
      </c>
      <c r="CO179" s="29">
        <v>18.333333333333332</v>
      </c>
      <c r="CP179" s="21">
        <v>0</v>
      </c>
      <c r="CQ179" s="21">
        <v>0</v>
      </c>
      <c r="CR179" s="21">
        <v>1.6666666666666667</v>
      </c>
      <c r="CS179" s="21">
        <v>0</v>
      </c>
      <c r="CT179" s="21">
        <v>0</v>
      </c>
      <c r="CU179" s="21">
        <v>0</v>
      </c>
      <c r="CV179" s="21">
        <v>0</v>
      </c>
      <c r="CW179" s="28">
        <f t="shared" si="14"/>
        <v>38.333333333333329</v>
      </c>
      <c r="CX179" s="28">
        <v>20</v>
      </c>
      <c r="CY179" s="1">
        <v>0</v>
      </c>
      <c r="CZ179" s="1">
        <v>1</v>
      </c>
      <c r="DA179" s="1" t="s">
        <v>174</v>
      </c>
    </row>
    <row r="180" spans="1:105">
      <c r="A180" s="1">
        <v>91</v>
      </c>
      <c r="B180" s="1" t="s">
        <v>175</v>
      </c>
      <c r="C180" s="48">
        <v>91</v>
      </c>
      <c r="D180" s="22">
        <f>'[3]Revised Stratig. - April ''08'!$AC$62</f>
        <v>971.07079610288304</v>
      </c>
      <c r="E180" s="46">
        <v>20</v>
      </c>
      <c r="F180" s="1">
        <v>0</v>
      </c>
      <c r="G180" s="1">
        <v>0</v>
      </c>
      <c r="H180" s="1">
        <v>0</v>
      </c>
      <c r="I180" s="1">
        <v>0</v>
      </c>
      <c r="J180" s="16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</v>
      </c>
      <c r="U180" s="1">
        <v>0</v>
      </c>
      <c r="V180" s="16">
        <v>0</v>
      </c>
      <c r="W180" s="1">
        <v>5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6">
        <v>0</v>
      </c>
      <c r="AD180" s="1">
        <v>0</v>
      </c>
      <c r="AE180" s="1">
        <v>0</v>
      </c>
      <c r="AF180" s="1">
        <v>0</v>
      </c>
      <c r="AG180" s="16">
        <v>0</v>
      </c>
      <c r="AH180" s="1">
        <v>0</v>
      </c>
      <c r="AI180" s="1">
        <v>67.5</v>
      </c>
      <c r="AJ180" s="1">
        <v>0</v>
      </c>
      <c r="AK180" s="1">
        <v>0</v>
      </c>
      <c r="AL180" s="1">
        <v>0</v>
      </c>
      <c r="AM180" s="1">
        <v>0</v>
      </c>
      <c r="AN180" s="16">
        <v>5</v>
      </c>
      <c r="AO180" s="1">
        <v>0</v>
      </c>
      <c r="AP180" s="16">
        <v>0</v>
      </c>
      <c r="AQ180" s="1">
        <v>0</v>
      </c>
      <c r="AR180" s="1">
        <v>0</v>
      </c>
      <c r="AS180" s="1">
        <v>0</v>
      </c>
      <c r="AT180" s="19">
        <v>0</v>
      </c>
      <c r="AU180" s="19">
        <v>12.5</v>
      </c>
      <c r="AV180" s="19">
        <v>0</v>
      </c>
      <c r="AW180" s="19">
        <v>0</v>
      </c>
      <c r="AY180" s="19">
        <v>2.5</v>
      </c>
      <c r="BA180" s="16">
        <v>20</v>
      </c>
      <c r="BB180" s="19">
        <v>0</v>
      </c>
      <c r="BC180" s="19">
        <v>0</v>
      </c>
      <c r="BD180" s="19">
        <v>2.5</v>
      </c>
      <c r="BE180" s="19">
        <v>0</v>
      </c>
      <c r="BF180" s="19">
        <v>0</v>
      </c>
      <c r="BG180" s="19">
        <v>0</v>
      </c>
      <c r="BH180" s="19">
        <v>0</v>
      </c>
      <c r="BI180" s="19">
        <v>25</v>
      </c>
      <c r="BJ180" s="1">
        <v>0</v>
      </c>
      <c r="BK180" s="1">
        <v>0</v>
      </c>
      <c r="BL180" s="1">
        <v>0</v>
      </c>
      <c r="BM180" s="16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6">
        <v>0</v>
      </c>
      <c r="BU180" s="1">
        <v>0</v>
      </c>
      <c r="BV180" s="1">
        <v>0</v>
      </c>
      <c r="BX180" s="1">
        <v>0</v>
      </c>
      <c r="BY180" s="1">
        <v>0</v>
      </c>
      <c r="BZ180" s="1">
        <v>0</v>
      </c>
      <c r="CA180" s="1">
        <v>0</v>
      </c>
      <c r="CB180" s="16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21">
        <v>7.5</v>
      </c>
      <c r="CK180" s="21">
        <v>0</v>
      </c>
      <c r="CL180" s="21">
        <v>0</v>
      </c>
      <c r="CM180" s="21">
        <v>7.5</v>
      </c>
      <c r="CN180" s="28">
        <v>15</v>
      </c>
      <c r="CO180" s="29">
        <v>15</v>
      </c>
      <c r="CP180" s="21">
        <v>0</v>
      </c>
      <c r="CQ180" s="21">
        <v>0</v>
      </c>
      <c r="CR180" s="21">
        <v>0</v>
      </c>
      <c r="CS180" s="21">
        <v>0</v>
      </c>
      <c r="CT180" s="21">
        <v>0</v>
      </c>
      <c r="CU180" s="21">
        <v>0</v>
      </c>
      <c r="CV180" s="21">
        <v>2.5</v>
      </c>
      <c r="CW180" s="28">
        <f t="shared" si="14"/>
        <v>32.5</v>
      </c>
      <c r="CX180" s="28">
        <v>17.5</v>
      </c>
      <c r="CY180" s="1">
        <v>0</v>
      </c>
      <c r="CZ180" s="1">
        <v>1</v>
      </c>
      <c r="DA180" s="1" t="s">
        <v>175</v>
      </c>
    </row>
    <row r="181" spans="1:105">
      <c r="A181" s="1">
        <v>159</v>
      </c>
      <c r="B181" s="1" t="s">
        <v>176</v>
      </c>
      <c r="C181" s="48">
        <v>159</v>
      </c>
      <c r="D181" s="22">
        <f>'[3]Revised Stratig. - April ''08'!$AC$130</f>
        <v>1957.52533339968</v>
      </c>
      <c r="E181" s="46">
        <v>20</v>
      </c>
      <c r="F181" s="1">
        <v>0</v>
      </c>
      <c r="G181" s="1">
        <v>0</v>
      </c>
      <c r="H181" s="1">
        <v>0</v>
      </c>
      <c r="I181" s="1">
        <v>0</v>
      </c>
      <c r="J181" s="16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6">
        <v>2.5</v>
      </c>
      <c r="W181" s="1">
        <v>2.5</v>
      </c>
      <c r="X181" s="1">
        <v>0</v>
      </c>
      <c r="Y181" s="1">
        <v>2.5</v>
      </c>
      <c r="Z181" s="1">
        <v>0</v>
      </c>
      <c r="AA181" s="1">
        <v>22.5</v>
      </c>
      <c r="AB181" s="1">
        <v>2.5</v>
      </c>
      <c r="AC181" s="16">
        <v>25</v>
      </c>
      <c r="AD181" s="1">
        <v>0</v>
      </c>
      <c r="AE181" s="1">
        <v>0</v>
      </c>
      <c r="AF181" s="1">
        <v>0</v>
      </c>
      <c r="AG181" s="16">
        <v>0</v>
      </c>
      <c r="AH181" s="1">
        <v>0</v>
      </c>
      <c r="AI181" s="1">
        <v>182.5</v>
      </c>
      <c r="AJ181" s="1">
        <v>0</v>
      </c>
      <c r="AK181" s="1">
        <v>0</v>
      </c>
      <c r="AL181" s="1">
        <v>5</v>
      </c>
      <c r="AM181" s="1">
        <v>0</v>
      </c>
      <c r="AN181" s="16">
        <v>0</v>
      </c>
      <c r="AO181" s="1">
        <v>0</v>
      </c>
      <c r="AP181" s="16">
        <v>0</v>
      </c>
      <c r="AQ181" s="1">
        <v>0</v>
      </c>
      <c r="AR181" s="1">
        <v>0</v>
      </c>
      <c r="AS181" s="1">
        <v>0</v>
      </c>
      <c r="AT181" s="19">
        <v>20</v>
      </c>
      <c r="AU181" s="19">
        <v>190</v>
      </c>
      <c r="AV181" s="19">
        <v>0</v>
      </c>
      <c r="AW181" s="19">
        <v>0</v>
      </c>
      <c r="AY181" s="19">
        <v>2.5</v>
      </c>
      <c r="BA181" s="16">
        <v>77.5</v>
      </c>
      <c r="BB181" s="19">
        <v>0</v>
      </c>
      <c r="BC181" s="19">
        <v>0</v>
      </c>
      <c r="BD181" s="19">
        <v>2.5</v>
      </c>
      <c r="BE181" s="19">
        <v>2.5</v>
      </c>
      <c r="BF181" s="19">
        <v>0</v>
      </c>
      <c r="BG181" s="19">
        <v>0</v>
      </c>
      <c r="BH181" s="19">
        <v>0</v>
      </c>
      <c r="BI181" s="19">
        <v>85</v>
      </c>
      <c r="BJ181" s="1">
        <v>0</v>
      </c>
      <c r="BK181" s="1">
        <v>0</v>
      </c>
      <c r="BL181" s="1">
        <v>0</v>
      </c>
      <c r="BM181" s="16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6">
        <v>0</v>
      </c>
      <c r="BU181" s="1">
        <v>0</v>
      </c>
      <c r="BV181" s="1">
        <v>0</v>
      </c>
      <c r="BX181" s="1">
        <v>0</v>
      </c>
      <c r="BY181" s="1">
        <v>0</v>
      </c>
      <c r="BZ181" s="1">
        <v>0</v>
      </c>
      <c r="CA181" s="1">
        <v>0</v>
      </c>
      <c r="CB181" s="16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21">
        <v>2.5</v>
      </c>
      <c r="CK181" s="21">
        <v>0</v>
      </c>
      <c r="CL181" s="21">
        <v>0</v>
      </c>
      <c r="CM181" s="21">
        <v>0</v>
      </c>
      <c r="CN181" s="28">
        <v>2.5</v>
      </c>
      <c r="CO181" s="29">
        <v>2.5</v>
      </c>
      <c r="CP181" s="21">
        <v>0</v>
      </c>
      <c r="CQ181" s="21">
        <v>0</v>
      </c>
      <c r="CR181" s="21">
        <v>0</v>
      </c>
      <c r="CS181" s="21">
        <v>0</v>
      </c>
      <c r="CT181" s="21">
        <v>0</v>
      </c>
      <c r="CU181" s="21">
        <v>0</v>
      </c>
      <c r="CV181" s="21">
        <v>0</v>
      </c>
      <c r="CW181" s="28">
        <f t="shared" si="14"/>
        <v>5</v>
      </c>
      <c r="CX181" s="28">
        <v>2.5</v>
      </c>
      <c r="CY181" s="1">
        <v>0</v>
      </c>
      <c r="CZ181" s="1">
        <v>1</v>
      </c>
      <c r="DA181" s="1" t="s">
        <v>176</v>
      </c>
    </row>
    <row r="182" spans="1:105">
      <c r="A182" s="1">
        <v>164</v>
      </c>
      <c r="B182" s="1" t="s">
        <v>177</v>
      </c>
      <c r="C182" s="48">
        <v>164</v>
      </c>
      <c r="D182" s="22">
        <f>'[3]Revised Stratig. - April ''08'!$AC$135</f>
        <v>2035.68490921389</v>
      </c>
      <c r="E182" s="46">
        <v>20</v>
      </c>
      <c r="F182" s="1">
        <v>0</v>
      </c>
      <c r="G182" s="1">
        <v>5</v>
      </c>
      <c r="H182" s="1">
        <v>5</v>
      </c>
      <c r="I182" s="1">
        <v>0</v>
      </c>
      <c r="J182" s="16">
        <v>5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5</v>
      </c>
      <c r="Q182" s="1">
        <v>0</v>
      </c>
      <c r="R182" s="1">
        <v>0</v>
      </c>
      <c r="S182" s="1">
        <v>0</v>
      </c>
      <c r="T182" s="1">
        <v>2.5</v>
      </c>
      <c r="U182" s="1">
        <v>2.5</v>
      </c>
      <c r="V182" s="16">
        <v>5</v>
      </c>
      <c r="W182" s="1">
        <v>10</v>
      </c>
      <c r="X182" s="1">
        <v>0</v>
      </c>
      <c r="Y182" s="1">
        <v>5</v>
      </c>
      <c r="Z182" s="1">
        <v>0</v>
      </c>
      <c r="AA182" s="1">
        <v>35</v>
      </c>
      <c r="AB182" s="1">
        <v>7.5</v>
      </c>
      <c r="AC182" s="16">
        <v>42.5</v>
      </c>
      <c r="AD182" s="1">
        <v>0</v>
      </c>
      <c r="AE182" s="1">
        <v>0</v>
      </c>
      <c r="AF182" s="1">
        <v>0</v>
      </c>
      <c r="AG182" s="16">
        <v>0</v>
      </c>
      <c r="AH182" s="1">
        <v>0</v>
      </c>
      <c r="AI182" s="1">
        <v>95</v>
      </c>
      <c r="AJ182" s="1">
        <v>0</v>
      </c>
      <c r="AK182" s="1">
        <v>0</v>
      </c>
      <c r="AL182" s="1">
        <v>2.5</v>
      </c>
      <c r="AM182" s="1">
        <v>0</v>
      </c>
      <c r="AN182" s="16">
        <v>0</v>
      </c>
      <c r="AO182" s="1">
        <v>0</v>
      </c>
      <c r="AP182" s="16">
        <v>0</v>
      </c>
      <c r="AQ182" s="1">
        <v>0</v>
      </c>
      <c r="AR182" s="1">
        <v>0</v>
      </c>
      <c r="AS182" s="1">
        <v>0</v>
      </c>
      <c r="AT182" s="19">
        <v>7.5</v>
      </c>
      <c r="AU182" s="19">
        <v>172.5</v>
      </c>
      <c r="AV182" s="19">
        <v>2.5</v>
      </c>
      <c r="AW182" s="19">
        <v>0</v>
      </c>
      <c r="AY182" s="19">
        <v>2.5</v>
      </c>
      <c r="BA182" s="16">
        <v>82.5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5</v>
      </c>
      <c r="BH182" s="19">
        <v>0</v>
      </c>
      <c r="BI182" s="19">
        <v>90</v>
      </c>
      <c r="BJ182" s="1">
        <v>0</v>
      </c>
      <c r="BK182" s="1">
        <v>0</v>
      </c>
      <c r="BL182" s="1">
        <v>0</v>
      </c>
      <c r="BM182" s="16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6">
        <v>0</v>
      </c>
      <c r="BU182" s="1">
        <v>0</v>
      </c>
      <c r="BV182" s="1">
        <v>0</v>
      </c>
      <c r="BX182" s="1">
        <v>0</v>
      </c>
      <c r="BY182" s="1">
        <v>0</v>
      </c>
      <c r="BZ182" s="1">
        <v>0</v>
      </c>
      <c r="CA182" s="1">
        <v>0</v>
      </c>
      <c r="CB182" s="16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21">
        <v>2.5</v>
      </c>
      <c r="CK182" s="21">
        <v>7.5</v>
      </c>
      <c r="CL182" s="21">
        <v>5</v>
      </c>
      <c r="CM182" s="21">
        <v>27.5</v>
      </c>
      <c r="CN182" s="28">
        <v>30</v>
      </c>
      <c r="CO182" s="29">
        <v>30</v>
      </c>
      <c r="CP182" s="21">
        <v>0</v>
      </c>
      <c r="CQ182" s="21">
        <v>5</v>
      </c>
      <c r="CR182" s="21">
        <v>2.5</v>
      </c>
      <c r="CS182" s="21">
        <v>0</v>
      </c>
      <c r="CT182" s="21">
        <v>0</v>
      </c>
      <c r="CU182" s="21">
        <v>2.5</v>
      </c>
      <c r="CV182" s="21">
        <v>0</v>
      </c>
      <c r="CW182" s="28">
        <f t="shared" si="14"/>
        <v>70</v>
      </c>
      <c r="CX182" s="28">
        <v>40</v>
      </c>
      <c r="CY182" s="1">
        <v>0</v>
      </c>
      <c r="CZ182" s="1">
        <v>1</v>
      </c>
      <c r="DA182" s="1" t="s">
        <v>177</v>
      </c>
    </row>
    <row r="183" spans="1:105">
      <c r="A183" s="1">
        <v>169</v>
      </c>
      <c r="B183" s="1" t="s">
        <v>178</v>
      </c>
      <c r="C183" s="48">
        <v>169</v>
      </c>
      <c r="D183" s="22">
        <f>'[3]Revised Stratig. - April ''08'!$AC$140</f>
        <v>2115.46314174703</v>
      </c>
      <c r="E183" s="46">
        <v>15</v>
      </c>
      <c r="F183" s="1">
        <v>0</v>
      </c>
      <c r="G183" s="1">
        <v>0</v>
      </c>
      <c r="H183" s="1">
        <v>0</v>
      </c>
      <c r="I183" s="1">
        <v>0</v>
      </c>
      <c r="J183" s="16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6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16.666666666666664</v>
      </c>
      <c r="AB183" s="1">
        <v>0</v>
      </c>
      <c r="AC183" s="16">
        <v>16.666666666666664</v>
      </c>
      <c r="AD183" s="1">
        <v>0</v>
      </c>
      <c r="AE183" s="1">
        <v>0</v>
      </c>
      <c r="AF183" s="1">
        <v>0</v>
      </c>
      <c r="AG183" s="16">
        <v>0</v>
      </c>
      <c r="AH183" s="1">
        <v>0</v>
      </c>
      <c r="AI183" s="1">
        <v>80</v>
      </c>
      <c r="AJ183" s="1">
        <v>0</v>
      </c>
      <c r="AK183" s="1">
        <v>0</v>
      </c>
      <c r="AL183" s="1">
        <v>0</v>
      </c>
      <c r="AM183" s="1">
        <v>0</v>
      </c>
      <c r="AN183" s="16">
        <v>0</v>
      </c>
      <c r="AO183" s="1">
        <v>0</v>
      </c>
      <c r="AP183" s="16">
        <v>0</v>
      </c>
      <c r="AQ183" s="1">
        <v>0</v>
      </c>
      <c r="AR183" s="1">
        <v>0</v>
      </c>
      <c r="AS183" s="1">
        <v>0</v>
      </c>
      <c r="AT183" s="19">
        <v>3.3333333333333335</v>
      </c>
      <c r="AU183" s="19">
        <v>50</v>
      </c>
      <c r="AV183" s="19">
        <v>0</v>
      </c>
      <c r="AW183" s="19">
        <v>0</v>
      </c>
      <c r="AY183" s="19">
        <v>3.3333333333333335</v>
      </c>
      <c r="BA183" s="16">
        <v>153.33333333333334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156.66666666666666</v>
      </c>
      <c r="BJ183" s="1">
        <v>0</v>
      </c>
      <c r="BK183" s="1">
        <v>0</v>
      </c>
      <c r="BL183" s="1">
        <v>0</v>
      </c>
      <c r="BM183" s="16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6">
        <v>0</v>
      </c>
      <c r="BU183" s="1">
        <v>0</v>
      </c>
      <c r="BV183" s="1">
        <v>0</v>
      </c>
      <c r="BX183" s="1">
        <v>0</v>
      </c>
      <c r="BY183" s="1">
        <v>0</v>
      </c>
      <c r="BZ183" s="1">
        <v>0</v>
      </c>
      <c r="CA183" s="1">
        <v>0</v>
      </c>
      <c r="CB183" s="16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21">
        <v>0</v>
      </c>
      <c r="CK183" s="21">
        <v>0</v>
      </c>
      <c r="CL183" s="21">
        <v>0</v>
      </c>
      <c r="CM183" s="21">
        <v>103.33333333333334</v>
      </c>
      <c r="CN183" s="28">
        <v>103.33</v>
      </c>
      <c r="CO183" s="29">
        <v>103.33</v>
      </c>
      <c r="CP183" s="21">
        <v>0</v>
      </c>
      <c r="CQ183" s="21">
        <v>0</v>
      </c>
      <c r="CR183" s="21">
        <v>0</v>
      </c>
      <c r="CS183" s="21">
        <v>23.333333333333332</v>
      </c>
      <c r="CT183" s="21">
        <v>0</v>
      </c>
      <c r="CU183" s="21">
        <v>0</v>
      </c>
      <c r="CV183" s="21">
        <v>0</v>
      </c>
      <c r="CW183" s="28">
        <f t="shared" si="14"/>
        <v>229.99333333333334</v>
      </c>
      <c r="CX183" s="28">
        <v>126.66333333333333</v>
      </c>
      <c r="CY183" s="1">
        <v>0</v>
      </c>
      <c r="CZ183" s="1">
        <v>1</v>
      </c>
      <c r="DA183" s="1" t="s">
        <v>178</v>
      </c>
    </row>
    <row r="184" spans="1:105">
      <c r="A184" s="1">
        <v>173</v>
      </c>
      <c r="B184" s="1" t="s">
        <v>179</v>
      </c>
      <c r="C184" s="48">
        <v>173</v>
      </c>
      <c r="D184" s="22">
        <f>'[3]Revised Stratig. - April ''08'!$AC$144</f>
        <v>2178.49198407838</v>
      </c>
      <c r="E184" s="46">
        <v>20</v>
      </c>
      <c r="F184" s="1">
        <v>0</v>
      </c>
      <c r="G184" s="1">
        <v>0</v>
      </c>
      <c r="H184" s="1">
        <v>0</v>
      </c>
      <c r="I184" s="1">
        <v>0</v>
      </c>
      <c r="J184" s="16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6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20</v>
      </c>
      <c r="AB184" s="1">
        <v>0</v>
      </c>
      <c r="AC184" s="16">
        <v>20</v>
      </c>
      <c r="AD184" s="1">
        <v>0</v>
      </c>
      <c r="AE184" s="1">
        <v>0</v>
      </c>
      <c r="AF184" s="1">
        <v>0</v>
      </c>
      <c r="AG184" s="16">
        <v>0</v>
      </c>
      <c r="AH184" s="1">
        <v>0</v>
      </c>
      <c r="AI184" s="1">
        <v>135</v>
      </c>
      <c r="AJ184" s="1">
        <v>0</v>
      </c>
      <c r="AK184" s="1">
        <v>0</v>
      </c>
      <c r="AL184" s="1">
        <v>0</v>
      </c>
      <c r="AM184" s="1">
        <v>0</v>
      </c>
      <c r="AN184" s="16">
        <v>0</v>
      </c>
      <c r="AO184" s="1">
        <v>0</v>
      </c>
      <c r="AP184" s="16">
        <v>0</v>
      </c>
      <c r="AQ184" s="1">
        <v>0</v>
      </c>
      <c r="AR184" s="1">
        <v>0</v>
      </c>
      <c r="AS184" s="1">
        <v>0</v>
      </c>
      <c r="AT184" s="19">
        <v>10</v>
      </c>
      <c r="AU184" s="19">
        <v>260</v>
      </c>
      <c r="AV184" s="19">
        <v>0</v>
      </c>
      <c r="AW184" s="19">
        <v>0</v>
      </c>
      <c r="AY184" s="19">
        <v>2.5</v>
      </c>
      <c r="BA184" s="16">
        <v>215</v>
      </c>
      <c r="BB184" s="19">
        <v>0</v>
      </c>
      <c r="BC184" s="19">
        <v>45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262.5</v>
      </c>
      <c r="BJ184" s="1">
        <v>0</v>
      </c>
      <c r="BK184" s="1">
        <v>0</v>
      </c>
      <c r="BL184" s="1">
        <v>0</v>
      </c>
      <c r="BM184" s="16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6">
        <v>0</v>
      </c>
      <c r="BU184" s="1">
        <v>0</v>
      </c>
      <c r="BV184" s="1">
        <v>0</v>
      </c>
      <c r="BX184" s="1">
        <v>0</v>
      </c>
      <c r="BY184" s="1">
        <v>0</v>
      </c>
      <c r="BZ184" s="1">
        <v>0</v>
      </c>
      <c r="CA184" s="1">
        <v>0</v>
      </c>
      <c r="CB184" s="16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21">
        <v>0</v>
      </c>
      <c r="CK184" s="21">
        <v>0</v>
      </c>
      <c r="CL184" s="21">
        <v>0</v>
      </c>
      <c r="CM184" s="21">
        <v>72.5</v>
      </c>
      <c r="CN184" s="28">
        <v>72.5</v>
      </c>
      <c r="CO184" s="29">
        <v>72.5</v>
      </c>
      <c r="CP184" s="21">
        <v>17.5</v>
      </c>
      <c r="CQ184" s="21">
        <v>0</v>
      </c>
      <c r="CR184" s="21">
        <v>0</v>
      </c>
      <c r="CS184" s="21">
        <v>7.5</v>
      </c>
      <c r="CT184" s="21">
        <v>0</v>
      </c>
      <c r="CU184" s="21">
        <v>0</v>
      </c>
      <c r="CV184" s="21">
        <v>0</v>
      </c>
      <c r="CW184" s="28">
        <f t="shared" si="14"/>
        <v>170</v>
      </c>
      <c r="CX184" s="28">
        <v>97.5</v>
      </c>
      <c r="CY184" s="1">
        <v>0</v>
      </c>
      <c r="CZ184" s="1">
        <v>1</v>
      </c>
      <c r="DA184" s="1" t="s">
        <v>179</v>
      </c>
    </row>
    <row r="185" spans="1:105">
      <c r="A185" s="1">
        <v>179.5</v>
      </c>
      <c r="B185" s="1" t="s">
        <v>180</v>
      </c>
      <c r="C185" s="48">
        <v>179.5</v>
      </c>
      <c r="D185" s="22">
        <f>'[3]Revised Stratig. - April ''08'!$AC$150</f>
        <v>2274.9679666874999</v>
      </c>
      <c r="E185" s="46">
        <v>20</v>
      </c>
      <c r="F185" s="1">
        <v>4</v>
      </c>
      <c r="G185" s="1">
        <v>4</v>
      </c>
      <c r="H185" s="1">
        <v>0</v>
      </c>
      <c r="I185" s="1">
        <v>12</v>
      </c>
      <c r="J185" s="16">
        <v>12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6">
        <v>4</v>
      </c>
      <c r="W185" s="1">
        <v>4</v>
      </c>
      <c r="X185" s="1">
        <v>0</v>
      </c>
      <c r="Y185" s="1">
        <v>0</v>
      </c>
      <c r="Z185" s="1">
        <v>0</v>
      </c>
      <c r="AA185" s="1">
        <v>72</v>
      </c>
      <c r="AB185" s="1">
        <v>8</v>
      </c>
      <c r="AC185" s="16">
        <v>80</v>
      </c>
      <c r="AD185" s="1">
        <v>0</v>
      </c>
      <c r="AE185" s="1">
        <v>0</v>
      </c>
      <c r="AF185" s="1">
        <v>0</v>
      </c>
      <c r="AG185" s="16">
        <v>0</v>
      </c>
      <c r="AH185" s="1">
        <v>0</v>
      </c>
      <c r="AI185" s="1">
        <v>740</v>
      </c>
      <c r="AJ185" s="1">
        <v>4</v>
      </c>
      <c r="AK185" s="1">
        <v>0</v>
      </c>
      <c r="AL185" s="1">
        <v>0</v>
      </c>
      <c r="AM185" s="1">
        <v>0</v>
      </c>
      <c r="AN185" s="16">
        <v>0</v>
      </c>
      <c r="AO185" s="1">
        <v>0</v>
      </c>
      <c r="AP185" s="16">
        <v>0</v>
      </c>
      <c r="AQ185" s="1">
        <v>0</v>
      </c>
      <c r="AR185" s="1">
        <v>0</v>
      </c>
      <c r="AS185" s="1">
        <v>0</v>
      </c>
      <c r="AT185" s="19">
        <v>24</v>
      </c>
      <c r="AU185" s="19">
        <v>92</v>
      </c>
      <c r="AV185" s="19">
        <v>4</v>
      </c>
      <c r="AW185" s="19">
        <v>0</v>
      </c>
      <c r="AY185" s="19">
        <v>4</v>
      </c>
      <c r="BA185" s="16">
        <v>480</v>
      </c>
      <c r="BB185" s="19">
        <v>0</v>
      </c>
      <c r="BC185" s="19">
        <v>0</v>
      </c>
      <c r="BD185" s="19">
        <v>20</v>
      </c>
      <c r="BE185" s="19">
        <v>0</v>
      </c>
      <c r="BF185" s="19">
        <v>4</v>
      </c>
      <c r="BG185" s="19">
        <v>0</v>
      </c>
      <c r="BH185" s="19">
        <v>0</v>
      </c>
      <c r="BI185" s="19">
        <v>508</v>
      </c>
      <c r="BJ185" s="1">
        <v>0</v>
      </c>
      <c r="BK185" s="1">
        <v>0</v>
      </c>
      <c r="BL185" s="1">
        <v>0</v>
      </c>
      <c r="BM185" s="16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6">
        <v>0</v>
      </c>
      <c r="BU185" s="1">
        <v>0</v>
      </c>
      <c r="BV185" s="1">
        <v>0</v>
      </c>
      <c r="BX185" s="1">
        <v>0</v>
      </c>
      <c r="BY185" s="1">
        <v>0</v>
      </c>
      <c r="BZ185" s="1">
        <v>0</v>
      </c>
      <c r="CA185" s="1">
        <v>0</v>
      </c>
      <c r="CB185" s="16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21">
        <v>140</v>
      </c>
      <c r="CK185" s="21">
        <v>28</v>
      </c>
      <c r="CL185" s="21">
        <v>4</v>
      </c>
      <c r="CM185" s="21">
        <v>84</v>
      </c>
      <c r="CN185" s="28">
        <v>224</v>
      </c>
      <c r="CO185" s="29">
        <v>224</v>
      </c>
      <c r="CP185" s="21">
        <v>12</v>
      </c>
      <c r="CQ185" s="21">
        <v>0</v>
      </c>
      <c r="CR185" s="21">
        <v>4</v>
      </c>
      <c r="CS185" s="21">
        <v>4</v>
      </c>
      <c r="CT185" s="21">
        <v>0</v>
      </c>
      <c r="CU185" s="21">
        <v>4</v>
      </c>
      <c r="CV185" s="21">
        <v>4</v>
      </c>
      <c r="CW185" s="28">
        <f t="shared" si="14"/>
        <v>476</v>
      </c>
      <c r="CX185" s="28">
        <v>252</v>
      </c>
      <c r="CY185" s="1">
        <v>0</v>
      </c>
      <c r="CZ185" s="1">
        <v>1</v>
      </c>
      <c r="DA185" s="1" t="s">
        <v>180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ACK Macros</vt:lpstr>
      <vt:lpstr>YOUNG macros</vt:lpstr>
      <vt:lpstr>Tower Macros</vt:lpstr>
    </vt:vector>
  </TitlesOfParts>
  <Company>University of Wyoming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</dc:creator>
  <cp:lastModifiedBy>Connor Nolan</cp:lastModifiedBy>
  <dcterms:created xsi:type="dcterms:W3CDTF">2013-03-27T14:57:01Z</dcterms:created>
  <dcterms:modified xsi:type="dcterms:W3CDTF">2013-04-29T00:06:08Z</dcterms:modified>
</cp:coreProperties>
</file>