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amesc\Documents\Bulk Data Upload\"/>
    </mc:Choice>
  </mc:AlternateContent>
  <bookViews>
    <workbookView xWindow="0" yWindow="0" windowWidth="9585" windowHeight="3975" xr2:uid="{47A24B8F-1C88-4CEF-AA04-B234497557D9}"/>
  </bookViews>
  <sheets>
    <sheet name="Datascopes" sheetId="10" r:id="rId1"/>
    <sheet name="Superusers" sheetId="11" r:id="rId2"/>
    <sheet name="CSM" sheetId="7" r:id="rId3"/>
    <sheet name="Status" sheetId="9" r:id="rId4"/>
  </sheets>
  <definedNames>
    <definedName name="_xlnm._FilterDatabase" localSheetId="3" hidden="1">Status!$D$1:$E$54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0" i="10" l="1"/>
  <c r="M59" i="10"/>
  <c r="M58" i="10"/>
  <c r="M57" i="10"/>
  <c r="M56" i="10"/>
  <c r="M55" i="10"/>
  <c r="M54" i="10"/>
  <c r="M53" i="10"/>
  <c r="M52" i="10"/>
  <c r="M51" i="10"/>
  <c r="M50" i="10"/>
  <c r="M49" i="10"/>
  <c r="M48" i="10"/>
  <c r="M47" i="10"/>
  <c r="M46" i="10"/>
  <c r="M45" i="10"/>
  <c r="M44" i="10"/>
  <c r="M43" i="10"/>
  <c r="M42" i="10"/>
  <c r="M41" i="10"/>
  <c r="M40" i="10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0" i="10"/>
  <c r="M9" i="10"/>
  <c r="M8" i="10"/>
  <c r="M7" i="10"/>
  <c r="M6" i="10"/>
  <c r="M5" i="10"/>
  <c r="M4" i="10"/>
  <c r="M3" i="10"/>
  <c r="M2" i="10"/>
  <c r="D50" i="7" l="1"/>
  <c r="B50" i="7"/>
  <c r="D49" i="7" l="1"/>
  <c r="B49" i="7"/>
  <c r="D48" i="7" l="1"/>
  <c r="B48" i="7"/>
  <c r="D47" i="7"/>
  <c r="B47" i="7"/>
  <c r="D46" i="7"/>
  <c r="B46" i="7"/>
  <c r="B41" i="7"/>
  <c r="B42" i="7"/>
  <c r="B43" i="7"/>
  <c r="B44" i="7"/>
  <c r="B45" i="7"/>
  <c r="D40" i="7"/>
  <c r="D41" i="7"/>
  <c r="D42" i="7"/>
  <c r="D43" i="7"/>
  <c r="D44" i="7"/>
  <c r="D45" i="7"/>
  <c r="B40" i="7"/>
  <c r="D39" i="7"/>
  <c r="B39" i="7"/>
  <c r="D38" i="7"/>
  <c r="B38" i="7"/>
  <c r="D37" i="7"/>
  <c r="B37" i="7"/>
  <c r="D36" i="7"/>
  <c r="D35" i="7"/>
  <c r="B36" i="7"/>
  <c r="B35" i="7"/>
  <c r="D31" i="7"/>
  <c r="D32" i="7"/>
  <c r="B31" i="7"/>
  <c r="B32" i="7"/>
  <c r="B29" i="7"/>
  <c r="B30" i="7"/>
  <c r="B33" i="7"/>
  <c r="B34" i="7"/>
  <c r="D28" i="7"/>
  <c r="D29" i="7"/>
  <c r="D30" i="7"/>
  <c r="D33" i="7"/>
  <c r="D34" i="7"/>
  <c r="B28" i="7"/>
  <c r="D27" i="7"/>
  <c r="B27" i="7"/>
  <c r="D26" i="7"/>
  <c r="B26" i="7"/>
  <c r="D25" i="7"/>
  <c r="B25" i="7"/>
  <c r="D24" i="7"/>
  <c r="B24" i="7"/>
  <c r="E1" i="9"/>
  <c r="D23" i="7"/>
  <c r="B23" i="7"/>
  <c r="D19" i="7"/>
  <c r="D20" i="7"/>
  <c r="D21" i="7"/>
  <c r="D22" i="7"/>
  <c r="B22" i="7"/>
  <c r="B21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3" i="7"/>
  <c r="D4" i="7"/>
  <c r="D2" i="7"/>
  <c r="B20" i="7"/>
  <c r="B19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2" i="7"/>
</calcChain>
</file>

<file path=xl/sharedStrings.xml><?xml version="1.0" encoding="utf-8"?>
<sst xmlns="http://schemas.openxmlformats.org/spreadsheetml/2006/main" count="654" uniqueCount="243">
  <si>
    <t>ParentSupplierID</t>
  </si>
  <si>
    <t>ParentSupplierDescription</t>
  </si>
  <si>
    <t>SupplierID</t>
  </si>
  <si>
    <t>SupplierDescription</t>
  </si>
  <si>
    <t>DatascopeID</t>
  </si>
  <si>
    <t>PortfolioID</t>
  </si>
  <si>
    <t>PortfolioDescription</t>
  </si>
  <si>
    <t>OrganisatioID</t>
  </si>
  <si>
    <t>OrgTopUnit</t>
  </si>
  <si>
    <t>OusUnitID</t>
  </si>
  <si>
    <t>OusUnitName</t>
  </si>
  <si>
    <t>ReceiveNotifications</t>
  </si>
  <si>
    <t>Notification email</t>
  </si>
  <si>
    <t>Tesco Bank</t>
  </si>
  <si>
    <t>Y</t>
  </si>
  <si>
    <t>BT</t>
  </si>
  <si>
    <t>British Gas</t>
  </si>
  <si>
    <t>Vodafone</t>
  </si>
  <si>
    <t>Lloyds TSB</t>
  </si>
  <si>
    <t>Temple Finance</t>
  </si>
  <si>
    <t>Lowell Group</t>
  </si>
  <si>
    <t>PRA</t>
  </si>
  <si>
    <t>Yorkshire Water</t>
  </si>
  <si>
    <t>Anglican Water</t>
  </si>
  <si>
    <t>Clydesdale Bank</t>
  </si>
  <si>
    <t>Santander</t>
  </si>
  <si>
    <t>Link Financial</t>
  </si>
  <si>
    <t>JD Williams</t>
  </si>
  <si>
    <t>Next Mail Order</t>
  </si>
  <si>
    <t>Provident</t>
  </si>
  <si>
    <t>Newday</t>
  </si>
  <si>
    <t>Nationwide</t>
  </si>
  <si>
    <t>Aviva</t>
  </si>
  <si>
    <t>RBS</t>
  </si>
  <si>
    <t>Northern Rock</t>
  </si>
  <si>
    <t>HSBC</t>
  </si>
  <si>
    <t>Monzo Bank</t>
  </si>
  <si>
    <t>Home Retail Group</t>
  </si>
  <si>
    <t>User Type</t>
  </si>
  <si>
    <t>Parent supplier</t>
  </si>
  <si>
    <t>Supplier</t>
  </si>
  <si>
    <t>User Forename</t>
  </si>
  <si>
    <t>User Surname</t>
  </si>
  <si>
    <t>SupplierEmail</t>
  </si>
  <si>
    <t>Super User Tel</t>
  </si>
  <si>
    <t>SuperUser</t>
  </si>
  <si>
    <t>John</t>
  </si>
  <si>
    <t>CSM</t>
  </si>
  <si>
    <t>Simon Morgan</t>
  </si>
  <si>
    <t>Jonathan Harrison</t>
  </si>
  <si>
    <t>Tom Spittlehouse</t>
  </si>
  <si>
    <t>Masood Khaligi-Sohi</t>
  </si>
  <si>
    <t>Joe Basso</t>
  </si>
  <si>
    <t>Emma Jouhin</t>
  </si>
  <si>
    <t>Dominique Tosney</t>
  </si>
  <si>
    <t>Holly Williams</t>
  </si>
  <si>
    <t>Shana Vyse</t>
  </si>
  <si>
    <t>Sheena Madhav</t>
  </si>
  <si>
    <t>Jennifer Ewen</t>
  </si>
  <si>
    <t>Adrianne Chapman</t>
  </si>
  <si>
    <t>Abi Hooplines Potter</t>
  </si>
  <si>
    <t>No</t>
  </si>
  <si>
    <t>Myjar</t>
  </si>
  <si>
    <t>Yes</t>
  </si>
  <si>
    <t>Active Securities</t>
  </si>
  <si>
    <t>Insurance Initiatives</t>
  </si>
  <si>
    <t>Same as Lexis Nexis</t>
  </si>
  <si>
    <t>Amex</t>
  </si>
  <si>
    <t>Bank Of Ireland</t>
  </si>
  <si>
    <t>capital One</t>
  </si>
  <si>
    <t>yes</t>
  </si>
  <si>
    <t>MBNA</t>
  </si>
  <si>
    <t>NB: Will be routed to internal users to forward via email</t>
  </si>
  <si>
    <t>Shop Direct</t>
  </si>
  <si>
    <t>Vanquis</t>
  </si>
  <si>
    <t>Zopa</t>
  </si>
  <si>
    <t>Sainsburys Bank</t>
  </si>
  <si>
    <t>1st Credit Limited</t>
  </si>
  <si>
    <t>Scottish Power</t>
  </si>
  <si>
    <t>Cash Euronet UK</t>
  </si>
  <si>
    <t>Creation</t>
  </si>
  <si>
    <t>Express Gifts</t>
  </si>
  <si>
    <t xml:space="preserve">Elevate </t>
  </si>
  <si>
    <t>Lexis Nexis</t>
  </si>
  <si>
    <t>Katie Baxter</t>
  </si>
  <si>
    <t>Barclays</t>
  </si>
  <si>
    <t>Cabot</t>
  </si>
  <si>
    <t>Roy Newling</t>
  </si>
  <si>
    <t>Lloyds</t>
  </si>
  <si>
    <t>Cooperative Bank</t>
  </si>
  <si>
    <t>Arrow Global</t>
  </si>
  <si>
    <t>Motormile</t>
  </si>
  <si>
    <t>HG3</t>
  </si>
  <si>
    <t>Instant Cash Loans</t>
  </si>
  <si>
    <t>Next Credit</t>
  </si>
  <si>
    <t>O2</t>
  </si>
  <si>
    <t>Welcome Financial</t>
  </si>
  <si>
    <t>Not going live until security tested</t>
  </si>
  <si>
    <t>1FB1E517-C673-405C-AD6A-642DF8841933</t>
  </si>
  <si>
    <t>849886CB-EB9F-41AE-80D7-C41592347D70</t>
  </si>
  <si>
    <t>EC9A43DE-57CD-474D-AB7D-8D01A5A5AE54</t>
  </si>
  <si>
    <t>9CE079C1-07DA-4FB6-8E1F-8385601E059C</t>
  </si>
  <si>
    <t>5AC74598-C449-419F-9E45-CE68956DDFA5</t>
  </si>
  <si>
    <t>D171E831-C7CE-4FE3-A555-C3FBA0EFED2B</t>
  </si>
  <si>
    <t>2430B806-E9E3-4326-B17B-8B5B9B2AA1BC</t>
  </si>
  <si>
    <t>Access</t>
  </si>
  <si>
    <t>Management</t>
  </si>
  <si>
    <t>0121 251 7757</t>
  </si>
  <si>
    <t>01754 486819</t>
  </si>
  <si>
    <t>50203FAD-6E57-4C42-93A1-815757CB9E9F</t>
  </si>
  <si>
    <t>970A15E5-FAC8-4C2C-A406-C8C6F7163F22</t>
  </si>
  <si>
    <t>69F89F7C-07C7-42C4-A3D9-7C31014235C9</t>
  </si>
  <si>
    <t>4302CFE5-B56E-4F67-95C4-CA4988C65DCA</t>
  </si>
  <si>
    <t>B3036739-6F2B-46B4-A36A-C28F43BDAA44</t>
  </si>
  <si>
    <t>5648E505-2880-42FA-A61F-6E5EE2C929B0</t>
  </si>
  <si>
    <t>0F7FBFC7-380E-4427-86B7-5315EB3D893B</t>
  </si>
  <si>
    <t>01902 508284</t>
  </si>
  <si>
    <t>C4B28890-4B4C-4EB4-964F-0FA562E6937E</t>
  </si>
  <si>
    <t>5C5946C1-5161-4A07-BAA3-0B71D598BFFB</t>
  </si>
  <si>
    <t>1F308500-C42F-43FB-9B26-9CF814E478F2</t>
  </si>
  <si>
    <t>8C008A6E-7752-45E1-89DF-FAAA496D5E8A</t>
  </si>
  <si>
    <t>7446C6BC-6629-474F-9804-FA8FED152AAF</t>
  </si>
  <si>
    <t>CC401FF6-4B11-4122-B7CE-E540177E8B94</t>
  </si>
  <si>
    <t>9F5293E4-F106-4ED3-9ABF-AE9FDC888C8E</t>
  </si>
  <si>
    <t>3912D4B9-7DE0-4CA5-A950-031EB5B58832</t>
  </si>
  <si>
    <t>97FB3883-54AC-42E3-BA33-B0B11EB3FEA1</t>
  </si>
  <si>
    <t>8317C638-A4CC-4DCD-8223-8D429C50C206</t>
  </si>
  <si>
    <t>A0B5B6C0-2152-4863-AC7C-D392B82AEFB8</t>
  </si>
  <si>
    <t>4543EEAC-7CCA-4A5C-88CD-50624B9A6069</t>
  </si>
  <si>
    <t>0A20F4D7-8C6F-4CF5-84D2-B4D6186ADDA8</t>
  </si>
  <si>
    <t>AD2F43EF-0B08-4CE8-B550-81A7F5BC9F59</t>
  </si>
  <si>
    <t>739174BF-B65B-45AD-8745-7CE3E3A921FE</t>
  </si>
  <si>
    <t>84D0F9D5-ACEA-4A67-AD12-B7B246803698</t>
  </si>
  <si>
    <t>BCE2A975-1766-4E33-8031-D66AD95ACFB3</t>
  </si>
  <si>
    <t>3EEF0A6D-3A15-450A-BC85-CB40CFE3E20A</t>
  </si>
  <si>
    <t>2E341D4F-9B10-4A1E-82EB-C1C2AB129A1D</t>
  </si>
  <si>
    <t>39F17267-FAAC-498D-9D83-BD1340213785</t>
  </si>
  <si>
    <t>A1668A08-DE97-4C62-AE9C-41BD7257A27E</t>
  </si>
  <si>
    <t>A02A34AB-BCFD-44C0-9CFA-E9B3CB2BACF2</t>
  </si>
  <si>
    <t>E5B73F76-4824-417E-9F9B-CC6EFBF2652D</t>
  </si>
  <si>
    <t>69A7515A-2361-41FA-AB23-FF236B075AB1</t>
  </si>
  <si>
    <t>BE62FF80-3501-46A7-B958-2854D6BA96CF</t>
  </si>
  <si>
    <t>C0785277-183D-4774-85FD-BDD306B05504</t>
  </si>
  <si>
    <t>52645892-19BD-4267-A448-8457263CBDD8</t>
  </si>
  <si>
    <t>A7D48A3F-38E4-4469-8D6B-573A00F8CC15</t>
  </si>
  <si>
    <t>4637636E-D710-40A8-B73E-286630C40B9C</t>
  </si>
  <si>
    <t>0191 279 5077</t>
  </si>
  <si>
    <t>EE56011E-E483-4457-9F35-F7D8CE148C1E</t>
  </si>
  <si>
    <t>3913F0D7-B56D-44C2-A4A2-583E01F363CF</t>
  </si>
  <si>
    <t>A52CF020-C16C-4AB1-906B-345F1F1A976F</t>
  </si>
  <si>
    <t>55B54D87-B248-4094-A44E-309AC37375C6</t>
  </si>
  <si>
    <t>229F90EC-C733-494F-9DE2-0AC48D81B57E</t>
  </si>
  <si>
    <t>45BE82EF-DCC9-4B2D-B976-85E4EBF53337</t>
  </si>
  <si>
    <t>2C648687-0920-4448-A894-8D699AE3CDDE</t>
  </si>
  <si>
    <t>4F286FF7-51A8-4A51-9773-2CF5A6764A9E</t>
  </si>
  <si>
    <t>Poodle Bank</t>
  </si>
  <si>
    <t>Poodle Bank Limited</t>
  </si>
  <si>
    <t>Poodle Debt Collection</t>
  </si>
  <si>
    <t>Poodle Loans</t>
  </si>
  <si>
    <t>Poodle Bank Limited (SA SR, CT, TAC, CVAL)</t>
  </si>
  <si>
    <t>Poodle Bank (CVAL ML)</t>
  </si>
  <si>
    <t>Poodle Bank Ltd - Fraud (SR Web)</t>
  </si>
  <si>
    <t>Poodle Bank UK Cards (SR API)</t>
  </si>
  <si>
    <t>Poodle New Customer Loans (AR API)</t>
  </si>
  <si>
    <t>Poodle New customer Loans (CVAL CR)</t>
  </si>
  <si>
    <t>German Shepherd Bank</t>
  </si>
  <si>
    <t>German Shepherd Bank Mortgages</t>
  </si>
  <si>
    <t>German Shepherd (CVAL, SR, COSMOS, CT)</t>
  </si>
  <si>
    <t>German Shepherd (COSMOS BSB API)</t>
  </si>
  <si>
    <t>Collie Group</t>
  </si>
  <si>
    <t>Collie Fleet Services</t>
  </si>
  <si>
    <t>Collie Automotive Services UK Ltd</t>
  </si>
  <si>
    <t>Collie Automotive Services UK Limited (SR)</t>
  </si>
  <si>
    <t>Collie Fleet Services UK Ltd</t>
  </si>
  <si>
    <t>Collie Fleet Services UK Ltd (SA)</t>
  </si>
  <si>
    <t>Great Dane Mortgages</t>
  </si>
  <si>
    <t>Great Dane Financial Services Group (SR R AR)</t>
  </si>
  <si>
    <t>Great Dane Financial Services Limited (R)</t>
  </si>
  <si>
    <t>Beagle Ltd</t>
  </si>
  <si>
    <t>Beagle Limited (CVAL, SR, AR)</t>
  </si>
  <si>
    <t>Beagle Limited ML</t>
  </si>
  <si>
    <t>Beagle Limited (SR)</t>
  </si>
  <si>
    <t>Beagle Limited (AR)</t>
  </si>
  <si>
    <t>Beagle Limited SR</t>
  </si>
  <si>
    <t>Beagle Limited (AR API) old</t>
  </si>
  <si>
    <t>Beagle Limited (SR API)</t>
  </si>
  <si>
    <t>Beagle Limited (AR API)</t>
  </si>
  <si>
    <t>Jack Russel Plc</t>
  </si>
  <si>
    <t>Jack Russel Credit Cards</t>
  </si>
  <si>
    <t>Jack Russel Plc (CVAL Batch, SA)</t>
  </si>
  <si>
    <t>Jack Russel Plc (CVAL ML)</t>
  </si>
  <si>
    <t>Jack Russel Plc (SA)</t>
  </si>
  <si>
    <t>Jack Russel Plc (CVAL SR)</t>
  </si>
  <si>
    <t>Jack Russel Plc NO BILL (CVAL)</t>
  </si>
  <si>
    <t>Jack Russel Plc Test (CVAL SR)</t>
  </si>
  <si>
    <t>Jack Russel Plc Test (CVAL ML)</t>
  </si>
  <si>
    <t>One</t>
  </si>
  <si>
    <t>Jane</t>
  </si>
  <si>
    <t>German Shepherd Bank Mortgages - OLD LENDING</t>
  </si>
  <si>
    <t>German Shepherd Bank Mortgages - Collection</t>
  </si>
  <si>
    <t>Other Mortgages Limited</t>
  </si>
  <si>
    <t>Correct Mortgages</t>
  </si>
  <si>
    <t>Better Mortgages</t>
  </si>
  <si>
    <t>Beagle Ltd - Finance</t>
  </si>
  <si>
    <t>GD and Co (SR)</t>
  </si>
  <si>
    <t>GD and Co (AR)</t>
  </si>
  <si>
    <t>GD and Co (SR API)</t>
  </si>
  <si>
    <t>GD and Co (AR API)</t>
  </si>
  <si>
    <t>Correct Mortgages SR API</t>
  </si>
  <si>
    <t>Correct Mortgages (TAC)</t>
  </si>
  <si>
    <t>Correct Mortgages Limited (SR) WEB</t>
  </si>
  <si>
    <t>Correct Mortgages TAC API</t>
  </si>
  <si>
    <t>GDSavings Bank PLC (AR) API OLD</t>
  </si>
  <si>
    <t>GDSavings Bank PLC (SR) API BSB</t>
  </si>
  <si>
    <t>GDSavings Bank PLC (AR) API</t>
  </si>
  <si>
    <t>GDSavings Bank PLC (SR) WEB</t>
  </si>
  <si>
    <t>Better Mortgages CR API</t>
  </si>
  <si>
    <t>Better Mortgages (TAC)</t>
  </si>
  <si>
    <t>Better Mortgages TAC API</t>
  </si>
  <si>
    <t>Better Mortgages (SR) WEB</t>
  </si>
  <si>
    <t>Better Mortgages CREDIT (SR) Web</t>
  </si>
  <si>
    <t>Three</t>
  </si>
  <si>
    <t>Four</t>
  </si>
  <si>
    <t>Five</t>
  </si>
  <si>
    <t>Six</t>
  </si>
  <si>
    <t>Two</t>
  </si>
  <si>
    <t>tu.optimus.test+PoodleBank.Access.Management@gmail.com</t>
  </si>
  <si>
    <t>tu.optimus.test+GermanShepherdBank.John.One@gmail.com</t>
  </si>
  <si>
    <t>tu.optimus.test+GermanShepherdBank.Jane.Two@gmail.com</t>
  </si>
  <si>
    <t>tu.optimus.test+CollieGroup.John.Three@gmail.com</t>
  </si>
  <si>
    <t>tu.optimus.test+BeagleLtd.Jane.Four@gmail.com</t>
  </si>
  <si>
    <t>tu.optimus.test+GreatDaneMortgages.John.Five@gmail.com</t>
  </si>
  <si>
    <t>tu.optimus.test+JackRusselPlc.Jane.Six@gmail.com</t>
  </si>
  <si>
    <t>PortalUser</t>
  </si>
  <si>
    <t>Seven</t>
  </si>
  <si>
    <t>Eight</t>
  </si>
  <si>
    <t>Nine</t>
  </si>
  <si>
    <t>tu.optimus.test+JackRusselPlc.Jane.Seven@gmail.com</t>
  </si>
  <si>
    <t>tu.optimus.test+JackRusselPlc.Jane.Eight@gmail.com</t>
  </si>
  <si>
    <t>tu.optimus.test+JackRusselPlc.Jane.Nine@gmail.com</t>
  </si>
  <si>
    <t>0191 279 5078</t>
  </si>
  <si>
    <t>0191 279 5079</t>
  </si>
  <si>
    <t>0191 279 5080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</si>
</sst>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 Light"/>
      <family val="2"/>
      <scheme val="major"/>
    </font>
    <font>
      <sz val="11"/>
      <color indexed="8"/>
      <name val="Calibri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Protection="0"/>
    <xf numFmtId="0" fontId="5" fillId="0" borderId="0" applyNumberFormat="0" applyFill="0" applyBorder="0" applyProtection="0"/>
  </cellStyleXfs>
  <cellXfs count="45">
    <xf numFmtId="0" fontId="0" fillId="0" borderId="0" xfId="0"/>
    <xf numFmtId="0" fontId="0" fillId="0" borderId="0" xfId="0" applyFont="1"/>
    <xf numFmtId="0" fontId="0" fillId="0" borderId="1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1" fillId="2" borderId="1" xfId="0" applyFont="1" applyFill="1" applyBorder="1"/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NumberFormat="1" applyFont="1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/>
    <xf numFmtId="9" fontId="0" fillId="0" borderId="0" xfId="0" applyNumberFormat="1"/>
    <xf numFmtId="0" fontId="0" fillId="2" borderId="1" xfId="0" applyFont="1" applyFill="1" applyBorder="1" applyAlignment="1">
      <alignment horizontal="left"/>
    </xf>
    <xf numFmtId="0" fontId="0" fillId="0" borderId="0" xfId="0"/>
    <xf numFmtId="0" fontId="2" fillId="0" borderId="0" xfId="1" applyBorder="1" applyAlignment="1">
      <alignment horizontal="left"/>
    </xf>
    <xf numFmtId="0" fontId="0" fillId="2" borderId="1" xfId="0" applyFont="1" applyFill="1" applyBorder="1"/>
    <xf numFmtId="0" fontId="0" fillId="0" borderId="0" xfId="0" applyAlignment="1">
      <alignment horizontal="left"/>
    </xf>
    <xf numFmtId="0" fontId="0" fillId="0" borderId="0" xfId="0"/>
    <xf numFmtId="0" fontId="0" fillId="0" borderId="0" xfId="0"/>
    <xf numFmtId="0" fontId="0" fillId="0" borderId="0" xfId="0" applyFont="1" applyAlignment="1">
      <alignment horizontal="left"/>
    </xf>
    <xf numFmtId="0" fontId="0" fillId="2" borderId="2" xfId="0" applyFont="1" applyFill="1" applyBorder="1" applyAlignment="1">
      <alignment horizontal="left"/>
    </xf>
    <xf numFmtId="0" fontId="0" fillId="2" borderId="3" xfId="0" applyFont="1" applyFill="1" applyBorder="1" applyAlignment="1">
      <alignment horizontal="left"/>
    </xf>
    <xf numFmtId="1" fontId="0" fillId="2" borderId="3" xfId="0" applyNumberFormat="1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1" fontId="0" fillId="0" borderId="3" xfId="0" applyNumberFormat="1" applyFont="1" applyBorder="1" applyAlignment="1">
      <alignment horizontal="left"/>
    </xf>
    <xf numFmtId="49" fontId="0" fillId="2" borderId="3" xfId="0" applyNumberFormat="1" applyFont="1" applyFill="1" applyBorder="1"/>
    <xf numFmtId="49" fontId="0" fillId="0" borderId="3" xfId="0" applyNumberFormat="1" applyFont="1" applyBorder="1"/>
    <xf numFmtId="1" fontId="3" fillId="2" borderId="3" xfId="0" applyNumberFormat="1" applyFont="1" applyFill="1" applyBorder="1" applyAlignment="1">
      <alignment horizontal="center" wrapText="1"/>
    </xf>
    <xf numFmtId="0" fontId="3" fillId="2" borderId="3" xfId="0" applyFont="1" applyFill="1" applyBorder="1"/>
    <xf numFmtId="49" fontId="0" fillId="2" borderId="3" xfId="0" applyNumberFormat="1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3" xfId="0" applyNumberFormat="1" applyFont="1" applyFill="1" applyBorder="1" applyAlignment="1">
      <alignment horizontal="center" wrapText="1"/>
    </xf>
    <xf numFmtId="49" fontId="0" fillId="0" borderId="3" xfId="0" applyNumberFormat="1" applyFont="1" applyBorder="1" applyAlignment="1">
      <alignment horizontal="left"/>
    </xf>
    <xf numFmtId="1" fontId="3" fillId="0" borderId="3" xfId="0" applyNumberFormat="1" applyFont="1" applyBorder="1" applyAlignment="1">
      <alignment horizontal="center" wrapText="1"/>
    </xf>
    <xf numFmtId="0" fontId="3" fillId="0" borderId="3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4" xfId="0" applyNumberFormat="1" applyFont="1" applyBorder="1" applyAlignment="1">
      <alignment horizontal="left"/>
    </xf>
    <xf numFmtId="0" fontId="0" fillId="2" borderId="4" xfId="0" applyNumberFormat="1" applyFont="1" applyFill="1" applyBorder="1" applyAlignment="1">
      <alignment horizontal="left"/>
    </xf>
    <xf numFmtId="0" fontId="2" fillId="2" borderId="4" xfId="1" applyNumberFormat="1" applyFont="1" applyFill="1" applyBorder="1" applyAlignment="1">
      <alignment horizontal="left"/>
    </xf>
    <xf numFmtId="0" fontId="3" fillId="0" borderId="3" xfId="0" applyNumberFormat="1" applyFont="1" applyBorder="1" applyAlignment="1">
      <alignment horizontal="center" wrapText="1"/>
    </xf>
    <xf numFmtId="0" fontId="3" fillId="3" borderId="3" xfId="0" applyNumberFormat="1" applyFont="1" applyFill="1" applyBorder="1" applyAlignment="1">
      <alignment horizontal="center" wrapText="1"/>
    </xf>
    <xf numFmtId="0" fontId="3" fillId="4" borderId="3" xfId="0" applyNumberFormat="1" applyFont="1" applyFill="1" applyBorder="1" applyAlignment="1">
      <alignment horizontal="center" wrapText="1"/>
    </xf>
  </cellXfs>
  <cellStyles count="4">
    <cellStyle name="Hyperlink" xfId="1" builtinId="8"/>
    <cellStyle name="Normal" xfId="0" builtinId="0"/>
    <cellStyle name="Normal 2" xfId="2" xr:uid="{00000000-0005-0000-0000-000031000000}"/>
    <cellStyle name="Normal 2 2" xfId="3" xr:uid="{00000000-0005-0000-0000-000031000000}"/>
  </cellStyles>
  <dxfs count="7"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139E1E-24BA-4C3B-8BC3-AC0DB8093B56}" name="Table1" displayName="Table1" ref="A1:E50" totalsRowShown="0" headerRowDxfId="6" headerRowBorderDxfId="5">
  <autoFilter ref="A1:E50" xr:uid="{C5998CED-36C4-4A1A-B726-7885476868B3}"/>
  <tableColumns count="5">
    <tableColumn id="1" xr3:uid="{5DDB9ECB-71AC-4838-ACDD-C8CFB7D211EC}" name="ParentSupplierID" dataDxfId="4"/>
    <tableColumn id="2" xr3:uid="{867D9811-1651-42D6-8F90-6D493293E133}" name="ParentSupplierDescription" dataDxfId="3">
      <calculatedColumnFormula>INDEX(#REF!,MATCH(Table1[[#This Row],[ParentSupplierID]],#REF!,0))</calculatedColumnFormula>
    </tableColumn>
    <tableColumn id="3" xr3:uid="{0E1E36FA-C1F9-463C-A5B9-433F592FAEF2}" name="SupplierID" dataDxfId="2"/>
    <tableColumn id="4" xr3:uid="{49AC0FA5-6852-41B5-B92C-37D0E3857D56}" name="SupplierDescription" dataDxfId="1"/>
    <tableColumn id="5" xr3:uid="{2CC9818A-124C-4B7A-A5A0-02D05B58F494}" name="CS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pavel@apfin.co.uk" TargetMode="External"/><Relationship Id="rId1" Type="http://schemas.openxmlformats.org/officeDocument/2006/relationships/hyperlink" Target="mailto:pavel@apfin.co.uk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u.optimus.test+Jane.Four@gmail.com" TargetMode="External"/><Relationship Id="rId7" Type="http://schemas.openxmlformats.org/officeDocument/2006/relationships/hyperlink" Target="mailto:tu.optimus.test+JackRusselPlc.Jane.Nine@gmail.com" TargetMode="External"/><Relationship Id="rId2" Type="http://schemas.openxmlformats.org/officeDocument/2006/relationships/hyperlink" Target="mailto:tu.optimus.test+John.Three@gmail.com" TargetMode="External"/><Relationship Id="rId1" Type="http://schemas.openxmlformats.org/officeDocument/2006/relationships/hyperlink" Target="mailto:tu.optimus.test+Jane.Two@gmail.com" TargetMode="External"/><Relationship Id="rId6" Type="http://schemas.openxmlformats.org/officeDocument/2006/relationships/hyperlink" Target="mailto:tu.optimus.test+JackRusselPlc.Jane.Eight@gmail.com" TargetMode="External"/><Relationship Id="rId5" Type="http://schemas.openxmlformats.org/officeDocument/2006/relationships/hyperlink" Target="mailto:tu.optimus.test+JackRusselPlc.Jane.Seven@gmail.com" TargetMode="External"/><Relationship Id="rId4" Type="http://schemas.openxmlformats.org/officeDocument/2006/relationships/hyperlink" Target="mailto:tu.optimus.test+John.Five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3C4FE-9DB9-4C5C-80B6-69D8CB63AAB7}">
  <dimension ref="A1:O60"/>
  <sheetViews>
    <sheetView tabSelected="1" workbookViewId="0">
      <pane ySplit="1" topLeftCell="A2" activePane="bottomLeft" state="frozen"/>
      <selection pane="bottomLeft" activeCell="E63" sqref="E63"/>
    </sheetView>
  </sheetViews>
  <sheetFormatPr defaultColWidth="9" defaultRowHeight="15" x14ac:dyDescent="0.25"/>
  <cols>
    <col min="1" max="1" width="16.28515625" bestFit="1" customWidth="1"/>
    <col min="2" max="2" width="24.85546875" bestFit="1" customWidth="1"/>
    <col min="3" max="3" width="10.28515625" bestFit="1" customWidth="1"/>
    <col min="4" max="4" width="22.140625" bestFit="1" customWidth="1"/>
    <col min="5" max="5" width="12" bestFit="1" customWidth="1"/>
    <col min="6" max="6" width="10.7109375" bestFit="1" customWidth="1"/>
    <col min="7" max="7" width="45.5703125" bestFit="1" customWidth="1"/>
    <col min="8" max="8" width="39" bestFit="1" customWidth="1"/>
    <col min="9" max="9" width="42.28515625" bestFit="1" customWidth="1"/>
    <col min="10" max="10" width="40.140625" bestFit="1" customWidth="1"/>
    <col min="11" max="11" width="42.28515625" bestFit="1" customWidth="1"/>
    <col min="12" max="12" width="19.7109375" bestFit="1" customWidth="1"/>
    <col min="13" max="13" width="46.7109375" bestFit="1" customWidth="1"/>
  </cols>
  <sheetData>
    <row r="1" spans="1:15" s="1" customFormat="1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2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</row>
    <row r="2" spans="1:15" x14ac:dyDescent="0.25">
      <c r="A2" s="20">
        <v>35</v>
      </c>
      <c r="B2" s="21" t="s">
        <v>155</v>
      </c>
      <c r="C2" s="21">
        <v>48</v>
      </c>
      <c r="D2" s="21" t="s">
        <v>155</v>
      </c>
      <c r="E2" s="22">
        <v>696</v>
      </c>
      <c r="F2" s="22">
        <v>357601</v>
      </c>
      <c r="G2" s="21" t="s">
        <v>156</v>
      </c>
      <c r="H2" s="30"/>
      <c r="I2" s="30"/>
      <c r="J2" s="30"/>
      <c r="K2" s="30"/>
      <c r="L2" s="21" t="s">
        <v>14</v>
      </c>
      <c r="M2" s="41" t="str">
        <f>"tu.optimus.test+"&amp;SUBSTITUTE(TRIM(B2)," ", "")&amp;"@gmail.com"</f>
        <v>tu.optimus.test+PoodleBank@gmail.com</v>
      </c>
      <c r="O2" s="14"/>
    </row>
    <row r="3" spans="1:15" x14ac:dyDescent="0.25">
      <c r="A3" s="23">
        <v>35</v>
      </c>
      <c r="B3" s="24" t="s">
        <v>155</v>
      </c>
      <c r="C3" s="24">
        <v>48</v>
      </c>
      <c r="D3" s="24" t="s">
        <v>155</v>
      </c>
      <c r="E3" s="25">
        <v>697</v>
      </c>
      <c r="F3" s="25">
        <v>357633</v>
      </c>
      <c r="G3" s="24" t="s">
        <v>157</v>
      </c>
      <c r="H3" s="34"/>
      <c r="I3" s="34"/>
      <c r="J3" s="34"/>
      <c r="K3" s="34"/>
      <c r="L3" s="24" t="s">
        <v>14</v>
      </c>
      <c r="M3" s="41" t="str">
        <f t="shared" ref="M3:M10" si="0">"tu.optimus.test+"&amp;SUBSTITUTE(TRIM(B3)," ", "")&amp;"@gmail.com"</f>
        <v>tu.optimus.test+PoodleBank@gmail.com</v>
      </c>
      <c r="O3" s="14"/>
    </row>
    <row r="4" spans="1:15" x14ac:dyDescent="0.25">
      <c r="A4" s="20">
        <v>35</v>
      </c>
      <c r="B4" s="21" t="s">
        <v>155</v>
      </c>
      <c r="C4" s="21">
        <v>48</v>
      </c>
      <c r="D4" s="21" t="s">
        <v>155</v>
      </c>
      <c r="E4" s="22">
        <v>698</v>
      </c>
      <c r="F4" s="22">
        <v>357812</v>
      </c>
      <c r="G4" s="21" t="s">
        <v>158</v>
      </c>
      <c r="H4" s="30"/>
      <c r="I4" s="30"/>
      <c r="J4" s="30"/>
      <c r="K4" s="30"/>
      <c r="L4" s="21" t="s">
        <v>14</v>
      </c>
      <c r="M4" s="41" t="str">
        <f t="shared" si="0"/>
        <v>tu.optimus.test+PoodleBank@gmail.com</v>
      </c>
      <c r="O4" s="14"/>
    </row>
    <row r="5" spans="1:15" x14ac:dyDescent="0.25">
      <c r="A5" s="23">
        <v>35</v>
      </c>
      <c r="B5" s="24" t="s">
        <v>155</v>
      </c>
      <c r="C5" s="24">
        <v>48</v>
      </c>
      <c r="D5" s="24" t="s">
        <v>155</v>
      </c>
      <c r="E5" s="25">
        <v>699</v>
      </c>
      <c r="F5" s="25"/>
      <c r="G5" s="24"/>
      <c r="H5" s="34" t="s">
        <v>98</v>
      </c>
      <c r="I5" s="34" t="s">
        <v>159</v>
      </c>
      <c r="J5" s="34" t="s">
        <v>104</v>
      </c>
      <c r="K5" s="24" t="s">
        <v>159</v>
      </c>
      <c r="L5" s="24" t="s">
        <v>14</v>
      </c>
      <c r="M5" s="41" t="str">
        <f t="shared" si="0"/>
        <v>tu.optimus.test+PoodleBank@gmail.com</v>
      </c>
      <c r="O5" s="14"/>
    </row>
    <row r="6" spans="1:15" x14ac:dyDescent="0.25">
      <c r="A6" s="20">
        <v>35</v>
      </c>
      <c r="B6" s="21" t="s">
        <v>155</v>
      </c>
      <c r="C6" s="21">
        <v>48</v>
      </c>
      <c r="D6" s="21" t="s">
        <v>155</v>
      </c>
      <c r="E6" s="22">
        <v>700</v>
      </c>
      <c r="F6" s="22"/>
      <c r="G6" s="21"/>
      <c r="H6" s="30" t="s">
        <v>98</v>
      </c>
      <c r="I6" s="30" t="s">
        <v>159</v>
      </c>
      <c r="J6" s="26" t="s">
        <v>99</v>
      </c>
      <c r="K6" s="21" t="s">
        <v>160</v>
      </c>
      <c r="L6" s="21" t="s">
        <v>14</v>
      </c>
      <c r="M6" s="41" t="str">
        <f t="shared" si="0"/>
        <v>tu.optimus.test+PoodleBank@gmail.com</v>
      </c>
      <c r="O6" s="14"/>
    </row>
    <row r="7" spans="1:15" x14ac:dyDescent="0.25">
      <c r="A7" s="23">
        <v>35</v>
      </c>
      <c r="B7" s="24" t="s">
        <v>155</v>
      </c>
      <c r="C7" s="24">
        <v>48</v>
      </c>
      <c r="D7" s="24" t="s">
        <v>155</v>
      </c>
      <c r="E7" s="25">
        <v>701</v>
      </c>
      <c r="F7" s="25"/>
      <c r="G7" s="24"/>
      <c r="H7" s="34" t="s">
        <v>98</v>
      </c>
      <c r="I7" s="34" t="s">
        <v>159</v>
      </c>
      <c r="J7" s="26" t="s">
        <v>100</v>
      </c>
      <c r="K7" s="21" t="s">
        <v>161</v>
      </c>
      <c r="L7" s="24" t="s">
        <v>14</v>
      </c>
      <c r="M7" s="41" t="str">
        <f t="shared" si="0"/>
        <v>tu.optimus.test+PoodleBank@gmail.com</v>
      </c>
      <c r="O7" s="14"/>
    </row>
    <row r="8" spans="1:15" x14ac:dyDescent="0.25">
      <c r="A8" s="20">
        <v>35</v>
      </c>
      <c r="B8" s="21" t="s">
        <v>155</v>
      </c>
      <c r="C8" s="21">
        <v>48</v>
      </c>
      <c r="D8" s="21" t="s">
        <v>155</v>
      </c>
      <c r="E8" s="22">
        <v>702</v>
      </c>
      <c r="F8" s="22"/>
      <c r="G8" s="21"/>
      <c r="H8" s="30" t="s">
        <v>98</v>
      </c>
      <c r="I8" s="30" t="s">
        <v>159</v>
      </c>
      <c r="J8" s="30" t="s">
        <v>101</v>
      </c>
      <c r="K8" s="21" t="s">
        <v>162</v>
      </c>
      <c r="L8" s="21" t="s">
        <v>14</v>
      </c>
      <c r="M8" s="41" t="str">
        <f t="shared" si="0"/>
        <v>tu.optimus.test+PoodleBank@gmail.com</v>
      </c>
      <c r="O8" s="14"/>
    </row>
    <row r="9" spans="1:15" x14ac:dyDescent="0.25">
      <c r="A9" s="23">
        <v>35</v>
      </c>
      <c r="B9" s="24" t="s">
        <v>155</v>
      </c>
      <c r="C9" s="24">
        <v>48</v>
      </c>
      <c r="D9" s="24" t="s">
        <v>155</v>
      </c>
      <c r="E9" s="25">
        <v>703</v>
      </c>
      <c r="F9" s="25"/>
      <c r="G9" s="24"/>
      <c r="H9" s="34" t="s">
        <v>98</v>
      </c>
      <c r="I9" s="34" t="s">
        <v>159</v>
      </c>
      <c r="J9" s="34" t="s">
        <v>102</v>
      </c>
      <c r="K9" s="21" t="s">
        <v>163</v>
      </c>
      <c r="L9" s="24" t="s">
        <v>14</v>
      </c>
      <c r="M9" s="41" t="str">
        <f t="shared" si="0"/>
        <v>tu.optimus.test+PoodleBank@gmail.com</v>
      </c>
      <c r="O9" s="14"/>
    </row>
    <row r="10" spans="1:15" x14ac:dyDescent="0.25">
      <c r="A10" s="20">
        <v>35</v>
      </c>
      <c r="B10" s="21" t="s">
        <v>155</v>
      </c>
      <c r="C10" s="21">
        <v>48</v>
      </c>
      <c r="D10" s="21" t="s">
        <v>155</v>
      </c>
      <c r="E10" s="22">
        <v>704</v>
      </c>
      <c r="F10" s="22"/>
      <c r="G10" s="21"/>
      <c r="H10" s="30" t="s">
        <v>98</v>
      </c>
      <c r="I10" s="30" t="s">
        <v>159</v>
      </c>
      <c r="J10" s="30" t="s">
        <v>103</v>
      </c>
      <c r="K10" s="21" t="s">
        <v>164</v>
      </c>
      <c r="L10" s="21" t="s">
        <v>14</v>
      </c>
      <c r="M10" s="41" t="str">
        <f t="shared" si="0"/>
        <v>tu.optimus.test+PoodleBank@gmail.com</v>
      </c>
      <c r="O10" s="14"/>
    </row>
    <row r="11" spans="1:15" x14ac:dyDescent="0.25">
      <c r="A11" s="23">
        <v>118</v>
      </c>
      <c r="B11" s="24" t="s">
        <v>165</v>
      </c>
      <c r="C11" s="24">
        <v>132</v>
      </c>
      <c r="D11" s="24" t="s">
        <v>165</v>
      </c>
      <c r="E11" s="25">
        <v>902</v>
      </c>
      <c r="F11" s="35">
        <v>451606</v>
      </c>
      <c r="G11" s="36" t="s">
        <v>199</v>
      </c>
      <c r="H11" s="34"/>
      <c r="I11" s="34"/>
      <c r="J11" s="34"/>
      <c r="K11" s="34"/>
      <c r="L11" s="24"/>
      <c r="M11" s="39"/>
    </row>
    <row r="12" spans="1:15" x14ac:dyDescent="0.25">
      <c r="A12" s="20">
        <v>118</v>
      </c>
      <c r="B12" s="21" t="s">
        <v>165</v>
      </c>
      <c r="C12" s="21">
        <v>132</v>
      </c>
      <c r="D12" s="21" t="s">
        <v>165</v>
      </c>
      <c r="E12" s="22">
        <v>903</v>
      </c>
      <c r="F12" s="28">
        <v>786334</v>
      </c>
      <c r="G12" s="29" t="s">
        <v>198</v>
      </c>
      <c r="H12" s="30"/>
      <c r="I12" s="30"/>
      <c r="J12" s="30"/>
      <c r="K12" s="30"/>
      <c r="L12" s="21"/>
      <c r="M12" s="40"/>
    </row>
    <row r="13" spans="1:15" x14ac:dyDescent="0.25">
      <c r="A13" s="23">
        <v>118</v>
      </c>
      <c r="B13" s="24" t="s">
        <v>165</v>
      </c>
      <c r="C13" s="24">
        <v>132</v>
      </c>
      <c r="D13" s="24" t="s">
        <v>165</v>
      </c>
      <c r="E13" s="25">
        <v>904</v>
      </c>
      <c r="F13" s="42">
        <v>818416</v>
      </c>
      <c r="G13" s="36" t="s">
        <v>166</v>
      </c>
      <c r="H13" s="37"/>
      <c r="I13" s="37"/>
      <c r="J13" s="37"/>
      <c r="K13" s="37"/>
      <c r="L13" s="37"/>
      <c r="M13" s="38"/>
    </row>
    <row r="14" spans="1:15" x14ac:dyDescent="0.25">
      <c r="A14" s="20">
        <v>118</v>
      </c>
      <c r="B14" s="21" t="s">
        <v>165</v>
      </c>
      <c r="C14" s="21">
        <v>132</v>
      </c>
      <c r="D14" s="21" t="s">
        <v>165</v>
      </c>
      <c r="E14" s="22">
        <v>905</v>
      </c>
      <c r="F14" s="22"/>
      <c r="G14" s="32"/>
      <c r="H14" s="26" t="s">
        <v>109</v>
      </c>
      <c r="I14" s="26" t="s">
        <v>167</v>
      </c>
      <c r="J14" s="26" t="s">
        <v>110</v>
      </c>
      <c r="K14" s="26" t="s">
        <v>168</v>
      </c>
      <c r="L14" s="21"/>
      <c r="M14" s="40"/>
    </row>
    <row r="15" spans="1:15" x14ac:dyDescent="0.25">
      <c r="A15" s="23">
        <v>136</v>
      </c>
      <c r="B15" s="24" t="s">
        <v>169</v>
      </c>
      <c r="C15" s="24">
        <v>150</v>
      </c>
      <c r="D15" s="24" t="s">
        <v>169</v>
      </c>
      <c r="E15" s="25">
        <v>1087</v>
      </c>
      <c r="F15" s="42">
        <v>109901</v>
      </c>
      <c r="G15" s="36" t="s">
        <v>170</v>
      </c>
      <c r="H15" s="34"/>
      <c r="I15" s="34"/>
      <c r="J15" s="34"/>
      <c r="K15" s="34"/>
      <c r="L15" s="24" t="s">
        <v>14</v>
      </c>
      <c r="M15" s="41" t="str">
        <f t="shared" ref="M15:M60" si="1">"tu.optimus.test+"&amp;SUBSTITUTE(TRIM(B15)," ", "")&amp;"@gmail.com"</f>
        <v>tu.optimus.test+CollieGroup@gmail.com</v>
      </c>
    </row>
    <row r="16" spans="1:15" x14ac:dyDescent="0.25">
      <c r="A16" s="20">
        <v>136</v>
      </c>
      <c r="B16" s="21" t="s">
        <v>169</v>
      </c>
      <c r="C16" s="21">
        <v>150</v>
      </c>
      <c r="D16" s="21" t="s">
        <v>169</v>
      </c>
      <c r="E16" s="22">
        <v>1088</v>
      </c>
      <c r="F16" s="33">
        <v>330767</v>
      </c>
      <c r="G16" s="29" t="s">
        <v>171</v>
      </c>
      <c r="H16" s="30"/>
      <c r="I16" s="30"/>
      <c r="J16" s="30"/>
      <c r="K16" s="30"/>
      <c r="L16" s="21" t="s">
        <v>14</v>
      </c>
      <c r="M16" s="41" t="str">
        <f t="shared" si="1"/>
        <v>tu.optimus.test+CollieGroup@gmail.com</v>
      </c>
    </row>
    <row r="17" spans="1:13" x14ac:dyDescent="0.25">
      <c r="A17" s="23">
        <v>136</v>
      </c>
      <c r="B17" s="24" t="s">
        <v>169</v>
      </c>
      <c r="C17" s="24">
        <v>150</v>
      </c>
      <c r="D17" s="24" t="s">
        <v>169</v>
      </c>
      <c r="E17" s="25">
        <v>1089</v>
      </c>
      <c r="F17" s="25"/>
      <c r="G17" s="24"/>
      <c r="H17" s="27" t="s">
        <v>111</v>
      </c>
      <c r="I17" s="27" t="s">
        <v>172</v>
      </c>
      <c r="J17" s="27" t="s">
        <v>112</v>
      </c>
      <c r="K17" s="27" t="s">
        <v>172</v>
      </c>
      <c r="L17" s="24" t="s">
        <v>14</v>
      </c>
      <c r="M17" s="41" t="str">
        <f t="shared" si="1"/>
        <v>tu.optimus.test+CollieGroup@gmail.com</v>
      </c>
    </row>
    <row r="18" spans="1:13" x14ac:dyDescent="0.25">
      <c r="A18" s="20">
        <v>136</v>
      </c>
      <c r="B18" s="21" t="s">
        <v>169</v>
      </c>
      <c r="C18" s="21">
        <v>150</v>
      </c>
      <c r="D18" s="21" t="s">
        <v>169</v>
      </c>
      <c r="E18" s="22">
        <v>1090</v>
      </c>
      <c r="F18" s="22"/>
      <c r="G18" s="21"/>
      <c r="H18" s="26" t="s">
        <v>113</v>
      </c>
      <c r="I18" s="26" t="s">
        <v>173</v>
      </c>
      <c r="J18" s="26" t="s">
        <v>114</v>
      </c>
      <c r="K18" s="26" t="s">
        <v>173</v>
      </c>
      <c r="L18" s="21" t="s">
        <v>14</v>
      </c>
      <c r="M18" s="41" t="str">
        <f t="shared" si="1"/>
        <v>tu.optimus.test+CollieGroup@gmail.com</v>
      </c>
    </row>
    <row r="19" spans="1:13" x14ac:dyDescent="0.25">
      <c r="A19" s="23">
        <v>136</v>
      </c>
      <c r="B19" s="24" t="s">
        <v>169</v>
      </c>
      <c r="C19" s="24">
        <v>150</v>
      </c>
      <c r="D19" s="24" t="s">
        <v>169</v>
      </c>
      <c r="E19" s="25">
        <v>1091</v>
      </c>
      <c r="F19" s="25"/>
      <c r="G19" s="24"/>
      <c r="H19" s="27" t="s">
        <v>113</v>
      </c>
      <c r="I19" s="27" t="s">
        <v>173</v>
      </c>
      <c r="J19" s="27" t="s">
        <v>115</v>
      </c>
      <c r="K19" s="27" t="s">
        <v>174</v>
      </c>
      <c r="L19" s="24" t="s">
        <v>14</v>
      </c>
      <c r="M19" s="41" t="str">
        <f t="shared" si="1"/>
        <v>tu.optimus.test+CollieGroup@gmail.com</v>
      </c>
    </row>
    <row r="20" spans="1:13" x14ac:dyDescent="0.25">
      <c r="A20" s="20">
        <v>159</v>
      </c>
      <c r="B20" s="21" t="s">
        <v>175</v>
      </c>
      <c r="C20" s="21">
        <v>193</v>
      </c>
      <c r="D20" s="21" t="s">
        <v>175</v>
      </c>
      <c r="E20" s="22">
        <v>1299</v>
      </c>
      <c r="F20" s="28">
        <v>620411</v>
      </c>
      <c r="G20" s="29" t="s">
        <v>200</v>
      </c>
      <c r="H20" s="30"/>
      <c r="I20" s="30"/>
      <c r="J20" s="30"/>
      <c r="K20" s="30"/>
      <c r="L20" s="21" t="s">
        <v>14</v>
      </c>
      <c r="M20" s="41" t="str">
        <f t="shared" si="1"/>
        <v>tu.optimus.test+GreatDaneMortgages@gmail.com</v>
      </c>
    </row>
    <row r="21" spans="1:13" x14ac:dyDescent="0.25">
      <c r="A21" s="23">
        <v>159</v>
      </c>
      <c r="B21" s="24" t="s">
        <v>175</v>
      </c>
      <c r="C21" s="24">
        <v>193</v>
      </c>
      <c r="D21" s="24" t="s">
        <v>175</v>
      </c>
      <c r="E21" s="25">
        <v>1300</v>
      </c>
      <c r="F21" s="42">
        <v>165501</v>
      </c>
      <c r="G21" s="36" t="s">
        <v>201</v>
      </c>
      <c r="H21" s="34"/>
      <c r="I21" s="34"/>
      <c r="J21" s="34"/>
      <c r="K21" s="34"/>
      <c r="L21" s="24" t="s">
        <v>14</v>
      </c>
      <c r="M21" s="41" t="str">
        <f t="shared" si="1"/>
        <v>tu.optimus.test+GreatDaneMortgages@gmail.com</v>
      </c>
    </row>
    <row r="22" spans="1:13" x14ac:dyDescent="0.25">
      <c r="A22" s="20">
        <v>159</v>
      </c>
      <c r="B22" s="21" t="s">
        <v>175</v>
      </c>
      <c r="C22" s="21">
        <v>193</v>
      </c>
      <c r="D22" s="21" t="s">
        <v>175</v>
      </c>
      <c r="E22" s="22">
        <v>1301</v>
      </c>
      <c r="F22" s="33">
        <v>316621</v>
      </c>
      <c r="G22" s="29" t="s">
        <v>202</v>
      </c>
      <c r="H22" s="30"/>
      <c r="I22" s="30"/>
      <c r="J22" s="30"/>
      <c r="K22" s="30"/>
      <c r="L22" s="21" t="s">
        <v>14</v>
      </c>
      <c r="M22" s="41" t="str">
        <f t="shared" si="1"/>
        <v>tu.optimus.test+GreatDaneMortgages@gmail.com</v>
      </c>
    </row>
    <row r="23" spans="1:13" x14ac:dyDescent="0.25">
      <c r="A23" s="23">
        <v>159</v>
      </c>
      <c r="B23" s="24" t="s">
        <v>175</v>
      </c>
      <c r="C23" s="24">
        <v>193</v>
      </c>
      <c r="D23" s="24" t="s">
        <v>175</v>
      </c>
      <c r="E23" s="25">
        <v>1302</v>
      </c>
      <c r="F23" s="25"/>
      <c r="G23" s="24"/>
      <c r="H23" s="27" t="s">
        <v>117</v>
      </c>
      <c r="I23" s="27" t="s">
        <v>176</v>
      </c>
      <c r="J23" s="27" t="s">
        <v>118</v>
      </c>
      <c r="K23" s="27" t="s">
        <v>176</v>
      </c>
      <c r="L23" s="24" t="s">
        <v>14</v>
      </c>
      <c r="M23" s="41" t="str">
        <f t="shared" si="1"/>
        <v>tu.optimus.test+GreatDaneMortgages@gmail.com</v>
      </c>
    </row>
    <row r="24" spans="1:13" x14ac:dyDescent="0.25">
      <c r="A24" s="20">
        <v>159</v>
      </c>
      <c r="B24" s="21" t="s">
        <v>175</v>
      </c>
      <c r="C24" s="21">
        <v>193</v>
      </c>
      <c r="D24" s="21" t="s">
        <v>175</v>
      </c>
      <c r="E24" s="22">
        <v>1303</v>
      </c>
      <c r="F24" s="22"/>
      <c r="G24" s="21"/>
      <c r="H24" s="26" t="s">
        <v>117</v>
      </c>
      <c r="I24" s="26" t="s">
        <v>176</v>
      </c>
      <c r="J24" s="26" t="s">
        <v>119</v>
      </c>
      <c r="K24" s="26" t="s">
        <v>204</v>
      </c>
      <c r="L24" s="21" t="s">
        <v>14</v>
      </c>
      <c r="M24" s="41" t="str">
        <f t="shared" si="1"/>
        <v>tu.optimus.test+GreatDaneMortgages@gmail.com</v>
      </c>
    </row>
    <row r="25" spans="1:13" x14ac:dyDescent="0.25">
      <c r="A25" s="23">
        <v>159</v>
      </c>
      <c r="B25" s="24" t="s">
        <v>175</v>
      </c>
      <c r="C25" s="24">
        <v>193</v>
      </c>
      <c r="D25" s="24" t="s">
        <v>175</v>
      </c>
      <c r="E25" s="25">
        <v>1304</v>
      </c>
      <c r="F25" s="25"/>
      <c r="G25" s="24"/>
      <c r="H25" s="27" t="s">
        <v>117</v>
      </c>
      <c r="I25" s="27" t="s">
        <v>176</v>
      </c>
      <c r="J25" s="27" t="s">
        <v>120</v>
      </c>
      <c r="K25" s="27" t="s">
        <v>208</v>
      </c>
      <c r="L25" s="24" t="s">
        <v>14</v>
      </c>
      <c r="M25" s="41" t="str">
        <f t="shared" si="1"/>
        <v>tu.optimus.test+GreatDaneMortgages@gmail.com</v>
      </c>
    </row>
    <row r="26" spans="1:13" x14ac:dyDescent="0.25">
      <c r="A26" s="20">
        <v>159</v>
      </c>
      <c r="B26" s="21" t="s">
        <v>175</v>
      </c>
      <c r="C26" s="21">
        <v>193</v>
      </c>
      <c r="D26" s="21" t="s">
        <v>175</v>
      </c>
      <c r="E26" s="22">
        <v>1305</v>
      </c>
      <c r="F26" s="22"/>
      <c r="G26" s="21"/>
      <c r="H26" s="26" t="s">
        <v>117</v>
      </c>
      <c r="I26" s="26" t="s">
        <v>176</v>
      </c>
      <c r="J26" s="26" t="s">
        <v>121</v>
      </c>
      <c r="K26" s="26" t="s">
        <v>212</v>
      </c>
      <c r="L26" s="21" t="s">
        <v>14</v>
      </c>
      <c r="M26" s="41" t="str">
        <f t="shared" si="1"/>
        <v>tu.optimus.test+GreatDaneMortgages@gmail.com</v>
      </c>
    </row>
    <row r="27" spans="1:13" x14ac:dyDescent="0.25">
      <c r="A27" s="23">
        <v>159</v>
      </c>
      <c r="B27" s="24" t="s">
        <v>175</v>
      </c>
      <c r="C27" s="24">
        <v>193</v>
      </c>
      <c r="D27" s="24" t="s">
        <v>175</v>
      </c>
      <c r="E27" s="25">
        <v>1306</v>
      </c>
      <c r="F27" s="25"/>
      <c r="G27" s="24"/>
      <c r="H27" s="27" t="s">
        <v>117</v>
      </c>
      <c r="I27" s="27" t="s">
        <v>176</v>
      </c>
      <c r="J27" s="27" t="s">
        <v>122</v>
      </c>
      <c r="K27" s="27" t="s">
        <v>216</v>
      </c>
      <c r="L27" s="24" t="s">
        <v>14</v>
      </c>
      <c r="M27" s="41" t="str">
        <f t="shared" si="1"/>
        <v>tu.optimus.test+GreatDaneMortgages@gmail.com</v>
      </c>
    </row>
    <row r="28" spans="1:13" x14ac:dyDescent="0.25">
      <c r="A28" s="20">
        <v>159</v>
      </c>
      <c r="B28" s="21" t="s">
        <v>175</v>
      </c>
      <c r="C28" s="21">
        <v>193</v>
      </c>
      <c r="D28" s="21" t="s">
        <v>175</v>
      </c>
      <c r="E28" s="22">
        <v>1307</v>
      </c>
      <c r="F28" s="22"/>
      <c r="G28" s="21"/>
      <c r="H28" s="26" t="s">
        <v>117</v>
      </c>
      <c r="I28" s="26" t="s">
        <v>176</v>
      </c>
      <c r="J28" s="26" t="s">
        <v>123</v>
      </c>
      <c r="K28" s="26" t="s">
        <v>177</v>
      </c>
      <c r="L28" s="21" t="s">
        <v>14</v>
      </c>
      <c r="M28" s="41" t="str">
        <f t="shared" si="1"/>
        <v>tu.optimus.test+GreatDaneMortgages@gmail.com</v>
      </c>
    </row>
    <row r="29" spans="1:13" x14ac:dyDescent="0.25">
      <c r="A29" s="23">
        <v>159</v>
      </c>
      <c r="B29" s="24" t="s">
        <v>175</v>
      </c>
      <c r="C29" s="24">
        <v>193</v>
      </c>
      <c r="D29" s="24" t="s">
        <v>175</v>
      </c>
      <c r="E29" s="25">
        <v>1308</v>
      </c>
      <c r="F29" s="25"/>
      <c r="G29" s="24"/>
      <c r="H29" s="27" t="s">
        <v>117</v>
      </c>
      <c r="I29" s="27" t="s">
        <v>176</v>
      </c>
      <c r="J29" s="27" t="s">
        <v>124</v>
      </c>
      <c r="K29" s="27" t="s">
        <v>209</v>
      </c>
      <c r="L29" s="24" t="s">
        <v>14</v>
      </c>
      <c r="M29" s="41" t="str">
        <f t="shared" si="1"/>
        <v>tu.optimus.test+GreatDaneMortgages@gmail.com</v>
      </c>
    </row>
    <row r="30" spans="1:13" x14ac:dyDescent="0.25">
      <c r="A30" s="20">
        <v>159</v>
      </c>
      <c r="B30" s="21" t="s">
        <v>175</v>
      </c>
      <c r="C30" s="21">
        <v>193</v>
      </c>
      <c r="D30" s="21" t="s">
        <v>175</v>
      </c>
      <c r="E30" s="22">
        <v>1309</v>
      </c>
      <c r="F30" s="22"/>
      <c r="G30" s="21"/>
      <c r="H30" s="26" t="s">
        <v>117</v>
      </c>
      <c r="I30" s="26" t="s">
        <v>176</v>
      </c>
      <c r="J30" s="26" t="s">
        <v>125</v>
      </c>
      <c r="K30" s="26" t="s">
        <v>205</v>
      </c>
      <c r="L30" s="21" t="s">
        <v>14</v>
      </c>
      <c r="M30" s="41" t="str">
        <f t="shared" si="1"/>
        <v>tu.optimus.test+GreatDaneMortgages@gmail.com</v>
      </c>
    </row>
    <row r="31" spans="1:13" x14ac:dyDescent="0.25">
      <c r="A31" s="23">
        <v>159</v>
      </c>
      <c r="B31" s="24" t="s">
        <v>175</v>
      </c>
      <c r="C31" s="24">
        <v>193</v>
      </c>
      <c r="D31" s="24" t="s">
        <v>175</v>
      </c>
      <c r="E31" s="25">
        <v>1310</v>
      </c>
      <c r="F31" s="25"/>
      <c r="G31" s="24"/>
      <c r="H31" s="27" t="s">
        <v>117</v>
      </c>
      <c r="I31" s="27" t="s">
        <v>176</v>
      </c>
      <c r="J31" s="27" t="s">
        <v>126</v>
      </c>
      <c r="K31" s="27" t="s">
        <v>213</v>
      </c>
      <c r="L31" s="24" t="s">
        <v>14</v>
      </c>
      <c r="M31" s="41" t="str">
        <f t="shared" si="1"/>
        <v>tu.optimus.test+GreatDaneMortgages@gmail.com</v>
      </c>
    </row>
    <row r="32" spans="1:13" x14ac:dyDescent="0.25">
      <c r="A32" s="20">
        <v>159</v>
      </c>
      <c r="B32" s="21" t="s">
        <v>175</v>
      </c>
      <c r="C32" s="21">
        <v>193</v>
      </c>
      <c r="D32" s="21" t="s">
        <v>175</v>
      </c>
      <c r="E32" s="22">
        <v>1311</v>
      </c>
      <c r="F32" s="22"/>
      <c r="G32" s="21"/>
      <c r="H32" s="26" t="s">
        <v>117</v>
      </c>
      <c r="I32" s="26" t="s">
        <v>176</v>
      </c>
      <c r="J32" s="26" t="s">
        <v>127</v>
      </c>
      <c r="K32" s="26" t="s">
        <v>214</v>
      </c>
      <c r="L32" s="21" t="s">
        <v>14</v>
      </c>
      <c r="M32" s="41" t="str">
        <f t="shared" si="1"/>
        <v>tu.optimus.test+GreatDaneMortgages@gmail.com</v>
      </c>
    </row>
    <row r="33" spans="1:13" x14ac:dyDescent="0.25">
      <c r="A33" s="23">
        <v>159</v>
      </c>
      <c r="B33" s="24" t="s">
        <v>175</v>
      </c>
      <c r="C33" s="24">
        <v>193</v>
      </c>
      <c r="D33" s="24" t="s">
        <v>175</v>
      </c>
      <c r="E33" s="25">
        <v>1312</v>
      </c>
      <c r="F33" s="25"/>
      <c r="G33" s="24"/>
      <c r="H33" s="27" t="s">
        <v>117</v>
      </c>
      <c r="I33" s="27" t="s">
        <v>176</v>
      </c>
      <c r="J33" s="27" t="s">
        <v>128</v>
      </c>
      <c r="K33" s="27" t="s">
        <v>217</v>
      </c>
      <c r="L33" s="24" t="s">
        <v>14</v>
      </c>
      <c r="M33" s="41" t="str">
        <f t="shared" si="1"/>
        <v>tu.optimus.test+GreatDaneMortgages@gmail.com</v>
      </c>
    </row>
    <row r="34" spans="1:13" x14ac:dyDescent="0.25">
      <c r="A34" s="20">
        <v>159</v>
      </c>
      <c r="B34" s="21" t="s">
        <v>175</v>
      </c>
      <c r="C34" s="21">
        <v>193</v>
      </c>
      <c r="D34" s="21" t="s">
        <v>175</v>
      </c>
      <c r="E34" s="22">
        <v>1313</v>
      </c>
      <c r="F34" s="22"/>
      <c r="G34" s="21"/>
      <c r="H34" s="26" t="s">
        <v>117</v>
      </c>
      <c r="I34" s="26" t="s">
        <v>176</v>
      </c>
      <c r="J34" s="26" t="s">
        <v>129</v>
      </c>
      <c r="K34" s="26" t="s">
        <v>210</v>
      </c>
      <c r="L34" s="21" t="s">
        <v>14</v>
      </c>
      <c r="M34" s="41" t="str">
        <f t="shared" si="1"/>
        <v>tu.optimus.test+GreatDaneMortgages@gmail.com</v>
      </c>
    </row>
    <row r="35" spans="1:13" x14ac:dyDescent="0.25">
      <c r="A35" s="23">
        <v>159</v>
      </c>
      <c r="B35" s="24" t="s">
        <v>175</v>
      </c>
      <c r="C35" s="24">
        <v>193</v>
      </c>
      <c r="D35" s="24" t="s">
        <v>175</v>
      </c>
      <c r="E35" s="25">
        <v>1314</v>
      </c>
      <c r="F35" s="25"/>
      <c r="G35" s="24"/>
      <c r="H35" s="27" t="s">
        <v>117</v>
      </c>
      <c r="I35" s="27" t="s">
        <v>176</v>
      </c>
      <c r="J35" s="27" t="s">
        <v>130</v>
      </c>
      <c r="K35" s="27" t="s">
        <v>218</v>
      </c>
      <c r="L35" s="24" t="s">
        <v>14</v>
      </c>
      <c r="M35" s="41" t="str">
        <f t="shared" si="1"/>
        <v>tu.optimus.test+GreatDaneMortgages@gmail.com</v>
      </c>
    </row>
    <row r="36" spans="1:13" x14ac:dyDescent="0.25">
      <c r="A36" s="20">
        <v>159</v>
      </c>
      <c r="B36" s="21" t="s">
        <v>175</v>
      </c>
      <c r="C36" s="21">
        <v>193</v>
      </c>
      <c r="D36" s="21" t="s">
        <v>175</v>
      </c>
      <c r="E36" s="22">
        <v>1315</v>
      </c>
      <c r="F36" s="22"/>
      <c r="G36" s="21"/>
      <c r="H36" s="26" t="s">
        <v>117</v>
      </c>
      <c r="I36" s="26" t="s">
        <v>176</v>
      </c>
      <c r="J36" s="26" t="s">
        <v>131</v>
      </c>
      <c r="K36" s="26" t="s">
        <v>215</v>
      </c>
      <c r="L36" s="21" t="s">
        <v>14</v>
      </c>
      <c r="M36" s="41" t="str">
        <f t="shared" si="1"/>
        <v>tu.optimus.test+GreatDaneMortgages@gmail.com</v>
      </c>
    </row>
    <row r="37" spans="1:13" x14ac:dyDescent="0.25">
      <c r="A37" s="23">
        <v>159</v>
      </c>
      <c r="B37" s="24" t="s">
        <v>175</v>
      </c>
      <c r="C37" s="24">
        <v>193</v>
      </c>
      <c r="D37" s="24" t="s">
        <v>175</v>
      </c>
      <c r="E37" s="25">
        <v>1316</v>
      </c>
      <c r="F37" s="25"/>
      <c r="G37" s="24"/>
      <c r="H37" s="27" t="s">
        <v>117</v>
      </c>
      <c r="I37" s="27" t="s">
        <v>176</v>
      </c>
      <c r="J37" s="27" t="s">
        <v>132</v>
      </c>
      <c r="K37" s="27" t="s">
        <v>206</v>
      </c>
      <c r="L37" s="24" t="s">
        <v>14</v>
      </c>
      <c r="M37" s="41" t="str">
        <f t="shared" si="1"/>
        <v>tu.optimus.test+GreatDaneMortgages@gmail.com</v>
      </c>
    </row>
    <row r="38" spans="1:13" x14ac:dyDescent="0.25">
      <c r="A38" s="20">
        <v>159</v>
      </c>
      <c r="B38" s="21" t="s">
        <v>175</v>
      </c>
      <c r="C38" s="21">
        <v>193</v>
      </c>
      <c r="D38" s="21" t="s">
        <v>175</v>
      </c>
      <c r="E38" s="22">
        <v>1317</v>
      </c>
      <c r="F38" s="22"/>
      <c r="G38" s="21"/>
      <c r="H38" s="26" t="s">
        <v>117</v>
      </c>
      <c r="I38" s="26" t="s">
        <v>176</v>
      </c>
      <c r="J38" s="26" t="s">
        <v>133</v>
      </c>
      <c r="K38" s="26" t="s">
        <v>219</v>
      </c>
      <c r="L38" s="21" t="s">
        <v>14</v>
      </c>
      <c r="M38" s="41" t="str">
        <f t="shared" si="1"/>
        <v>tu.optimus.test+GreatDaneMortgages@gmail.com</v>
      </c>
    </row>
    <row r="39" spans="1:13" x14ac:dyDescent="0.25">
      <c r="A39" s="23">
        <v>159</v>
      </c>
      <c r="B39" s="24" t="s">
        <v>175</v>
      </c>
      <c r="C39" s="24">
        <v>193</v>
      </c>
      <c r="D39" s="24" t="s">
        <v>175</v>
      </c>
      <c r="E39" s="25">
        <v>1318</v>
      </c>
      <c r="F39" s="25"/>
      <c r="G39" s="24"/>
      <c r="H39" s="27" t="s">
        <v>117</v>
      </c>
      <c r="I39" s="27" t="s">
        <v>176</v>
      </c>
      <c r="J39" s="27" t="s">
        <v>134</v>
      </c>
      <c r="K39" s="27" t="s">
        <v>207</v>
      </c>
      <c r="L39" s="24" t="s">
        <v>14</v>
      </c>
      <c r="M39" s="41" t="str">
        <f t="shared" si="1"/>
        <v>tu.optimus.test+GreatDaneMortgages@gmail.com</v>
      </c>
    </row>
    <row r="40" spans="1:13" x14ac:dyDescent="0.25">
      <c r="A40" s="20">
        <v>159</v>
      </c>
      <c r="B40" s="21" t="s">
        <v>175</v>
      </c>
      <c r="C40" s="21">
        <v>193</v>
      </c>
      <c r="D40" s="21" t="s">
        <v>175</v>
      </c>
      <c r="E40" s="22">
        <v>1319</v>
      </c>
      <c r="F40" s="22"/>
      <c r="G40" s="21"/>
      <c r="H40" s="26" t="s">
        <v>117</v>
      </c>
      <c r="I40" s="26" t="s">
        <v>176</v>
      </c>
      <c r="J40" s="26" t="s">
        <v>135</v>
      </c>
      <c r="K40" s="26" t="s">
        <v>211</v>
      </c>
      <c r="L40" s="21" t="s">
        <v>14</v>
      </c>
      <c r="M40" s="41" t="str">
        <f t="shared" si="1"/>
        <v>tu.optimus.test+GreatDaneMortgages@gmail.com</v>
      </c>
    </row>
    <row r="41" spans="1:13" x14ac:dyDescent="0.25">
      <c r="A41" s="23">
        <v>159</v>
      </c>
      <c r="B41" s="24" t="s">
        <v>175</v>
      </c>
      <c r="C41" s="24">
        <v>193</v>
      </c>
      <c r="D41" s="24" t="s">
        <v>175</v>
      </c>
      <c r="E41" s="25">
        <v>1320</v>
      </c>
      <c r="F41" s="25"/>
      <c r="G41" s="24"/>
      <c r="H41" s="27" t="s">
        <v>117</v>
      </c>
      <c r="I41" s="27" t="s">
        <v>176</v>
      </c>
      <c r="J41" s="27" t="s">
        <v>136</v>
      </c>
      <c r="K41" s="27" t="s">
        <v>220</v>
      </c>
      <c r="L41" s="24" t="s">
        <v>14</v>
      </c>
      <c r="M41" s="41" t="str">
        <f t="shared" si="1"/>
        <v>tu.optimus.test+GreatDaneMortgages@gmail.com</v>
      </c>
    </row>
    <row r="42" spans="1:13" x14ac:dyDescent="0.25">
      <c r="A42" s="20">
        <v>163</v>
      </c>
      <c r="B42" s="21" t="s">
        <v>178</v>
      </c>
      <c r="C42" s="21">
        <v>192</v>
      </c>
      <c r="D42" s="21" t="s">
        <v>178</v>
      </c>
      <c r="E42" s="22">
        <v>1340</v>
      </c>
      <c r="F42" s="28">
        <v>246310</v>
      </c>
      <c r="G42" s="36" t="s">
        <v>203</v>
      </c>
      <c r="H42" s="30"/>
      <c r="I42" s="30"/>
      <c r="J42" s="30"/>
      <c r="K42" s="30"/>
      <c r="L42" s="30" t="s">
        <v>14</v>
      </c>
      <c r="M42" s="41" t="str">
        <f t="shared" si="1"/>
        <v>tu.optimus.test+BeagleLtd@gmail.com</v>
      </c>
    </row>
    <row r="43" spans="1:13" x14ac:dyDescent="0.25">
      <c r="A43" s="23">
        <v>163</v>
      </c>
      <c r="B43" s="24" t="s">
        <v>178</v>
      </c>
      <c r="C43" s="24">
        <v>192</v>
      </c>
      <c r="D43" s="24" t="s">
        <v>178</v>
      </c>
      <c r="E43" s="25">
        <v>1341</v>
      </c>
      <c r="F43" s="42">
        <v>247701</v>
      </c>
      <c r="G43" s="36" t="s">
        <v>178</v>
      </c>
      <c r="H43" s="34"/>
      <c r="I43" s="34"/>
      <c r="J43" s="34"/>
      <c r="K43" s="34"/>
      <c r="L43" s="34" t="s">
        <v>14</v>
      </c>
      <c r="M43" s="41" t="str">
        <f t="shared" si="1"/>
        <v>tu.optimus.test+BeagleLtd@gmail.com</v>
      </c>
    </row>
    <row r="44" spans="1:13" x14ac:dyDescent="0.25">
      <c r="A44" s="20">
        <v>163</v>
      </c>
      <c r="B44" s="21" t="s">
        <v>178</v>
      </c>
      <c r="C44" s="21">
        <v>192</v>
      </c>
      <c r="D44" s="21" t="s">
        <v>178</v>
      </c>
      <c r="E44" s="22">
        <v>1342</v>
      </c>
      <c r="F44" s="22"/>
      <c r="G44" s="21"/>
      <c r="H44" s="26" t="s">
        <v>137</v>
      </c>
      <c r="I44" s="26" t="s">
        <v>179</v>
      </c>
      <c r="J44" s="26" t="s">
        <v>138</v>
      </c>
      <c r="K44" s="26" t="s">
        <v>179</v>
      </c>
      <c r="L44" s="30" t="s">
        <v>14</v>
      </c>
      <c r="M44" s="41" t="str">
        <f t="shared" si="1"/>
        <v>tu.optimus.test+BeagleLtd@gmail.com</v>
      </c>
    </row>
    <row r="45" spans="1:13" x14ac:dyDescent="0.25">
      <c r="A45" s="23">
        <v>163</v>
      </c>
      <c r="B45" s="24" t="s">
        <v>178</v>
      </c>
      <c r="C45" s="24">
        <v>192</v>
      </c>
      <c r="D45" s="24" t="s">
        <v>178</v>
      </c>
      <c r="E45" s="25">
        <v>1343</v>
      </c>
      <c r="F45" s="25"/>
      <c r="G45" s="24"/>
      <c r="H45" s="27" t="s">
        <v>137</v>
      </c>
      <c r="I45" s="27" t="s">
        <v>179</v>
      </c>
      <c r="J45" s="27" t="s">
        <v>139</v>
      </c>
      <c r="K45" s="27" t="s">
        <v>180</v>
      </c>
      <c r="L45" s="34" t="s">
        <v>14</v>
      </c>
      <c r="M45" s="41" t="str">
        <f t="shared" si="1"/>
        <v>tu.optimus.test+BeagleLtd@gmail.com</v>
      </c>
    </row>
    <row r="46" spans="1:13" x14ac:dyDescent="0.25">
      <c r="A46" s="20">
        <v>163</v>
      </c>
      <c r="B46" s="21" t="s">
        <v>178</v>
      </c>
      <c r="C46" s="21">
        <v>192</v>
      </c>
      <c r="D46" s="21" t="s">
        <v>178</v>
      </c>
      <c r="E46" s="22">
        <v>1344</v>
      </c>
      <c r="F46" s="22"/>
      <c r="G46" s="21"/>
      <c r="H46" s="26" t="s">
        <v>137</v>
      </c>
      <c r="I46" s="26" t="s">
        <v>179</v>
      </c>
      <c r="J46" s="26" t="s">
        <v>140</v>
      </c>
      <c r="K46" s="26" t="s">
        <v>181</v>
      </c>
      <c r="L46" s="30" t="s">
        <v>14</v>
      </c>
      <c r="M46" s="41" t="str">
        <f t="shared" si="1"/>
        <v>tu.optimus.test+BeagleLtd@gmail.com</v>
      </c>
    </row>
    <row r="47" spans="1:13" x14ac:dyDescent="0.25">
      <c r="A47" s="23">
        <v>163</v>
      </c>
      <c r="B47" s="24" t="s">
        <v>178</v>
      </c>
      <c r="C47" s="24">
        <v>192</v>
      </c>
      <c r="D47" s="24" t="s">
        <v>178</v>
      </c>
      <c r="E47" s="25">
        <v>1345</v>
      </c>
      <c r="F47" s="25"/>
      <c r="G47" s="24"/>
      <c r="H47" s="27" t="s">
        <v>137</v>
      </c>
      <c r="I47" s="27" t="s">
        <v>179</v>
      </c>
      <c r="J47" s="27" t="s">
        <v>141</v>
      </c>
      <c r="K47" s="27" t="s">
        <v>182</v>
      </c>
      <c r="L47" s="34" t="s">
        <v>14</v>
      </c>
      <c r="M47" s="41" t="str">
        <f t="shared" si="1"/>
        <v>tu.optimus.test+BeagleLtd@gmail.com</v>
      </c>
    </row>
    <row r="48" spans="1:13" x14ac:dyDescent="0.25">
      <c r="A48" s="20">
        <v>163</v>
      </c>
      <c r="B48" s="21" t="s">
        <v>178</v>
      </c>
      <c r="C48" s="21">
        <v>192</v>
      </c>
      <c r="D48" s="21" t="s">
        <v>178</v>
      </c>
      <c r="E48" s="22">
        <v>1346</v>
      </c>
      <c r="F48" s="22"/>
      <c r="G48" s="21"/>
      <c r="H48" s="26" t="s">
        <v>137</v>
      </c>
      <c r="I48" s="26" t="s">
        <v>179</v>
      </c>
      <c r="J48" s="26" t="s">
        <v>142</v>
      </c>
      <c r="K48" s="26" t="s">
        <v>183</v>
      </c>
      <c r="L48" s="30" t="s">
        <v>14</v>
      </c>
      <c r="M48" s="41" t="str">
        <f t="shared" si="1"/>
        <v>tu.optimus.test+BeagleLtd@gmail.com</v>
      </c>
    </row>
    <row r="49" spans="1:13" x14ac:dyDescent="0.25">
      <c r="A49" s="23">
        <v>163</v>
      </c>
      <c r="B49" s="24" t="s">
        <v>178</v>
      </c>
      <c r="C49" s="24">
        <v>192</v>
      </c>
      <c r="D49" s="24" t="s">
        <v>178</v>
      </c>
      <c r="E49" s="25">
        <v>1347</v>
      </c>
      <c r="F49" s="25"/>
      <c r="G49" s="24"/>
      <c r="H49" s="27" t="s">
        <v>137</v>
      </c>
      <c r="I49" s="27" t="s">
        <v>179</v>
      </c>
      <c r="J49" s="27" t="s">
        <v>143</v>
      </c>
      <c r="K49" s="27" t="s">
        <v>184</v>
      </c>
      <c r="L49" s="34" t="s">
        <v>14</v>
      </c>
      <c r="M49" s="41" t="str">
        <f t="shared" si="1"/>
        <v>tu.optimus.test+BeagleLtd@gmail.com</v>
      </c>
    </row>
    <row r="50" spans="1:13" x14ac:dyDescent="0.25">
      <c r="A50" s="20">
        <v>163</v>
      </c>
      <c r="B50" s="21" t="s">
        <v>178</v>
      </c>
      <c r="C50" s="21">
        <v>192</v>
      </c>
      <c r="D50" s="21" t="s">
        <v>178</v>
      </c>
      <c r="E50" s="22">
        <v>1348</v>
      </c>
      <c r="F50" s="22"/>
      <c r="G50" s="21"/>
      <c r="H50" s="26" t="s">
        <v>137</v>
      </c>
      <c r="I50" s="26" t="s">
        <v>179</v>
      </c>
      <c r="J50" s="26" t="s">
        <v>144</v>
      </c>
      <c r="K50" s="26" t="s">
        <v>185</v>
      </c>
      <c r="L50" s="30" t="s">
        <v>14</v>
      </c>
      <c r="M50" s="41" t="str">
        <f t="shared" si="1"/>
        <v>tu.optimus.test+BeagleLtd@gmail.com</v>
      </c>
    </row>
    <row r="51" spans="1:13" x14ac:dyDescent="0.25">
      <c r="A51" s="23">
        <v>163</v>
      </c>
      <c r="B51" s="24" t="s">
        <v>178</v>
      </c>
      <c r="C51" s="24">
        <v>192</v>
      </c>
      <c r="D51" s="24" t="s">
        <v>178</v>
      </c>
      <c r="E51" s="25">
        <v>1349</v>
      </c>
      <c r="F51" s="25"/>
      <c r="G51" s="24"/>
      <c r="H51" s="27" t="s">
        <v>137</v>
      </c>
      <c r="I51" s="27" t="s">
        <v>179</v>
      </c>
      <c r="J51" s="27" t="s">
        <v>145</v>
      </c>
      <c r="K51" s="27" t="s">
        <v>186</v>
      </c>
      <c r="L51" s="34" t="s">
        <v>14</v>
      </c>
      <c r="M51" s="41" t="str">
        <f t="shared" si="1"/>
        <v>tu.optimus.test+BeagleLtd@gmail.com</v>
      </c>
    </row>
    <row r="52" spans="1:13" x14ac:dyDescent="0.25">
      <c r="A52" s="20">
        <v>180</v>
      </c>
      <c r="B52" s="29" t="s">
        <v>187</v>
      </c>
      <c r="C52" s="21">
        <v>214</v>
      </c>
      <c r="D52" s="29" t="s">
        <v>187</v>
      </c>
      <c r="E52" s="22">
        <v>1487</v>
      </c>
      <c r="F52" s="43">
        <v>66</v>
      </c>
      <c r="G52" s="29" t="s">
        <v>187</v>
      </c>
      <c r="H52" s="30"/>
      <c r="I52" s="30"/>
      <c r="J52" s="30"/>
      <c r="K52" s="30"/>
      <c r="L52" s="21" t="s">
        <v>14</v>
      </c>
      <c r="M52" s="41" t="str">
        <f t="shared" si="1"/>
        <v>tu.optimus.test+JackRusselPlc@gmail.com</v>
      </c>
    </row>
    <row r="53" spans="1:13" x14ac:dyDescent="0.25">
      <c r="A53" s="23">
        <v>180</v>
      </c>
      <c r="B53" s="36" t="s">
        <v>187</v>
      </c>
      <c r="C53" s="24">
        <v>214</v>
      </c>
      <c r="D53" s="36" t="s">
        <v>187</v>
      </c>
      <c r="E53" s="25">
        <v>1488</v>
      </c>
      <c r="F53" s="44">
        <v>112</v>
      </c>
      <c r="G53" s="36" t="s">
        <v>188</v>
      </c>
      <c r="H53" s="34"/>
      <c r="I53" s="34"/>
      <c r="J53" s="34"/>
      <c r="K53" s="34"/>
      <c r="L53" s="24" t="s">
        <v>14</v>
      </c>
      <c r="M53" s="41" t="str">
        <f t="shared" si="1"/>
        <v>tu.optimus.test+JackRusselPlc@gmail.com</v>
      </c>
    </row>
    <row r="54" spans="1:13" x14ac:dyDescent="0.25">
      <c r="A54" s="20">
        <v>180</v>
      </c>
      <c r="B54" s="29" t="s">
        <v>187</v>
      </c>
      <c r="C54" s="21">
        <v>214</v>
      </c>
      <c r="D54" s="29" t="s">
        <v>187</v>
      </c>
      <c r="E54" s="22">
        <v>1489</v>
      </c>
      <c r="F54" s="22"/>
      <c r="G54" s="32"/>
      <c r="H54" s="26" t="s">
        <v>147</v>
      </c>
      <c r="I54" s="26" t="s">
        <v>189</v>
      </c>
      <c r="J54" s="26" t="s">
        <v>148</v>
      </c>
      <c r="K54" s="26" t="s">
        <v>189</v>
      </c>
      <c r="L54" s="21" t="s">
        <v>14</v>
      </c>
      <c r="M54" s="41" t="str">
        <f t="shared" si="1"/>
        <v>tu.optimus.test+JackRusselPlc@gmail.com</v>
      </c>
    </row>
    <row r="55" spans="1:13" x14ac:dyDescent="0.25">
      <c r="A55" s="23">
        <v>180</v>
      </c>
      <c r="B55" s="36" t="s">
        <v>187</v>
      </c>
      <c r="C55" s="24">
        <v>214</v>
      </c>
      <c r="D55" s="36" t="s">
        <v>187</v>
      </c>
      <c r="E55" s="25">
        <v>1490</v>
      </c>
      <c r="F55" s="25"/>
      <c r="G55" s="31"/>
      <c r="H55" s="27" t="s">
        <v>147</v>
      </c>
      <c r="I55" s="27" t="s">
        <v>189</v>
      </c>
      <c r="J55" s="27" t="s">
        <v>149</v>
      </c>
      <c r="K55" s="27" t="s">
        <v>190</v>
      </c>
      <c r="L55" s="24" t="s">
        <v>14</v>
      </c>
      <c r="M55" s="41" t="str">
        <f t="shared" si="1"/>
        <v>tu.optimus.test+JackRusselPlc@gmail.com</v>
      </c>
    </row>
    <row r="56" spans="1:13" x14ac:dyDescent="0.25">
      <c r="A56" s="20">
        <v>180</v>
      </c>
      <c r="B56" s="29" t="s">
        <v>187</v>
      </c>
      <c r="C56" s="21">
        <v>214</v>
      </c>
      <c r="D56" s="29" t="s">
        <v>187</v>
      </c>
      <c r="E56" s="22">
        <v>1491</v>
      </c>
      <c r="F56" s="22"/>
      <c r="G56" s="32"/>
      <c r="H56" s="26" t="s">
        <v>147</v>
      </c>
      <c r="I56" s="26" t="s">
        <v>189</v>
      </c>
      <c r="J56" s="26" t="s">
        <v>150</v>
      </c>
      <c r="K56" s="26" t="s">
        <v>191</v>
      </c>
      <c r="L56" s="21" t="s">
        <v>14</v>
      </c>
      <c r="M56" s="41" t="str">
        <f t="shared" si="1"/>
        <v>tu.optimus.test+JackRusselPlc@gmail.com</v>
      </c>
    </row>
    <row r="57" spans="1:13" x14ac:dyDescent="0.25">
      <c r="A57" s="23">
        <v>180</v>
      </c>
      <c r="B57" s="36" t="s">
        <v>187</v>
      </c>
      <c r="C57" s="24">
        <v>214</v>
      </c>
      <c r="D57" s="36" t="s">
        <v>187</v>
      </c>
      <c r="E57" s="25">
        <v>1492</v>
      </c>
      <c r="F57" s="25"/>
      <c r="G57" s="31"/>
      <c r="H57" s="27" t="s">
        <v>147</v>
      </c>
      <c r="I57" s="27" t="s">
        <v>189</v>
      </c>
      <c r="J57" s="27" t="s">
        <v>151</v>
      </c>
      <c r="K57" s="27" t="s">
        <v>192</v>
      </c>
      <c r="L57" s="24" t="s">
        <v>14</v>
      </c>
      <c r="M57" s="41" t="str">
        <f t="shared" si="1"/>
        <v>tu.optimus.test+JackRusselPlc@gmail.com</v>
      </c>
    </row>
    <row r="58" spans="1:13" x14ac:dyDescent="0.25">
      <c r="A58" s="20">
        <v>180</v>
      </c>
      <c r="B58" s="29" t="s">
        <v>187</v>
      </c>
      <c r="C58" s="21">
        <v>214</v>
      </c>
      <c r="D58" s="29" t="s">
        <v>187</v>
      </c>
      <c r="E58" s="22">
        <v>1493</v>
      </c>
      <c r="F58" s="22"/>
      <c r="G58" s="32"/>
      <c r="H58" s="26" t="s">
        <v>147</v>
      </c>
      <c r="I58" s="26" t="s">
        <v>189</v>
      </c>
      <c r="J58" s="26" t="s">
        <v>152</v>
      </c>
      <c r="K58" s="26" t="s">
        <v>193</v>
      </c>
      <c r="L58" s="21" t="s">
        <v>14</v>
      </c>
      <c r="M58" s="41" t="str">
        <f t="shared" si="1"/>
        <v>tu.optimus.test+JackRusselPlc@gmail.com</v>
      </c>
    </row>
    <row r="59" spans="1:13" x14ac:dyDescent="0.25">
      <c r="A59" s="23">
        <v>180</v>
      </c>
      <c r="B59" s="36" t="s">
        <v>187</v>
      </c>
      <c r="C59" s="24">
        <v>214</v>
      </c>
      <c r="D59" s="36" t="s">
        <v>187</v>
      </c>
      <c r="E59" s="25">
        <v>1494</v>
      </c>
      <c r="F59" s="25"/>
      <c r="G59" s="31"/>
      <c r="H59" s="27" t="s">
        <v>147</v>
      </c>
      <c r="I59" s="27" t="s">
        <v>189</v>
      </c>
      <c r="J59" s="27" t="s">
        <v>153</v>
      </c>
      <c r="K59" s="27" t="s">
        <v>194</v>
      </c>
      <c r="L59" s="24" t="s">
        <v>14</v>
      </c>
      <c r="M59" s="41" t="str">
        <f t="shared" si="1"/>
        <v>tu.optimus.test+JackRusselPlc@gmail.com</v>
      </c>
    </row>
    <row r="60" spans="1:13" x14ac:dyDescent="0.25">
      <c r="A60" s="20">
        <v>180</v>
      </c>
      <c r="B60" s="29" t="s">
        <v>187</v>
      </c>
      <c r="C60" s="21">
        <v>214</v>
      </c>
      <c r="D60" s="29" t="s">
        <v>187</v>
      </c>
      <c r="E60" s="22">
        <v>1495</v>
      </c>
      <c r="F60" s="22"/>
      <c r="G60" s="32"/>
      <c r="H60" s="26" t="s">
        <v>147</v>
      </c>
      <c r="I60" s="26" t="s">
        <v>189</v>
      </c>
      <c r="J60" s="26" t="s">
        <v>154</v>
      </c>
      <c r="K60" s="26" t="s">
        <v>195</v>
      </c>
      <c r="L60" s="21" t="s">
        <v>14</v>
      </c>
      <c r="M60" s="41" t="str">
        <f t="shared" si="1"/>
        <v>tu.optimus.test+JackRusselPlc@gmail.com</v>
      </c>
    </row>
  </sheetData>
  <hyperlinks>
    <hyperlink ref="M2:M10" r:id="rId1" display="pavel@apfin.co.uk" xr:uid="{A690A220-C98B-4EEE-B984-D3D552F53BAC}"/>
    <hyperlink ref="M15:M19" r:id="rId2" display="pavel@apfin.co.uk" xr:uid="{75690F4A-EE88-4E94-A8F2-911AC1500B8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DC2D2-296F-4624-8B13-117016744F3D}">
  <dimension ref="A1:H11"/>
  <sheetViews>
    <sheetView workbookViewId="0">
      <selection activeCell="H9" sqref="H9"/>
    </sheetView>
  </sheetViews>
  <sheetFormatPr defaultRowHeight="15" x14ac:dyDescent="0.25"/>
  <cols>
    <col min="1" max="1" width="10.28515625" bestFit="1" customWidth="1"/>
    <col min="2" max="2" width="10.140625" bestFit="1" customWidth="1"/>
    <col min="3" max="4" width="23" bestFit="1" customWidth="1"/>
    <col min="5" max="5" width="14.5703125" bestFit="1" customWidth="1"/>
    <col min="6" max="6" width="13.42578125" bestFit="1" customWidth="1"/>
    <col min="7" max="7" width="57.5703125" bestFit="1" customWidth="1"/>
    <col min="8" max="8" width="13.85546875" bestFit="1" customWidth="1"/>
  </cols>
  <sheetData>
    <row r="1" spans="1:8" s="1" customFormat="1" x14ac:dyDescent="0.25">
      <c r="A1" s="15" t="s">
        <v>2</v>
      </c>
      <c r="B1" s="15" t="s">
        <v>38</v>
      </c>
      <c r="C1" s="15" t="s">
        <v>39</v>
      </c>
      <c r="D1" s="15" t="s">
        <v>40</v>
      </c>
      <c r="E1" s="15" t="s">
        <v>41</v>
      </c>
      <c r="F1" s="15" t="s">
        <v>42</v>
      </c>
      <c r="G1" s="15" t="s">
        <v>43</v>
      </c>
      <c r="H1" s="15" t="s">
        <v>44</v>
      </c>
    </row>
    <row r="2" spans="1:8" s="1" customFormat="1" x14ac:dyDescent="0.25">
      <c r="A2" s="3">
        <v>48</v>
      </c>
      <c r="B2" s="3" t="s">
        <v>45</v>
      </c>
      <c r="C2" s="8" t="s">
        <v>155</v>
      </c>
      <c r="D2" s="8" t="s">
        <v>155</v>
      </c>
      <c r="E2" s="3" t="s">
        <v>105</v>
      </c>
      <c r="F2" s="3" t="s">
        <v>106</v>
      </c>
      <c r="G2" s="14" t="s">
        <v>226</v>
      </c>
      <c r="H2" s="3"/>
    </row>
    <row r="3" spans="1:8" s="1" customFormat="1" x14ac:dyDescent="0.25">
      <c r="A3" s="2">
        <v>132</v>
      </c>
      <c r="B3" s="3" t="s">
        <v>45</v>
      </c>
      <c r="C3" s="8" t="s">
        <v>165</v>
      </c>
      <c r="D3" s="8" t="s">
        <v>165</v>
      </c>
      <c r="E3" s="3" t="s">
        <v>46</v>
      </c>
      <c r="F3" s="18" t="s">
        <v>196</v>
      </c>
      <c r="G3" s="14" t="s">
        <v>227</v>
      </c>
      <c r="H3" s="18" t="s">
        <v>107</v>
      </c>
    </row>
    <row r="4" spans="1:8" s="1" customFormat="1" x14ac:dyDescent="0.25">
      <c r="A4" s="3">
        <v>132</v>
      </c>
      <c r="B4" s="3" t="s">
        <v>233</v>
      </c>
      <c r="C4" s="8" t="s">
        <v>165</v>
      </c>
      <c r="D4" s="8" t="s">
        <v>165</v>
      </c>
      <c r="E4" s="3" t="s">
        <v>197</v>
      </c>
      <c r="F4" s="18" t="s">
        <v>225</v>
      </c>
      <c r="G4" s="14" t="s">
        <v>228</v>
      </c>
      <c r="H4" s="19"/>
    </row>
    <row r="5" spans="1:8" s="1" customFormat="1" x14ac:dyDescent="0.25">
      <c r="A5" s="3">
        <v>150</v>
      </c>
      <c r="B5" s="3" t="s">
        <v>45</v>
      </c>
      <c r="C5" s="8" t="s">
        <v>169</v>
      </c>
      <c r="D5" s="8" t="s">
        <v>169</v>
      </c>
      <c r="E5" s="3" t="s">
        <v>46</v>
      </c>
      <c r="F5" s="18" t="s">
        <v>221</v>
      </c>
      <c r="G5" s="14" t="s">
        <v>229</v>
      </c>
      <c r="H5" s="18" t="s">
        <v>108</v>
      </c>
    </row>
    <row r="6" spans="1:8" s="1" customFormat="1" x14ac:dyDescent="0.25">
      <c r="A6" s="3">
        <v>192</v>
      </c>
      <c r="B6" s="3" t="s">
        <v>45</v>
      </c>
      <c r="C6" s="8" t="s">
        <v>178</v>
      </c>
      <c r="D6" s="8" t="s">
        <v>178</v>
      </c>
      <c r="E6" s="3" t="s">
        <v>197</v>
      </c>
      <c r="F6" s="18" t="s">
        <v>222</v>
      </c>
      <c r="G6" s="14" t="s">
        <v>230</v>
      </c>
      <c r="H6" s="3"/>
    </row>
    <row r="7" spans="1:8" s="1" customFormat="1" x14ac:dyDescent="0.25">
      <c r="A7" s="3">
        <v>193</v>
      </c>
      <c r="B7" s="3" t="s">
        <v>45</v>
      </c>
      <c r="C7" s="8" t="s">
        <v>175</v>
      </c>
      <c r="D7" s="8" t="s">
        <v>175</v>
      </c>
      <c r="E7" s="3" t="s">
        <v>46</v>
      </c>
      <c r="F7" s="18" t="s">
        <v>223</v>
      </c>
      <c r="G7" s="14" t="s">
        <v>231</v>
      </c>
      <c r="H7" s="3" t="s">
        <v>116</v>
      </c>
    </row>
    <row r="8" spans="1:8" s="1" customFormat="1" x14ac:dyDescent="0.25">
      <c r="A8" s="3">
        <v>214</v>
      </c>
      <c r="B8" s="3" t="s">
        <v>45</v>
      </c>
      <c r="C8" s="8" t="s">
        <v>187</v>
      </c>
      <c r="D8" s="8" t="s">
        <v>187</v>
      </c>
      <c r="E8" s="3" t="s">
        <v>197</v>
      </c>
      <c r="F8" s="18" t="s">
        <v>224</v>
      </c>
      <c r="G8" s="14" t="s">
        <v>232</v>
      </c>
      <c r="H8" s="3" t="s">
        <v>146</v>
      </c>
    </row>
    <row r="9" spans="1:8" x14ac:dyDescent="0.25">
      <c r="A9" s="3">
        <v>214</v>
      </c>
      <c r="B9" s="3" t="s">
        <v>45</v>
      </c>
      <c r="C9" s="8" t="s">
        <v>187</v>
      </c>
      <c r="D9" s="8" t="s">
        <v>187</v>
      </c>
      <c r="E9" s="3" t="s">
        <v>46</v>
      </c>
      <c r="F9" s="18" t="s">
        <v>234</v>
      </c>
      <c r="G9" s="14" t="s">
        <v>237</v>
      </c>
      <c r="H9" s="3" t="s">
        <v>240</v>
      </c>
    </row>
    <row r="10" spans="1:8" x14ac:dyDescent="0.25">
      <c r="A10" s="3">
        <v>214</v>
      </c>
      <c r="B10" s="3" t="s">
        <v>233</v>
      </c>
      <c r="C10" s="8" t="s">
        <v>187</v>
      </c>
      <c r="D10" s="8" t="s">
        <v>187</v>
      </c>
      <c r="E10" s="3" t="s">
        <v>197</v>
      </c>
      <c r="F10" s="18" t="s">
        <v>235</v>
      </c>
      <c r="G10" s="14" t="s">
        <v>238</v>
      </c>
      <c r="H10" s="3" t="s">
        <v>241</v>
      </c>
    </row>
    <row r="11" spans="1:8" x14ac:dyDescent="0.25">
      <c r="A11" s="3">
        <v>214</v>
      </c>
      <c r="B11" s="3" t="s">
        <v>233</v>
      </c>
      <c r="C11" s="8" t="s">
        <v>187</v>
      </c>
      <c r="D11" s="8" t="s">
        <v>187</v>
      </c>
      <c r="E11" s="3" t="s">
        <v>46</v>
      </c>
      <c r="F11" s="18" t="s">
        <v>236</v>
      </c>
      <c r="G11" s="14" t="s">
        <v>239</v>
      </c>
      <c r="H11" s="3" t="s">
        <v>242</v>
      </c>
    </row>
  </sheetData>
  <hyperlinks>
    <hyperlink ref="G4" r:id="rId1" display="tu.optimus.test+Jane.Two@gmail.com" xr:uid="{1B9FE268-8949-449B-A5CA-451078F9BEFD}"/>
    <hyperlink ref="G5" r:id="rId2" display="tu.optimus.test+John.Three@gmail.com" xr:uid="{AE3C828C-F8D9-43D5-94D1-40F62FD9E983}"/>
    <hyperlink ref="G6" r:id="rId3" display="tu.optimus.test+Jane.Four@gmail.com" xr:uid="{7B7AA5D0-D40D-4C30-BAA0-340861296EAA}"/>
    <hyperlink ref="G7" r:id="rId4" display="tu.optimus.test+John.Five@gmail.com" xr:uid="{FEE3C46A-8D58-442C-877C-9663656133ED}"/>
    <hyperlink ref="G9" r:id="rId5" xr:uid="{397F31AF-65CC-438D-902F-76CA88FD0E23}"/>
    <hyperlink ref="G10" r:id="rId6" xr:uid="{32E657C2-27FE-4A43-9E89-8073F7C8B6A8}"/>
    <hyperlink ref="G11" r:id="rId7" xr:uid="{38482522-A22E-45D5-9F22-133EDB86404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0B45A-51DA-4A68-BECB-24ABA7BBD362}">
  <dimension ref="A1:E50"/>
  <sheetViews>
    <sheetView workbookViewId="0">
      <pane ySplit="1" topLeftCell="A2" activePane="bottomLeft" state="frozen"/>
      <selection pane="bottomLeft" activeCell="E55" sqref="E55"/>
    </sheetView>
  </sheetViews>
  <sheetFormatPr defaultRowHeight="15" x14ac:dyDescent="0.25"/>
  <cols>
    <col min="1" max="1" width="17.140625" customWidth="1"/>
    <col min="2" max="2" width="42.85546875" bestFit="1" customWidth="1"/>
    <col min="3" max="3" width="17.85546875" bestFit="1" customWidth="1"/>
    <col min="4" max="4" width="42.85546875" bestFit="1" customWidth="1"/>
    <col min="5" max="5" width="17.85546875" bestFit="1" customWidth="1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47</v>
      </c>
    </row>
    <row r="2" spans="1:5" x14ac:dyDescent="0.25">
      <c r="A2" s="5">
        <v>1</v>
      </c>
      <c r="B2" s="6" t="e">
        <f>INDEX(#REF!,MATCH(Table1[[#This Row],[ParentSupplierID]],#REF!,0))</f>
        <v>#REF!</v>
      </c>
      <c r="C2" s="16">
        <v>1</v>
      </c>
      <c r="D2" s="6" t="e">
        <f>INDEX(#REF!,MATCH(Table1[[#This Row],[SupplierID]],#REF!,0))</f>
        <v>#REF!</v>
      </c>
      <c r="E2" s="16" t="s">
        <v>48</v>
      </c>
    </row>
    <row r="3" spans="1:5" x14ac:dyDescent="0.25">
      <c r="A3" s="5">
        <v>2</v>
      </c>
      <c r="B3" s="6" t="e">
        <f>INDEX(#REF!,MATCH(Table1[[#This Row],[ParentSupplierID]],#REF!,0))</f>
        <v>#REF!</v>
      </c>
      <c r="C3" s="16">
        <v>2</v>
      </c>
      <c r="D3" s="6" t="e">
        <f>INDEX(#REF!,MATCH(Table1[[#This Row],[SupplierID]],#REF!,0))</f>
        <v>#REF!</v>
      </c>
      <c r="E3" s="16" t="s">
        <v>49</v>
      </c>
    </row>
    <row r="4" spans="1:5" x14ac:dyDescent="0.25">
      <c r="A4" s="7">
        <v>3</v>
      </c>
      <c r="B4" s="6" t="e">
        <f>INDEX(#REF!,MATCH(Table1[[#This Row],[ParentSupplierID]],#REF!,0))</f>
        <v>#REF!</v>
      </c>
      <c r="C4" s="16">
        <v>3</v>
      </c>
      <c r="D4" s="6" t="e">
        <f>INDEX(#REF!,MATCH(Table1[[#This Row],[SupplierID]],#REF!,0))</f>
        <v>#REF!</v>
      </c>
      <c r="E4" s="16" t="s">
        <v>49</v>
      </c>
    </row>
    <row r="5" spans="1:5" x14ac:dyDescent="0.25">
      <c r="A5" s="5">
        <v>3</v>
      </c>
      <c r="B5" s="6" t="e">
        <f>INDEX(#REF!,MATCH(Table1[[#This Row],[ParentSupplierID]],#REF!,0))</f>
        <v>#REF!</v>
      </c>
      <c r="C5" s="16">
        <v>3</v>
      </c>
      <c r="D5" s="6" t="e">
        <f>INDEX(#REF!,MATCH(Table1[[#This Row],[SupplierID]],#REF!,0))</f>
        <v>#REF!</v>
      </c>
      <c r="E5" s="16" t="s">
        <v>49</v>
      </c>
    </row>
    <row r="6" spans="1:5" x14ac:dyDescent="0.25">
      <c r="A6" s="5">
        <v>4</v>
      </c>
      <c r="B6" s="6" t="e">
        <f>INDEX(#REF!,MATCH(Table1[[#This Row],[ParentSupplierID]],#REF!,0))</f>
        <v>#REF!</v>
      </c>
      <c r="C6" s="16">
        <v>4</v>
      </c>
      <c r="D6" s="6" t="e">
        <f>INDEX(#REF!,MATCH(Table1[[#This Row],[SupplierID]],#REF!,0))</f>
        <v>#REF!</v>
      </c>
      <c r="E6" s="16" t="s">
        <v>50</v>
      </c>
    </row>
    <row r="7" spans="1:5" x14ac:dyDescent="0.25">
      <c r="A7" s="5">
        <v>5</v>
      </c>
      <c r="B7" s="6" t="e">
        <f>INDEX(#REF!,MATCH(Table1[[#This Row],[ParentSupplierID]],#REF!,0))</f>
        <v>#REF!</v>
      </c>
      <c r="C7" s="16">
        <v>5</v>
      </c>
      <c r="D7" s="6" t="e">
        <f>INDEX(#REF!,MATCH(Table1[[#This Row],[SupplierID]],#REF!,0))</f>
        <v>#REF!</v>
      </c>
      <c r="E7" s="16" t="s">
        <v>51</v>
      </c>
    </row>
    <row r="8" spans="1:5" x14ac:dyDescent="0.25">
      <c r="A8" s="5">
        <v>6</v>
      </c>
      <c r="B8" s="6" t="e">
        <f>INDEX(#REF!,MATCH(Table1[[#This Row],[ParentSupplierID]],#REF!,0))</f>
        <v>#REF!</v>
      </c>
      <c r="C8" s="16">
        <v>6</v>
      </c>
      <c r="D8" s="6" t="e">
        <f>INDEX(#REF!,MATCH(Table1[[#This Row],[SupplierID]],#REF!,0))</f>
        <v>#REF!</v>
      </c>
      <c r="E8" s="16" t="s">
        <v>51</v>
      </c>
    </row>
    <row r="9" spans="1:5" x14ac:dyDescent="0.25">
      <c r="A9" s="7">
        <v>7</v>
      </c>
      <c r="B9" s="6" t="e">
        <f>INDEX(#REF!,MATCH(Table1[[#This Row],[ParentSupplierID]],#REF!,0))</f>
        <v>#REF!</v>
      </c>
      <c r="C9" s="16">
        <v>7</v>
      </c>
      <c r="D9" s="6" t="e">
        <f>INDEX(#REF!,MATCH(Table1[[#This Row],[SupplierID]],#REF!,0))</f>
        <v>#REF!</v>
      </c>
      <c r="E9" s="16" t="s">
        <v>52</v>
      </c>
    </row>
    <row r="10" spans="1:5" x14ac:dyDescent="0.25">
      <c r="A10" s="5">
        <v>7</v>
      </c>
      <c r="B10" s="6" t="e">
        <f>INDEX(#REF!,MATCH(Table1[[#This Row],[ParentSupplierID]],#REF!,0))</f>
        <v>#REF!</v>
      </c>
      <c r="C10" s="16">
        <v>8</v>
      </c>
      <c r="D10" s="6" t="e">
        <f>INDEX(#REF!,MATCH(Table1[[#This Row],[SupplierID]],#REF!,0))</f>
        <v>#REF!</v>
      </c>
      <c r="E10" s="16" t="s">
        <v>52</v>
      </c>
    </row>
    <row r="11" spans="1:5" x14ac:dyDescent="0.25">
      <c r="A11" s="5">
        <v>8</v>
      </c>
      <c r="B11" s="6" t="e">
        <f>INDEX(#REF!,MATCH(Table1[[#This Row],[ParentSupplierID]],#REF!,0))</f>
        <v>#REF!</v>
      </c>
      <c r="C11" s="16">
        <v>9</v>
      </c>
      <c r="D11" s="6" t="e">
        <f>INDEX(#REF!,MATCH(Table1[[#This Row],[SupplierID]],#REF!,0))</f>
        <v>#REF!</v>
      </c>
      <c r="E11" s="16" t="s">
        <v>53</v>
      </c>
    </row>
    <row r="12" spans="1:5" x14ac:dyDescent="0.25">
      <c r="A12" s="5">
        <v>9</v>
      </c>
      <c r="B12" s="6" t="e">
        <f>INDEX(#REF!,MATCH(Table1[[#This Row],[ParentSupplierID]],#REF!,0))</f>
        <v>#REF!</v>
      </c>
      <c r="C12" s="16">
        <v>10</v>
      </c>
      <c r="D12" s="6" t="e">
        <f>INDEX(#REF!,MATCH(Table1[[#This Row],[SupplierID]],#REF!,0))</f>
        <v>#REF!</v>
      </c>
      <c r="E12" s="16" t="s">
        <v>54</v>
      </c>
    </row>
    <row r="13" spans="1:5" x14ac:dyDescent="0.25">
      <c r="A13" s="5">
        <v>10</v>
      </c>
      <c r="B13" s="6" t="e">
        <f>INDEX(#REF!,MATCH(Table1[[#This Row],[ParentSupplierID]],#REF!,0))</f>
        <v>#REF!</v>
      </c>
      <c r="C13" s="16">
        <v>11</v>
      </c>
      <c r="D13" s="6" t="e">
        <f>INDEX(#REF!,MATCH(Table1[[#This Row],[SupplierID]],#REF!,0))</f>
        <v>#REF!</v>
      </c>
      <c r="E13" s="16" t="s">
        <v>51</v>
      </c>
    </row>
    <row r="14" spans="1:5" x14ac:dyDescent="0.25">
      <c r="A14" s="5">
        <v>11</v>
      </c>
      <c r="B14" s="6" t="e">
        <f>INDEX(#REF!,MATCH(Table1[[#This Row],[ParentSupplierID]],#REF!,0))</f>
        <v>#REF!</v>
      </c>
      <c r="C14" s="16">
        <v>12</v>
      </c>
      <c r="D14" s="6" t="e">
        <f>INDEX(#REF!,MATCH(Table1[[#This Row],[SupplierID]],#REF!,0))</f>
        <v>#REF!</v>
      </c>
      <c r="E14" s="16" t="s">
        <v>51</v>
      </c>
    </row>
    <row r="15" spans="1:5" x14ac:dyDescent="0.25">
      <c r="A15" s="5">
        <v>12</v>
      </c>
      <c r="B15" s="6" t="e">
        <f>INDEX(#REF!,MATCH(Table1[[#This Row],[ParentSupplierID]],#REF!,0))</f>
        <v>#REF!</v>
      </c>
      <c r="C15" s="16">
        <v>13</v>
      </c>
      <c r="D15" s="6" t="e">
        <f>INDEX(#REF!,MATCH(Table1[[#This Row],[SupplierID]],#REF!,0))</f>
        <v>#REF!</v>
      </c>
      <c r="E15" s="16" t="s">
        <v>55</v>
      </c>
    </row>
    <row r="16" spans="1:5" x14ac:dyDescent="0.25">
      <c r="A16" s="5">
        <v>13</v>
      </c>
      <c r="B16" s="6" t="e">
        <f>INDEX(#REF!,MATCH(Table1[[#This Row],[ParentSupplierID]],#REF!,0))</f>
        <v>#REF!</v>
      </c>
      <c r="C16" s="16">
        <v>14</v>
      </c>
      <c r="D16" s="6" t="e">
        <f>INDEX(#REF!,MATCH(Table1[[#This Row],[SupplierID]],#REF!,0))</f>
        <v>#REF!</v>
      </c>
      <c r="E16" s="16" t="s">
        <v>55</v>
      </c>
    </row>
    <row r="17" spans="1:5" x14ac:dyDescent="0.25">
      <c r="A17" s="5">
        <v>14</v>
      </c>
      <c r="B17" s="6" t="e">
        <f>INDEX(#REF!,MATCH(Table1[[#This Row],[ParentSupplierID]],#REF!,0))</f>
        <v>#REF!</v>
      </c>
      <c r="C17" s="16">
        <v>15</v>
      </c>
      <c r="D17" s="6" t="e">
        <f>INDEX(#REF!,MATCH(Table1[[#This Row],[SupplierID]],#REF!,0))</f>
        <v>#REF!</v>
      </c>
      <c r="E17" s="16" t="s">
        <v>48</v>
      </c>
    </row>
    <row r="18" spans="1:5" x14ac:dyDescent="0.25">
      <c r="A18" s="5">
        <v>15</v>
      </c>
      <c r="B18" s="6" t="e">
        <f>INDEX(#REF!,MATCH(Table1[[#This Row],[ParentSupplierID]],#REF!,0))</f>
        <v>#REF!</v>
      </c>
      <c r="C18" s="16">
        <v>16</v>
      </c>
      <c r="D18" s="6" t="e">
        <f>INDEX(#REF!,MATCH(Table1[[#This Row],[SupplierID]],#REF!,0))</f>
        <v>#REF!</v>
      </c>
      <c r="E18" s="16" t="s">
        <v>56</v>
      </c>
    </row>
    <row r="19" spans="1:5" x14ac:dyDescent="0.25">
      <c r="A19" s="7">
        <v>16</v>
      </c>
      <c r="B19" s="7" t="e">
        <f>INDEX(#REF!,MATCH(Table1[[#This Row],[ParentSupplierID]],#REF!,0))</f>
        <v>#REF!</v>
      </c>
      <c r="C19" s="9">
        <v>17</v>
      </c>
      <c r="D19" s="6" t="e">
        <f>INDEX(#REF!,MATCH(Table1[[#This Row],[SupplierID]],#REF!,0))</f>
        <v>#REF!</v>
      </c>
      <c r="E19" s="9" t="s">
        <v>57</v>
      </c>
    </row>
    <row r="20" spans="1:5" x14ac:dyDescent="0.25">
      <c r="A20" s="7">
        <v>16</v>
      </c>
      <c r="B20" s="7" t="e">
        <f>INDEX(#REF!,MATCH(Table1[[#This Row],[ParentSupplierID]],#REF!,0))</f>
        <v>#REF!</v>
      </c>
      <c r="C20" s="9">
        <v>18</v>
      </c>
      <c r="D20" s="6" t="e">
        <f>INDEX(#REF!,MATCH(Table1[[#This Row],[SupplierID]],#REF!,0))</f>
        <v>#REF!</v>
      </c>
      <c r="E20" s="9" t="s">
        <v>57</v>
      </c>
    </row>
    <row r="21" spans="1:5" x14ac:dyDescent="0.25">
      <c r="A21" s="7">
        <v>16</v>
      </c>
      <c r="B21" s="7" t="e">
        <f>INDEX(#REF!,MATCH(Table1[[#This Row],[ParentSupplierID]],#REF!,0))</f>
        <v>#REF!</v>
      </c>
      <c r="C21" s="9">
        <v>19</v>
      </c>
      <c r="D21" s="6" t="e">
        <f>INDEX(#REF!,MATCH(Table1[[#This Row],[SupplierID]],#REF!,0))</f>
        <v>#REF!</v>
      </c>
      <c r="E21" s="9" t="s">
        <v>57</v>
      </c>
    </row>
    <row r="22" spans="1:5" x14ac:dyDescent="0.25">
      <c r="A22" s="7">
        <v>16</v>
      </c>
      <c r="B22" s="7" t="e">
        <f>INDEX(#REF!,MATCH(Table1[[#This Row],[ParentSupplierID]],#REF!,0))</f>
        <v>#REF!</v>
      </c>
      <c r="C22" s="9">
        <v>20</v>
      </c>
      <c r="D22" s="6" t="e">
        <f>INDEX(#REF!,MATCH(Table1[[#This Row],[SupplierID]],#REF!,0))</f>
        <v>#REF!</v>
      </c>
      <c r="E22" s="9" t="s">
        <v>57</v>
      </c>
    </row>
    <row r="23" spans="1:5" x14ac:dyDescent="0.25">
      <c r="A23" s="7">
        <v>17</v>
      </c>
      <c r="B23" s="7" t="e">
        <f>INDEX(#REF!,MATCH(Table1[[#This Row],[ParentSupplierID]],#REF!,0))</f>
        <v>#REF!</v>
      </c>
      <c r="C23" s="9">
        <v>21</v>
      </c>
      <c r="D23" s="6" t="e">
        <f>INDEX(#REF!,MATCH(Table1[[#This Row],[SupplierID]],#REF!,0))</f>
        <v>#REF!</v>
      </c>
      <c r="E23" s="9" t="s">
        <v>58</v>
      </c>
    </row>
    <row r="24" spans="1:5" x14ac:dyDescent="0.25">
      <c r="A24" s="7">
        <v>18</v>
      </c>
      <c r="B24" s="7" t="e">
        <f>INDEX(#REF!,MATCH(Table1[[#This Row],[ParentSupplierID]],#REF!,0))</f>
        <v>#REF!</v>
      </c>
      <c r="C24" s="9">
        <v>22</v>
      </c>
      <c r="D24" s="6" t="e">
        <f>INDEX(#REF!,MATCH(Table1[[#This Row],[SupplierID]],#REF!,0))</f>
        <v>#REF!</v>
      </c>
      <c r="E24" s="9" t="s">
        <v>54</v>
      </c>
    </row>
    <row r="25" spans="1:5" x14ac:dyDescent="0.25">
      <c r="A25" s="7">
        <v>19</v>
      </c>
      <c r="B25" s="7" t="e">
        <f>INDEX(#REF!,MATCH(Table1[[#This Row],[ParentSupplierID]],#REF!,0))</f>
        <v>#REF!</v>
      </c>
      <c r="C25" s="9">
        <v>23</v>
      </c>
      <c r="D25" s="6" t="e">
        <f>INDEX(#REF!,MATCH(Table1[[#This Row],[SupplierID]],#REF!,0))</f>
        <v>#REF!</v>
      </c>
      <c r="E25" s="9" t="s">
        <v>58</v>
      </c>
    </row>
    <row r="26" spans="1:5" x14ac:dyDescent="0.25">
      <c r="A26" s="7">
        <v>20</v>
      </c>
      <c r="B26" s="7" t="e">
        <f>INDEX(#REF!,MATCH(Table1[[#This Row],[ParentSupplierID]],#REF!,0))</f>
        <v>#REF!</v>
      </c>
      <c r="C26" s="9">
        <v>24</v>
      </c>
      <c r="D26" s="6" t="e">
        <f>INDEX(#REF!,MATCH(Table1[[#This Row],[SupplierID]],#REF!,0))</f>
        <v>#REF!</v>
      </c>
      <c r="E26" s="9" t="s">
        <v>55</v>
      </c>
    </row>
    <row r="27" spans="1:5" x14ac:dyDescent="0.25">
      <c r="A27" s="7">
        <v>21</v>
      </c>
      <c r="B27" s="7" t="e">
        <f>INDEX(#REF!,MATCH(Table1[[#This Row],[ParentSupplierID]],#REF!,0))</f>
        <v>#REF!</v>
      </c>
      <c r="C27" s="9">
        <v>25</v>
      </c>
      <c r="D27" s="6" t="e">
        <f>INDEX(#REF!,MATCH(Table1[[#This Row],[SupplierID]],#REF!,0))</f>
        <v>#REF!</v>
      </c>
      <c r="E27" s="9" t="s">
        <v>58</v>
      </c>
    </row>
    <row r="28" spans="1:5" x14ac:dyDescent="0.25">
      <c r="A28" s="7">
        <v>22</v>
      </c>
      <c r="B28" s="7" t="e">
        <f>INDEX(#REF!,MATCH(Table1[[#This Row],[ParentSupplierID]],#REF!,0))</f>
        <v>#REF!</v>
      </c>
      <c r="C28" s="9">
        <v>26</v>
      </c>
      <c r="D28" s="6" t="e">
        <f>INDEX(#REF!,MATCH(Table1[[#This Row],[SupplierID]],#REF!,0))</f>
        <v>#REF!</v>
      </c>
      <c r="E28" s="9" t="s">
        <v>54</v>
      </c>
    </row>
    <row r="29" spans="1:5" x14ac:dyDescent="0.25">
      <c r="A29" s="7">
        <v>23</v>
      </c>
      <c r="B29" s="6" t="e">
        <f>INDEX(#REF!,MATCH(Table1[[#This Row],[ParentSupplierID]],#REF!,0))</f>
        <v>#REF!</v>
      </c>
      <c r="C29" s="16">
        <v>27</v>
      </c>
      <c r="D29" s="6" t="e">
        <f>INDEX(#REF!,MATCH(Table1[[#This Row],[SupplierID]],#REF!,0))</f>
        <v>#REF!</v>
      </c>
      <c r="E29" s="9" t="s">
        <v>54</v>
      </c>
    </row>
    <row r="30" spans="1:5" x14ac:dyDescent="0.25">
      <c r="A30" s="7">
        <v>15</v>
      </c>
      <c r="B30" s="6" t="e">
        <f>INDEX(#REF!,MATCH(Table1[[#This Row],[ParentSupplierID]],#REF!,0))</f>
        <v>#REF!</v>
      </c>
      <c r="C30" s="16">
        <v>16</v>
      </c>
      <c r="D30" s="6" t="e">
        <f>INDEX(#REF!,MATCH(Table1[[#This Row],[SupplierID]],#REF!,0))</f>
        <v>#REF!</v>
      </c>
      <c r="E30" s="16" t="s">
        <v>56</v>
      </c>
    </row>
    <row r="31" spans="1:5" s="13" customFormat="1" x14ac:dyDescent="0.25">
      <c r="A31" s="7">
        <v>24</v>
      </c>
      <c r="B31" s="6" t="e">
        <f>INDEX(#REF!,MATCH(Table1[[#This Row],[ParentSupplierID]],#REF!,0))</f>
        <v>#REF!</v>
      </c>
      <c r="C31" s="16">
        <v>29</v>
      </c>
      <c r="D31" s="6" t="e">
        <f>INDEX(#REF!,MATCH(Table1[[#This Row],[SupplierID]],#REF!,0))</f>
        <v>#REF!</v>
      </c>
      <c r="E31" s="16" t="s">
        <v>56</v>
      </c>
    </row>
    <row r="32" spans="1:5" s="13" customFormat="1" x14ac:dyDescent="0.25">
      <c r="A32" s="5">
        <v>25</v>
      </c>
      <c r="B32" s="6" t="e">
        <f>INDEX(#REF!,MATCH(Table1[[#This Row],[ParentSupplierID]],#REF!,0))</f>
        <v>#REF!</v>
      </c>
      <c r="C32" s="16">
        <v>30</v>
      </c>
      <c r="D32" s="6" t="e">
        <f>INDEX(#REF!,MATCH(Table1[[#This Row],[SupplierID]],#REF!,0))</f>
        <v>#REF!</v>
      </c>
      <c r="E32" s="16" t="s">
        <v>56</v>
      </c>
    </row>
    <row r="33" spans="1:5" x14ac:dyDescent="0.25">
      <c r="A33" s="7">
        <v>26</v>
      </c>
      <c r="B33" s="6" t="e">
        <f>INDEX(#REF!,MATCH(Table1[[#This Row],[ParentSupplierID]],#REF!,0))</f>
        <v>#REF!</v>
      </c>
      <c r="C33" s="16">
        <v>31</v>
      </c>
      <c r="D33" s="6" t="e">
        <f>INDEX(#REF!,MATCH(Table1[[#This Row],[SupplierID]],#REF!,0))</f>
        <v>#REF!</v>
      </c>
      <c r="E33" s="16" t="s">
        <v>59</v>
      </c>
    </row>
    <row r="34" spans="1:5" x14ac:dyDescent="0.25">
      <c r="A34" s="5">
        <v>27</v>
      </c>
      <c r="B34" s="6" t="e">
        <f>INDEX(#REF!,MATCH(Table1[[#This Row],[ParentSupplierID]],#REF!,0))</f>
        <v>#REF!</v>
      </c>
      <c r="C34" s="16">
        <v>32</v>
      </c>
      <c r="D34" s="6" t="e">
        <f>INDEX(#REF!,MATCH(Table1[[#This Row],[SupplierID]],#REF!,0))</f>
        <v>#REF!</v>
      </c>
      <c r="E34" s="16" t="s">
        <v>60</v>
      </c>
    </row>
    <row r="35" spans="1:5" x14ac:dyDescent="0.25">
      <c r="A35" s="7">
        <v>28</v>
      </c>
      <c r="B35" s="7" t="e">
        <f>INDEX(#REF!,MATCH(Table1[[#This Row],[ParentSupplierID]],#REF!,0))</f>
        <v>#REF!</v>
      </c>
      <c r="C35" s="9">
        <v>33</v>
      </c>
      <c r="D35" s="6" t="e">
        <f>INDEX(#REF!,MATCH(Table1[[#This Row],[SupplierID]],#REF!,0))</f>
        <v>#REF!</v>
      </c>
      <c r="E35" s="9" t="s">
        <v>56</v>
      </c>
    </row>
    <row r="36" spans="1:5" x14ac:dyDescent="0.25">
      <c r="A36" s="7">
        <v>28</v>
      </c>
      <c r="B36" s="7" t="e">
        <f>INDEX(#REF!,MATCH(Table1[[#This Row],[ParentSupplierID]],#REF!,0))</f>
        <v>#REF!</v>
      </c>
      <c r="C36" s="9">
        <v>34</v>
      </c>
      <c r="D36" s="6" t="e">
        <f>INDEX(#REF!,MATCH(Table1[[#This Row],[SupplierID]],#REF!,0))</f>
        <v>#REF!</v>
      </c>
      <c r="E36" s="9" t="s">
        <v>56</v>
      </c>
    </row>
    <row r="37" spans="1:5" x14ac:dyDescent="0.25">
      <c r="A37" s="7">
        <v>28</v>
      </c>
      <c r="B37" s="7" t="e">
        <f>INDEX(#REF!,MATCH(Table1[[#This Row],[ParentSupplierID]],#REF!,0))</f>
        <v>#REF!</v>
      </c>
      <c r="C37" s="9">
        <v>35</v>
      </c>
      <c r="D37" s="6" t="e">
        <f>INDEX(#REF!,MATCH(Table1[[#This Row],[SupplierID]],#REF!,0))</f>
        <v>#REF!</v>
      </c>
      <c r="E37" s="9" t="s">
        <v>56</v>
      </c>
    </row>
    <row r="38" spans="1:5" x14ac:dyDescent="0.25">
      <c r="A38" s="7">
        <v>28</v>
      </c>
      <c r="B38" s="7" t="e">
        <f>INDEX(#REF!,MATCH(Table1[[#This Row],[ParentSupplierID]],#REF!,0))</f>
        <v>#REF!</v>
      </c>
      <c r="C38" s="9">
        <v>36</v>
      </c>
      <c r="D38" s="6" t="e">
        <f>INDEX(#REF!,MATCH(Table1[[#This Row],[SupplierID]],#REF!,0))</f>
        <v>#REF!</v>
      </c>
      <c r="E38" s="9" t="s">
        <v>56</v>
      </c>
    </row>
    <row r="39" spans="1:5" x14ac:dyDescent="0.25">
      <c r="A39" s="7">
        <v>29</v>
      </c>
      <c r="B39" s="7" t="e">
        <f>INDEX(#REF!,MATCH(Table1[[#This Row],[ParentSupplierID]],#REF!,0))</f>
        <v>#REF!</v>
      </c>
      <c r="C39" s="9">
        <v>37</v>
      </c>
      <c r="D39" s="6" t="e">
        <f>INDEX(#REF!,MATCH(Table1[[#This Row],[SupplierID]],#REF!,0))</f>
        <v>#REF!</v>
      </c>
      <c r="E39" s="9" t="s">
        <v>57</v>
      </c>
    </row>
    <row r="40" spans="1:5" x14ac:dyDescent="0.25">
      <c r="A40" s="7">
        <v>30</v>
      </c>
      <c r="B40" s="7" t="e">
        <f>INDEX(#REF!,MATCH(Table1[[#This Row],[ParentSupplierID]],#REF!,0))</f>
        <v>#REF!</v>
      </c>
      <c r="C40" s="9">
        <v>38</v>
      </c>
      <c r="D40" s="6" t="e">
        <f>INDEX(#REF!,MATCH(Table1[[#This Row],[SupplierID]],#REF!,0))</f>
        <v>#REF!</v>
      </c>
      <c r="E40" s="9" t="s">
        <v>48</v>
      </c>
    </row>
    <row r="41" spans="1:5" x14ac:dyDescent="0.25">
      <c r="A41" s="7">
        <v>30</v>
      </c>
      <c r="B41" s="6" t="e">
        <f>INDEX(#REF!,MATCH(Table1[[#This Row],[ParentSupplierID]],#REF!,0))</f>
        <v>#REF!</v>
      </c>
      <c r="C41" s="16">
        <v>39</v>
      </c>
      <c r="D41" s="6" t="e">
        <f>INDEX(#REF!,MATCH(Table1[[#This Row],[SupplierID]],#REF!,0))</f>
        <v>#REF!</v>
      </c>
      <c r="E41" s="9" t="s">
        <v>48</v>
      </c>
    </row>
    <row r="42" spans="1:5" x14ac:dyDescent="0.25">
      <c r="A42" s="7">
        <v>30</v>
      </c>
      <c r="B42" s="6" t="e">
        <f>INDEX(#REF!,MATCH(Table1[[#This Row],[ParentSupplierID]],#REF!,0))</f>
        <v>#REF!</v>
      </c>
      <c r="C42" s="16">
        <v>40</v>
      </c>
      <c r="D42" s="6" t="e">
        <f>INDEX(#REF!,MATCH(Table1[[#This Row],[SupplierID]],#REF!,0))</f>
        <v>#REF!</v>
      </c>
      <c r="E42" s="9" t="s">
        <v>48</v>
      </c>
    </row>
    <row r="43" spans="1:5" x14ac:dyDescent="0.25">
      <c r="A43" s="7">
        <v>30</v>
      </c>
      <c r="B43" s="6" t="e">
        <f>INDEX(#REF!,MATCH(Table1[[#This Row],[ParentSupplierID]],#REF!,0))</f>
        <v>#REF!</v>
      </c>
      <c r="C43" s="16">
        <v>41</v>
      </c>
      <c r="D43" s="6" t="e">
        <f>INDEX(#REF!,MATCH(Table1[[#This Row],[SupplierID]],#REF!,0))</f>
        <v>#REF!</v>
      </c>
      <c r="E43" s="9" t="s">
        <v>48</v>
      </c>
    </row>
    <row r="44" spans="1:5" x14ac:dyDescent="0.25">
      <c r="A44" s="7">
        <v>30</v>
      </c>
      <c r="B44" s="6" t="e">
        <f>INDEX(#REF!,MATCH(Table1[[#This Row],[ParentSupplierID]],#REF!,0))</f>
        <v>#REF!</v>
      </c>
      <c r="C44" s="16">
        <v>42</v>
      </c>
      <c r="D44" s="6" t="e">
        <f>INDEX(#REF!,MATCH(Table1[[#This Row],[SupplierID]],#REF!,0))</f>
        <v>#REF!</v>
      </c>
      <c r="E44" s="9" t="s">
        <v>48</v>
      </c>
    </row>
    <row r="45" spans="1:5" x14ac:dyDescent="0.25">
      <c r="A45" s="7">
        <v>30</v>
      </c>
      <c r="B45" s="6" t="e">
        <f>INDEX(#REF!,MATCH(Table1[[#This Row],[ParentSupplierID]],#REF!,0))</f>
        <v>#REF!</v>
      </c>
      <c r="C45" s="16">
        <v>43</v>
      </c>
      <c r="D45" s="6" t="e">
        <f>INDEX(#REF!,MATCH(Table1[[#This Row],[SupplierID]],#REF!,0))</f>
        <v>#REF!</v>
      </c>
      <c r="E45" s="9" t="s">
        <v>48</v>
      </c>
    </row>
    <row r="46" spans="1:5" x14ac:dyDescent="0.25">
      <c r="A46" s="7">
        <v>31</v>
      </c>
      <c r="B46" s="7" t="e">
        <f>INDEX(#REF!,MATCH(Table1[[#This Row],[ParentSupplierID]],#REF!,0))</f>
        <v>#REF!</v>
      </c>
      <c r="C46" s="9">
        <v>44</v>
      </c>
      <c r="D46" s="6" t="e">
        <f>INDEX(#REF!,MATCH(Table1[[#This Row],[SupplierID]],#REF!,0))</f>
        <v>#REF!</v>
      </c>
      <c r="E46" s="9" t="s">
        <v>54</v>
      </c>
    </row>
    <row r="47" spans="1:5" x14ac:dyDescent="0.25">
      <c r="A47" s="7">
        <v>32</v>
      </c>
      <c r="B47" s="7" t="e">
        <f>INDEX(#REF!,MATCH(Table1[[#This Row],[ParentSupplierID]],#REF!,0))</f>
        <v>#REF!</v>
      </c>
      <c r="C47" s="9">
        <v>45</v>
      </c>
      <c r="D47" s="6" t="e">
        <f>INDEX(#REF!,MATCH(Table1[[#This Row],[SupplierID]],#REF!,0))</f>
        <v>#REF!</v>
      </c>
      <c r="E47" s="9" t="s">
        <v>54</v>
      </c>
    </row>
    <row r="48" spans="1:5" x14ac:dyDescent="0.25">
      <c r="A48" s="7">
        <v>33</v>
      </c>
      <c r="B48" s="7" t="e">
        <f>INDEX(#REF!,MATCH(Table1[[#This Row],[ParentSupplierID]],#REF!,0))</f>
        <v>#REF!</v>
      </c>
      <c r="C48" s="9">
        <v>46</v>
      </c>
      <c r="D48" s="6" t="e">
        <f>INDEX(#REF!,MATCH(Table1[[#This Row],[SupplierID]],#REF!,0))</f>
        <v>#REF!</v>
      </c>
      <c r="E48" s="9" t="s">
        <v>54</v>
      </c>
    </row>
    <row r="49" spans="1:5" x14ac:dyDescent="0.25">
      <c r="A49" s="7">
        <v>34</v>
      </c>
      <c r="B49" s="7" t="e">
        <f>INDEX(#REF!,MATCH(Table1[[#This Row],[ParentSupplierID]],#REF!,0))</f>
        <v>#REF!</v>
      </c>
      <c r="C49" s="9">
        <v>47</v>
      </c>
      <c r="D49" s="6" t="e">
        <f>INDEX(#REF!,MATCH(Table1[[#This Row],[SupplierID]],#REF!,0))</f>
        <v>#REF!</v>
      </c>
      <c r="E49" s="9" t="s">
        <v>53</v>
      </c>
    </row>
    <row r="50" spans="1:5" x14ac:dyDescent="0.25">
      <c r="A50" s="7">
        <v>35</v>
      </c>
      <c r="B50" s="7" t="e">
        <f>INDEX(#REF!,MATCH(Table1[[#This Row],[ParentSupplierID]],#REF!,0))</f>
        <v>#REF!</v>
      </c>
      <c r="C50" s="9">
        <v>48</v>
      </c>
      <c r="D50" s="6" t="e">
        <f>INDEX(#REF!,MATCH(Table1[[#This Row],[SupplierID]],#REF!,0))</f>
        <v>#REF!</v>
      </c>
      <c r="E50" s="9" t="s">
        <v>54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02E4E-536C-457D-81DF-2105A2E21FD7}">
  <dimension ref="A1:H54"/>
  <sheetViews>
    <sheetView workbookViewId="0">
      <selection activeCell="F19" sqref="F19"/>
    </sheetView>
  </sheetViews>
  <sheetFormatPr defaultRowHeight="15" x14ac:dyDescent="0.25"/>
  <cols>
    <col min="2" max="2" width="18.140625" bestFit="1" customWidth="1"/>
    <col min="4" max="4" width="17.5703125" bestFit="1" customWidth="1"/>
    <col min="5" max="5" width="22.140625" customWidth="1"/>
    <col min="6" max="6" width="48" bestFit="1" customWidth="1"/>
    <col min="7" max="7" width="13.5703125" customWidth="1"/>
    <col min="8" max="8" width="19.42578125" customWidth="1"/>
  </cols>
  <sheetData>
    <row r="1" spans="1:8" x14ac:dyDescent="0.25">
      <c r="A1" s="17" t="s">
        <v>61</v>
      </c>
      <c r="B1" s="10" t="s">
        <v>47</v>
      </c>
      <c r="C1" s="10"/>
      <c r="D1" s="10" t="s">
        <v>40</v>
      </c>
      <c r="E1" s="10" t="str">
        <f>CONCATENATE("Completed ",ROUND(COUNTA(E2:E54)/COUNT(A2:A54),2)*100," %  ")</f>
        <v xml:space="preserve">Completed 68 %  </v>
      </c>
      <c r="F1" s="17"/>
      <c r="G1" s="17"/>
      <c r="H1" s="17"/>
    </row>
    <row r="2" spans="1:8" x14ac:dyDescent="0.25">
      <c r="A2" s="17">
        <v>1</v>
      </c>
      <c r="B2" s="17" t="s">
        <v>60</v>
      </c>
      <c r="C2" s="17"/>
      <c r="D2" s="17" t="s">
        <v>62</v>
      </c>
      <c r="E2" s="17" t="s">
        <v>63</v>
      </c>
      <c r="F2" s="17"/>
      <c r="G2" s="17"/>
      <c r="H2" s="17"/>
    </row>
    <row r="3" spans="1:8" s="17" customFormat="1" x14ac:dyDescent="0.25">
      <c r="A3" s="17">
        <v>2</v>
      </c>
      <c r="B3" s="17" t="s">
        <v>60</v>
      </c>
      <c r="D3" s="17" t="s">
        <v>64</v>
      </c>
    </row>
    <row r="4" spans="1:8" x14ac:dyDescent="0.25">
      <c r="A4" s="17">
        <v>3</v>
      </c>
      <c r="B4" s="17" t="s">
        <v>59</v>
      </c>
      <c r="C4" s="17"/>
      <c r="D4" s="17" t="s">
        <v>32</v>
      </c>
      <c r="E4" s="17" t="s">
        <v>63</v>
      </c>
      <c r="F4" s="17"/>
      <c r="G4" s="17"/>
      <c r="H4" s="17"/>
    </row>
    <row r="5" spans="1:8" x14ac:dyDescent="0.25">
      <c r="A5" s="17">
        <v>4</v>
      </c>
      <c r="B5" s="17" t="s">
        <v>59</v>
      </c>
      <c r="C5" s="17"/>
      <c r="D5" s="17" t="s">
        <v>65</v>
      </c>
      <c r="E5" s="17" t="s">
        <v>63</v>
      </c>
      <c r="F5" s="17" t="s">
        <v>66</v>
      </c>
      <c r="G5" s="17"/>
      <c r="H5" s="17"/>
    </row>
    <row r="6" spans="1:8" x14ac:dyDescent="0.25">
      <c r="A6" s="17">
        <v>5</v>
      </c>
      <c r="B6" s="17" t="s">
        <v>54</v>
      </c>
      <c r="C6" s="17"/>
      <c r="D6" s="17" t="s">
        <v>67</v>
      </c>
      <c r="E6" s="17" t="s">
        <v>63</v>
      </c>
      <c r="F6" s="17"/>
      <c r="G6" s="17"/>
      <c r="H6" s="17"/>
    </row>
    <row r="7" spans="1:8" x14ac:dyDescent="0.25">
      <c r="A7" s="17">
        <v>6</v>
      </c>
      <c r="B7" s="17" t="s">
        <v>54</v>
      </c>
      <c r="C7" s="17"/>
      <c r="D7" s="17" t="s">
        <v>68</v>
      </c>
      <c r="E7" s="17"/>
      <c r="F7" s="17"/>
      <c r="G7" s="17"/>
      <c r="H7" s="17"/>
    </row>
    <row r="8" spans="1:8" x14ac:dyDescent="0.25">
      <c r="A8" s="17">
        <v>7</v>
      </c>
      <c r="B8" s="17" t="s">
        <v>54</v>
      </c>
      <c r="C8" s="17"/>
      <c r="D8" s="17" t="s">
        <v>69</v>
      </c>
      <c r="E8" s="17" t="s">
        <v>70</v>
      </c>
      <c r="F8" s="17"/>
      <c r="G8" s="17"/>
      <c r="H8" s="17"/>
    </row>
    <row r="9" spans="1:8" x14ac:dyDescent="0.25">
      <c r="A9" s="17">
        <v>8</v>
      </c>
      <c r="B9" s="17" t="s">
        <v>54</v>
      </c>
      <c r="C9" s="17"/>
      <c r="D9" s="17" t="s">
        <v>37</v>
      </c>
      <c r="E9" s="17" t="s">
        <v>63</v>
      </c>
      <c r="F9" s="17"/>
      <c r="G9" s="17"/>
      <c r="H9" s="17"/>
    </row>
    <row r="10" spans="1:8" x14ac:dyDescent="0.25">
      <c r="A10" s="17">
        <v>9</v>
      </c>
      <c r="B10" s="17" t="s">
        <v>54</v>
      </c>
      <c r="C10" s="17"/>
      <c r="D10" s="17" t="s">
        <v>71</v>
      </c>
      <c r="E10" s="17" t="s">
        <v>63</v>
      </c>
      <c r="F10" s="17" t="s">
        <v>72</v>
      </c>
      <c r="G10" s="17"/>
      <c r="H10" s="17"/>
    </row>
    <row r="11" spans="1:8" x14ac:dyDescent="0.25">
      <c r="A11" s="17">
        <v>10</v>
      </c>
      <c r="B11" s="17" t="s">
        <v>54</v>
      </c>
      <c r="C11" s="17"/>
      <c r="D11" s="17" t="s">
        <v>36</v>
      </c>
      <c r="E11" s="17" t="s">
        <v>70</v>
      </c>
      <c r="F11" s="17"/>
      <c r="G11" s="17"/>
      <c r="H11" s="17"/>
    </row>
    <row r="12" spans="1:8" x14ac:dyDescent="0.25">
      <c r="A12" s="17">
        <v>11</v>
      </c>
      <c r="B12" s="17" t="s">
        <v>54</v>
      </c>
      <c r="C12" s="17"/>
      <c r="D12" s="17" t="s">
        <v>30</v>
      </c>
      <c r="E12" s="17" t="s">
        <v>63</v>
      </c>
      <c r="F12" s="17"/>
      <c r="G12" s="17"/>
      <c r="H12" s="17"/>
    </row>
    <row r="13" spans="1:8" x14ac:dyDescent="0.25">
      <c r="A13" s="17">
        <v>12</v>
      </c>
      <c r="B13" s="17" t="s">
        <v>54</v>
      </c>
      <c r="C13" s="17"/>
      <c r="D13" s="17" t="s">
        <v>29</v>
      </c>
      <c r="E13" s="17" t="s">
        <v>63</v>
      </c>
      <c r="F13" s="17"/>
      <c r="G13" s="17"/>
      <c r="H13" s="11"/>
    </row>
    <row r="14" spans="1:8" x14ac:dyDescent="0.25">
      <c r="A14" s="17">
        <v>13</v>
      </c>
      <c r="B14" s="17" t="s">
        <v>54</v>
      </c>
      <c r="C14" s="17"/>
      <c r="D14" s="17" t="s">
        <v>73</v>
      </c>
      <c r="E14" s="17"/>
      <c r="F14" s="17"/>
      <c r="G14" s="17"/>
      <c r="H14" s="17"/>
    </row>
    <row r="15" spans="1:8" x14ac:dyDescent="0.25">
      <c r="A15" s="17">
        <v>14</v>
      </c>
      <c r="B15" s="17" t="s">
        <v>54</v>
      </c>
      <c r="C15" s="17"/>
      <c r="D15" s="17" t="s">
        <v>19</v>
      </c>
      <c r="E15" s="17" t="s">
        <v>63</v>
      </c>
      <c r="F15" s="17"/>
      <c r="G15" s="17"/>
      <c r="H15" s="17"/>
    </row>
    <row r="16" spans="1:8" x14ac:dyDescent="0.25">
      <c r="A16" s="17">
        <v>15</v>
      </c>
      <c r="B16" s="17" t="s">
        <v>54</v>
      </c>
      <c r="C16" s="17"/>
      <c r="D16" s="17" t="s">
        <v>74</v>
      </c>
      <c r="E16" s="17" t="s">
        <v>63</v>
      </c>
      <c r="F16" s="17"/>
      <c r="G16" s="17"/>
      <c r="H16" s="17"/>
    </row>
    <row r="17" spans="1:6" x14ac:dyDescent="0.25">
      <c r="A17" s="17">
        <v>16</v>
      </c>
      <c r="B17" s="17" t="s">
        <v>54</v>
      </c>
      <c r="C17" s="17"/>
      <c r="D17" s="17" t="s">
        <v>75</v>
      </c>
      <c r="E17" s="17"/>
    </row>
    <row r="18" spans="1:6" x14ac:dyDescent="0.25">
      <c r="A18" s="17">
        <v>17</v>
      </c>
      <c r="B18" s="17" t="s">
        <v>53</v>
      </c>
      <c r="C18" s="17"/>
      <c r="D18" s="17" t="s">
        <v>18</v>
      </c>
      <c r="E18" s="17"/>
      <c r="F18" t="s">
        <v>97</v>
      </c>
    </row>
    <row r="19" spans="1:6" x14ac:dyDescent="0.25">
      <c r="A19" s="17">
        <v>18</v>
      </c>
      <c r="B19" s="17" t="s">
        <v>53</v>
      </c>
      <c r="C19" s="17"/>
      <c r="D19" s="17" t="s">
        <v>76</v>
      </c>
      <c r="E19" s="17" t="s">
        <v>63</v>
      </c>
    </row>
    <row r="20" spans="1:6" x14ac:dyDescent="0.25">
      <c r="A20" s="17">
        <v>19</v>
      </c>
      <c r="B20" s="17" t="s">
        <v>55</v>
      </c>
      <c r="C20" s="17"/>
      <c r="D20" s="17" t="s">
        <v>77</v>
      </c>
      <c r="E20" s="17" t="s">
        <v>63</v>
      </c>
    </row>
    <row r="21" spans="1:6" x14ac:dyDescent="0.25">
      <c r="A21" s="17">
        <v>20</v>
      </c>
      <c r="B21" s="17" t="s">
        <v>55</v>
      </c>
      <c r="C21" s="17"/>
      <c r="D21" s="17" t="s">
        <v>23</v>
      </c>
      <c r="E21" s="17" t="s">
        <v>63</v>
      </c>
    </row>
    <row r="22" spans="1:6" x14ac:dyDescent="0.25">
      <c r="A22" s="17">
        <v>21</v>
      </c>
      <c r="B22" s="17" t="s">
        <v>55</v>
      </c>
      <c r="C22" s="17"/>
      <c r="D22" s="17" t="s">
        <v>78</v>
      </c>
      <c r="E22" s="17"/>
    </row>
    <row r="23" spans="1:6" x14ac:dyDescent="0.25">
      <c r="A23" s="17">
        <v>22</v>
      </c>
      <c r="B23" s="17" t="s">
        <v>55</v>
      </c>
      <c r="C23" s="17"/>
      <c r="D23" s="17" t="s">
        <v>22</v>
      </c>
      <c r="E23" s="17" t="s">
        <v>63</v>
      </c>
    </row>
    <row r="24" spans="1:6" x14ac:dyDescent="0.25">
      <c r="A24" s="17">
        <v>23</v>
      </c>
      <c r="B24" s="17" t="s">
        <v>58</v>
      </c>
      <c r="C24" s="17"/>
      <c r="D24" s="17" t="s">
        <v>79</v>
      </c>
      <c r="E24" s="17" t="s">
        <v>63</v>
      </c>
    </row>
    <row r="25" spans="1:6" x14ac:dyDescent="0.25">
      <c r="A25" s="17">
        <v>24</v>
      </c>
      <c r="B25" s="17" t="s">
        <v>58</v>
      </c>
      <c r="C25" s="17"/>
      <c r="D25" s="17" t="s">
        <v>80</v>
      </c>
      <c r="E25" s="17"/>
    </row>
    <row r="26" spans="1:6" x14ac:dyDescent="0.25">
      <c r="A26" s="17">
        <v>25</v>
      </c>
      <c r="B26" s="17" t="s">
        <v>58</v>
      </c>
      <c r="C26" s="17"/>
      <c r="D26" s="17" t="s">
        <v>81</v>
      </c>
      <c r="E26" s="17"/>
    </row>
    <row r="27" spans="1:6" x14ac:dyDescent="0.25">
      <c r="A27" s="17">
        <v>26</v>
      </c>
      <c r="B27" s="17" t="s">
        <v>58</v>
      </c>
      <c r="C27" s="17"/>
      <c r="D27" s="17" t="s">
        <v>27</v>
      </c>
      <c r="E27" s="17" t="s">
        <v>63</v>
      </c>
    </row>
    <row r="28" spans="1:6" x14ac:dyDescent="0.25">
      <c r="A28" s="17">
        <v>27</v>
      </c>
      <c r="B28" s="17" t="s">
        <v>58</v>
      </c>
      <c r="C28" s="17"/>
      <c r="D28" s="17" t="s">
        <v>28</v>
      </c>
      <c r="E28" s="17" t="s">
        <v>63</v>
      </c>
    </row>
    <row r="29" spans="1:6" x14ac:dyDescent="0.25">
      <c r="A29" s="17">
        <v>28</v>
      </c>
      <c r="B29" s="17" t="s">
        <v>52</v>
      </c>
      <c r="C29" s="17"/>
      <c r="D29" s="17" t="s">
        <v>17</v>
      </c>
      <c r="E29" s="17" t="s">
        <v>63</v>
      </c>
    </row>
    <row r="30" spans="1:6" x14ac:dyDescent="0.25">
      <c r="A30" s="17">
        <v>29</v>
      </c>
      <c r="B30" s="17" t="s">
        <v>49</v>
      </c>
      <c r="C30" s="17"/>
      <c r="D30" s="17" t="s">
        <v>82</v>
      </c>
      <c r="E30" s="17" t="s">
        <v>63</v>
      </c>
    </row>
    <row r="31" spans="1:6" x14ac:dyDescent="0.25">
      <c r="A31" s="17">
        <v>30</v>
      </c>
      <c r="B31" s="17" t="s">
        <v>49</v>
      </c>
      <c r="C31" s="17"/>
      <c r="D31" s="17" t="s">
        <v>83</v>
      </c>
      <c r="E31" s="17" t="s">
        <v>63</v>
      </c>
    </row>
    <row r="32" spans="1:6" x14ac:dyDescent="0.25">
      <c r="A32" s="17">
        <v>31</v>
      </c>
      <c r="B32" s="17" t="s">
        <v>84</v>
      </c>
      <c r="C32" s="17"/>
      <c r="D32" s="17" t="s">
        <v>85</v>
      </c>
      <c r="E32" s="17"/>
    </row>
    <row r="33" spans="1:5" x14ac:dyDescent="0.25">
      <c r="A33" s="17">
        <v>32</v>
      </c>
      <c r="B33" s="17" t="s">
        <v>51</v>
      </c>
      <c r="C33" s="17"/>
      <c r="D33" s="17" t="s">
        <v>16</v>
      </c>
      <c r="E33" s="17" t="s">
        <v>63</v>
      </c>
    </row>
    <row r="34" spans="1:5" x14ac:dyDescent="0.25">
      <c r="A34" s="17">
        <v>33</v>
      </c>
      <c r="B34" s="17" t="s">
        <v>51</v>
      </c>
      <c r="C34" s="17"/>
      <c r="D34" s="17" t="s">
        <v>86</v>
      </c>
      <c r="E34" s="17" t="s">
        <v>63</v>
      </c>
    </row>
    <row r="35" spans="1:5" x14ac:dyDescent="0.25">
      <c r="A35" s="17">
        <v>34</v>
      </c>
      <c r="B35" s="17" t="s">
        <v>51</v>
      </c>
      <c r="C35" s="17"/>
      <c r="D35" s="17" t="s">
        <v>20</v>
      </c>
      <c r="E35" s="17" t="s">
        <v>63</v>
      </c>
    </row>
    <row r="36" spans="1:5" x14ac:dyDescent="0.25">
      <c r="A36" s="17">
        <v>35</v>
      </c>
      <c r="B36" s="17" t="s">
        <v>51</v>
      </c>
      <c r="C36" s="17"/>
      <c r="D36" s="17" t="s">
        <v>21</v>
      </c>
      <c r="E36" s="17" t="s">
        <v>63</v>
      </c>
    </row>
    <row r="37" spans="1:5" x14ac:dyDescent="0.25">
      <c r="A37" s="17">
        <v>36</v>
      </c>
      <c r="B37" s="17" t="s">
        <v>87</v>
      </c>
      <c r="C37" s="17"/>
      <c r="D37" s="17" t="s">
        <v>88</v>
      </c>
      <c r="E37" s="17"/>
    </row>
    <row r="38" spans="1:5" x14ac:dyDescent="0.25">
      <c r="A38" s="17">
        <v>37</v>
      </c>
      <c r="B38" s="17" t="s">
        <v>56</v>
      </c>
      <c r="C38" s="17"/>
      <c r="D38" s="17" t="s">
        <v>89</v>
      </c>
      <c r="E38" s="17" t="s">
        <v>63</v>
      </c>
    </row>
    <row r="39" spans="1:5" x14ac:dyDescent="0.25">
      <c r="A39" s="17">
        <v>38</v>
      </c>
      <c r="B39" s="17" t="s">
        <v>56</v>
      </c>
      <c r="C39" s="17"/>
      <c r="D39" s="17" t="s">
        <v>31</v>
      </c>
      <c r="E39" s="17" t="s">
        <v>63</v>
      </c>
    </row>
    <row r="40" spans="1:5" x14ac:dyDescent="0.25">
      <c r="A40" s="17">
        <v>39</v>
      </c>
      <c r="B40" s="17" t="s">
        <v>56</v>
      </c>
      <c r="C40" s="17"/>
      <c r="D40" s="17" t="s">
        <v>33</v>
      </c>
      <c r="E40" s="17" t="s">
        <v>63</v>
      </c>
    </row>
    <row r="41" spans="1:5" x14ac:dyDescent="0.25">
      <c r="A41" s="17">
        <v>40</v>
      </c>
      <c r="B41" s="17" t="s">
        <v>56</v>
      </c>
      <c r="C41" s="17"/>
      <c r="D41" s="17" t="s">
        <v>25</v>
      </c>
      <c r="E41" s="17" t="s">
        <v>63</v>
      </c>
    </row>
    <row r="42" spans="1:5" x14ac:dyDescent="0.25">
      <c r="A42" s="17">
        <v>41</v>
      </c>
      <c r="B42" s="17" t="s">
        <v>57</v>
      </c>
      <c r="C42" s="17"/>
      <c r="D42" s="17" t="s">
        <v>90</v>
      </c>
      <c r="E42" s="17"/>
    </row>
    <row r="43" spans="1:5" x14ac:dyDescent="0.25">
      <c r="A43" s="17">
        <v>42</v>
      </c>
      <c r="B43" s="17" t="s">
        <v>57</v>
      </c>
      <c r="C43" s="17"/>
      <c r="D43" s="17" t="s">
        <v>26</v>
      </c>
      <c r="E43" s="17" t="s">
        <v>63</v>
      </c>
    </row>
    <row r="44" spans="1:5" x14ac:dyDescent="0.25">
      <c r="A44" s="17">
        <v>43</v>
      </c>
      <c r="B44" s="17" t="s">
        <v>57</v>
      </c>
      <c r="C44" s="17"/>
      <c r="D44" s="17" t="s">
        <v>91</v>
      </c>
      <c r="E44" s="17"/>
    </row>
    <row r="45" spans="1:5" x14ac:dyDescent="0.25">
      <c r="A45" s="17">
        <v>44</v>
      </c>
      <c r="B45" s="17" t="s">
        <v>57</v>
      </c>
      <c r="C45" s="17"/>
      <c r="D45" s="17" t="s">
        <v>34</v>
      </c>
      <c r="E45" s="17" t="s">
        <v>63</v>
      </c>
    </row>
    <row r="46" spans="1:5" x14ac:dyDescent="0.25">
      <c r="A46" s="17">
        <v>45</v>
      </c>
      <c r="B46" s="17" t="s">
        <v>48</v>
      </c>
      <c r="C46" s="17"/>
      <c r="D46" s="17" t="s">
        <v>24</v>
      </c>
      <c r="E46" s="17" t="s">
        <v>63</v>
      </c>
    </row>
    <row r="47" spans="1:5" x14ac:dyDescent="0.25">
      <c r="A47" s="17">
        <v>46</v>
      </c>
      <c r="B47" s="17" t="s">
        <v>48</v>
      </c>
      <c r="C47" s="17"/>
      <c r="D47" s="17" t="s">
        <v>35</v>
      </c>
      <c r="E47" s="17" t="s">
        <v>63</v>
      </c>
    </row>
    <row r="48" spans="1:5" x14ac:dyDescent="0.25">
      <c r="A48" s="17">
        <v>47</v>
      </c>
      <c r="B48" s="17" t="s">
        <v>48</v>
      </c>
      <c r="C48" s="17"/>
      <c r="D48" s="17" t="s">
        <v>13</v>
      </c>
      <c r="E48" s="17" t="s">
        <v>63</v>
      </c>
    </row>
    <row r="49" spans="1:5" x14ac:dyDescent="0.25">
      <c r="A49" s="17">
        <v>48</v>
      </c>
      <c r="B49" s="17" t="s">
        <v>50</v>
      </c>
      <c r="C49" s="17"/>
      <c r="D49" s="17" t="s">
        <v>15</v>
      </c>
      <c r="E49" s="17" t="s">
        <v>63</v>
      </c>
    </row>
    <row r="50" spans="1:5" x14ac:dyDescent="0.25">
      <c r="A50" s="17">
        <v>49</v>
      </c>
      <c r="B50" s="17" t="s">
        <v>50</v>
      </c>
      <c r="C50" s="17"/>
      <c r="D50" s="17" t="s">
        <v>92</v>
      </c>
      <c r="E50" s="17"/>
    </row>
    <row r="51" spans="1:5" x14ac:dyDescent="0.25">
      <c r="A51" s="17">
        <v>50</v>
      </c>
      <c r="B51" s="17" t="s">
        <v>50</v>
      </c>
      <c r="C51" s="17"/>
      <c r="D51" s="17" t="s">
        <v>93</v>
      </c>
      <c r="E51" s="17"/>
    </row>
    <row r="52" spans="1:5" x14ac:dyDescent="0.25">
      <c r="A52" s="17">
        <v>51</v>
      </c>
      <c r="B52" s="17" t="s">
        <v>50</v>
      </c>
      <c r="C52" s="17"/>
      <c r="D52" s="17" t="s">
        <v>94</v>
      </c>
      <c r="E52" s="17"/>
    </row>
    <row r="53" spans="1:5" x14ac:dyDescent="0.25">
      <c r="A53" s="17">
        <v>52</v>
      </c>
      <c r="B53" s="17" t="s">
        <v>50</v>
      </c>
      <c r="C53" s="17"/>
      <c r="D53" s="17" t="s">
        <v>95</v>
      </c>
      <c r="E53" s="17"/>
    </row>
    <row r="54" spans="1:5" x14ac:dyDescent="0.25">
      <c r="A54" s="17">
        <v>53</v>
      </c>
      <c r="B54" s="17" t="s">
        <v>50</v>
      </c>
      <c r="C54" s="17"/>
      <c r="D54" s="17" t="s">
        <v>96</v>
      </c>
      <c r="E54" s="17"/>
    </row>
  </sheetData>
  <autoFilter ref="D1:E54" xr:uid="{938377B2-8E56-484E-80B0-D0FCC4E1422C}"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f8672083-267c-4907-9219-4e65f9765dd4">6JCQCYATDFDZ-751842496-137</_dlc_DocId>
    <_dlc_DocIdUrl xmlns="f8672083-267c-4907-9219-4e65f9765dd4">
      <Url>https://callcreditgroup.sharepoint.com/coo/etd/_layouts/15/DocIdRedir.aspx?ID=6JCQCYATDFDZ-751842496-137</Url>
      <Description>6JCQCYATDFDZ-751842496-137</Description>
    </_dlc_DocIdUrl>
    <SharedWithUsers xmlns="f8672083-267c-4907-9219-4e65f9765dd4">
      <UserInfo>
        <DisplayName>Kevin Wing</DisplayName>
        <AccountId>4719</AccountId>
        <AccountType/>
      </UserInfo>
      <UserInfo>
        <DisplayName>Raminta Petraviciute</DisplayName>
        <AccountId>1383</AccountId>
        <AccountType/>
      </UserInfo>
      <UserInfo>
        <DisplayName>Ausra Jasiukeviciene</DisplayName>
        <AccountId>844</AccountId>
        <AccountType/>
      </UserInfo>
    </SharedWithUsers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80BCB5FD43604999F65EBB5078452F" ma:contentTypeVersion="117" ma:contentTypeDescription="Create a new document." ma:contentTypeScope="" ma:versionID="2d5b59df923d386bbaac466b92a03ee1">
  <xsd:schema xmlns:xsd="http://www.w3.org/2001/XMLSchema" xmlns:xs="http://www.w3.org/2001/XMLSchema" xmlns:p="http://schemas.microsoft.com/office/2006/metadata/properties" xmlns:ns2="f8672083-267c-4907-9219-4e65f9765dd4" xmlns:ns3="702e0d10-1cca-4c6c-8456-775d3fc3411e" targetNamespace="http://schemas.microsoft.com/office/2006/metadata/properties" ma:root="true" ma:fieldsID="86ed8bba93fbe854e15c844df4045090" ns2:_="" ns3:_="">
    <xsd:import namespace="f8672083-267c-4907-9219-4e65f9765dd4"/>
    <xsd:import namespace="702e0d10-1cca-4c6c-8456-775d3fc3411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672083-267c-4907-9219-4e65f9765dd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2e0d10-1cca-4c6c-8456-775d3fc341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62BA83-ABB0-4535-9BA7-3AD17BA5A23A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3E77162E-07DB-4528-88AF-7969672F4B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D66971-463A-4388-9C75-2F19BE990182}">
  <ds:schemaRefs>
    <ds:schemaRef ds:uri="http://purl.org/dc/elements/1.1/"/>
    <ds:schemaRef ds:uri="http://purl.org/dc/terms/"/>
    <ds:schemaRef ds:uri="702e0d10-1cca-4c6c-8456-775d3fc3411e"/>
    <ds:schemaRef ds:uri="f8672083-267c-4907-9219-4e65f9765dd4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4.xml><?xml version="1.0" encoding="utf-8"?>
<ds:datastoreItem xmlns:ds="http://schemas.openxmlformats.org/officeDocument/2006/customXml" ds:itemID="{25F18D16-B794-4127-89BC-15E888E104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672083-267c-4907-9219-4e65f9765dd4"/>
    <ds:schemaRef ds:uri="702e0d10-1cca-4c6c-8456-775d3fc341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Datascopes</vt:lpstr>
      <vt:lpstr>Superusers</vt:lpstr>
      <vt:lpstr>CSM</vt:lpstr>
      <vt:lpstr>Status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Nicholas Graham</dc:creator>
  <cp:keywords/>
  <dc:description/>
  <cp:lastModifiedBy>James Connors</cp:lastModifiedBy>
  <cp:revision/>
  <dcterms:created xsi:type="dcterms:W3CDTF">2018-10-25T07:58:18Z</dcterms:created>
  <dcterms:modified xsi:type="dcterms:W3CDTF">2019-01-08T15:10:33Z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0x010100BE80BCB5FD43604999F65EBB5078452F</vt:lpwstr>
  </property>
  <property fmtid="{D5CDD505-2E9C-101B-9397-08002B2CF9AE}" pid="3" name="_dlc_DocIdItemGuid">
    <vt:lpwstr>74b52941-f498-4fa5-9fbf-471dc453b714</vt:lpwstr>
  </property>
</Properties>
</file>