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2848" windowHeight="8988" firstSheet="1" activeTab="2"/>
  </bookViews>
  <sheets>
    <sheet name="Daily Execution" sheetId="15" r:id="rId1"/>
    <sheet name="Exec_Summary" sheetId="14" r:id="rId2"/>
    <sheet name="TFA_Status" sheetId="12" r:id="rId3"/>
    <sheet name="SEARCH" sheetId="2" r:id="rId4"/>
    <sheet name="ASSOCIATE" sheetId="3" r:id="rId5"/>
    <sheet name="PUBLIC - CCJ" sheetId="6" r:id="rId6"/>
    <sheet name="PUBLIC - BAI" sheetId="17" r:id="rId7"/>
    <sheet name="PUBLIC - ER" sheetId="21" r:id="rId8"/>
    <sheet name="SHARE" sheetId="1" r:id="rId9"/>
    <sheet name="MODA" sheetId="19" r:id="rId10"/>
    <sheet name="ADDRESS" sheetId="5" r:id="rId11"/>
    <sheet name="ALIAS" sheetId="4" r:id="rId12"/>
    <sheet name="INPUTTING" sheetId="18" r:id="rId13"/>
    <sheet name="ADDTIONAL_CHECKLIST" sheetId="8" r:id="rId14"/>
    <sheet name="OBSERVATIONS" sheetId="16" r:id="rId15"/>
    <sheet name="REPORTS" sheetId="9" r:id="rId16"/>
    <sheet name="DST" sheetId="11" r:id="rId17"/>
    <sheet name="Lookup" sheetId="13" r:id="rId18"/>
  </sheets>
  <definedNames>
    <definedName name="_xlnm._FilterDatabase" localSheetId="10" hidden="1">ADDRESS!$A$1:$O$59</definedName>
    <definedName name="_xlnm._FilterDatabase" localSheetId="13" hidden="1">ADDTIONAL_CHECKLIST!$A$1:$O$48</definedName>
    <definedName name="_xlnm._FilterDatabase" localSheetId="11" hidden="1">ALIAS!$A$1:$O$42</definedName>
    <definedName name="_xlnm._FilterDatabase" localSheetId="4" hidden="1">ASSOCIATE!$A$1:$O$58</definedName>
    <definedName name="_xlnm._FilterDatabase" localSheetId="0" hidden="1">'Daily Execution'!$B$1:$C$135</definedName>
    <definedName name="_xlnm._FilterDatabase" localSheetId="12" hidden="1">INPUTTING!$A$25:$H$30</definedName>
    <definedName name="_xlnm._FilterDatabase" localSheetId="9" hidden="1">MODA!$A$1:$AUB$440</definedName>
    <definedName name="_xlnm._FilterDatabase" localSheetId="6" hidden="1">'PUBLIC - BAI'!$A$1:$O$33</definedName>
    <definedName name="_xlnm._FilterDatabase" localSheetId="5" hidden="1">'PUBLIC - CCJ'!$A$1:$O$35</definedName>
    <definedName name="_xlnm._FilterDatabase" localSheetId="7" hidden="1">'PUBLIC - ER'!$A$1:$O$33</definedName>
    <definedName name="_xlnm._FilterDatabase" localSheetId="15" hidden="1">REPORTS!$B$1:$O$22</definedName>
    <definedName name="_xlnm._FilterDatabase" localSheetId="3" hidden="1">SEARCH!$A$1:$O$63</definedName>
    <definedName name="_xlnm._FilterDatabase" localSheetId="8" hidden="1">SHARE!$A$1:$AUB$447</definedName>
    <definedName name="_Toc512600314" localSheetId="15">REPORTS!$C$3</definedName>
    <definedName name="_Toc512600315" localSheetId="15">REPORTS!$C$4</definedName>
    <definedName name="_Toc512600316" localSheetId="15">REPORTS!$C$5</definedName>
    <definedName name="_Toc512600318" localSheetId="15">REPORTS!$C$6</definedName>
    <definedName name="_Toc512600319" localSheetId="15">REPORTS!$C$7</definedName>
    <definedName name="_Toc512600320" localSheetId="15">REPORTS!$C$8</definedName>
    <definedName name="_Toc512600321" localSheetId="15">REPORTS!$C$9</definedName>
    <definedName name="_Toc512600322" localSheetId="15">REPORTS!$C$10</definedName>
    <definedName name="_Toc512600323" localSheetId="15">REPORTS!$C$11</definedName>
    <definedName name="_Toc512600324" localSheetId="15">REPORTS!$C$12</definedName>
    <definedName name="_Toc512600325" localSheetId="15">REPORTS!$C$13</definedName>
    <definedName name="_Toc512600326" localSheetId="15">REPORTS!$C$14</definedName>
    <definedName name="_Toc512600327" localSheetId="15">REPORTS!$C$15</definedName>
    <definedName name="_Toc512600328" localSheetId="15">REPORTS!$C$16</definedName>
    <definedName name="_Toc512600329" localSheetId="15">REPORTS!$C$17</definedName>
    <definedName name="_Toc512600330" localSheetId="15">REPORTS!$C$18</definedName>
    <definedName name="_Toc512600331" localSheetId="15">REPORTS!$C$19</definedName>
    <definedName name="_Toc512600332" localSheetId="15">REPORTS!$C$20</definedName>
  </definedNames>
  <calcPr calcId="152511"/>
</workbook>
</file>

<file path=xl/calcChain.xml><?xml version="1.0" encoding="utf-8"?>
<calcChain xmlns="http://schemas.openxmlformats.org/spreadsheetml/2006/main">
  <c r="O34" i="4" l="1"/>
  <c r="N34" i="4"/>
  <c r="M34" i="4"/>
  <c r="L34" i="4"/>
  <c r="K34" i="4"/>
  <c r="J34" i="4"/>
  <c r="I34" i="4"/>
  <c r="I3" i="17"/>
  <c r="J3" i="17"/>
  <c r="K3" i="17"/>
  <c r="L3" i="17"/>
  <c r="M3" i="17"/>
  <c r="N3" i="17"/>
  <c r="O32" i="2"/>
  <c r="N32" i="2"/>
  <c r="M32" i="2"/>
  <c r="L32" i="2"/>
  <c r="K32" i="2"/>
  <c r="J32" i="2"/>
  <c r="I32" i="2"/>
  <c r="O38" i="4" l="1"/>
  <c r="N38" i="4"/>
  <c r="M38" i="4"/>
  <c r="L38" i="4"/>
  <c r="K38" i="4"/>
  <c r="J38" i="4"/>
  <c r="I38" i="4"/>
  <c r="O36" i="4"/>
  <c r="N36" i="4"/>
  <c r="M36" i="4"/>
  <c r="L36" i="4"/>
  <c r="K36" i="4"/>
  <c r="J36" i="4"/>
  <c r="I36" i="4"/>
  <c r="O20" i="18" l="1"/>
  <c r="N20" i="18"/>
  <c r="M20" i="18"/>
  <c r="L20" i="18"/>
  <c r="K20" i="18"/>
  <c r="J20" i="18"/>
  <c r="I20" i="18"/>
  <c r="O19" i="18"/>
  <c r="N19" i="18"/>
  <c r="M19" i="18"/>
  <c r="L19" i="18"/>
  <c r="K19" i="18"/>
  <c r="J19" i="18"/>
  <c r="I19" i="18"/>
  <c r="O17" i="18"/>
  <c r="N17" i="18"/>
  <c r="M17" i="18"/>
  <c r="L17" i="18"/>
  <c r="K17" i="18"/>
  <c r="J17" i="18"/>
  <c r="I17" i="18"/>
  <c r="O15" i="18"/>
  <c r="N15" i="18"/>
  <c r="M15" i="18"/>
  <c r="L15" i="18"/>
  <c r="K15" i="18"/>
  <c r="J15" i="18"/>
  <c r="I15" i="18"/>
  <c r="O13" i="18"/>
  <c r="N13" i="18"/>
  <c r="M13" i="18"/>
  <c r="L13" i="18"/>
  <c r="K13" i="18"/>
  <c r="J13" i="18"/>
  <c r="I13" i="18"/>
  <c r="O11" i="18"/>
  <c r="N11" i="18"/>
  <c r="M11" i="18"/>
  <c r="L11" i="18"/>
  <c r="K11" i="18"/>
  <c r="J11" i="18"/>
  <c r="I11" i="18"/>
  <c r="O9" i="18"/>
  <c r="N9" i="18"/>
  <c r="M9" i="18"/>
  <c r="L9" i="18"/>
  <c r="K9" i="18"/>
  <c r="J9" i="18"/>
  <c r="I9" i="18"/>
  <c r="O7" i="18"/>
  <c r="N7" i="18"/>
  <c r="M7" i="18"/>
  <c r="L7" i="18"/>
  <c r="K7" i="18"/>
  <c r="J7" i="18"/>
  <c r="I7" i="18"/>
  <c r="O5" i="18"/>
  <c r="N5" i="18"/>
  <c r="M5" i="18"/>
  <c r="L5" i="18"/>
  <c r="K5" i="18"/>
  <c r="J5" i="18"/>
  <c r="I5" i="18"/>
  <c r="O3" i="18"/>
  <c r="N3" i="18"/>
  <c r="M3" i="18"/>
  <c r="L3" i="18"/>
  <c r="K3" i="18"/>
  <c r="J3" i="18"/>
  <c r="I3" i="18"/>
  <c r="J1" i="18" l="1"/>
  <c r="N1" i="18"/>
  <c r="L1" i="18"/>
  <c r="I1" i="18"/>
  <c r="K1" i="18"/>
  <c r="M1" i="18"/>
  <c r="O1" i="18"/>
  <c r="O33" i="21"/>
  <c r="N33" i="21"/>
  <c r="M33" i="21"/>
  <c r="L33" i="21"/>
  <c r="K33" i="21"/>
  <c r="J33" i="21"/>
  <c r="I33" i="21"/>
  <c r="O31" i="21"/>
  <c r="N31" i="21"/>
  <c r="M31" i="21"/>
  <c r="L31" i="21"/>
  <c r="K31" i="21"/>
  <c r="J31" i="21"/>
  <c r="I31" i="21"/>
  <c r="O25" i="21"/>
  <c r="N25" i="21"/>
  <c r="M25" i="21"/>
  <c r="L25" i="21"/>
  <c r="K25" i="21"/>
  <c r="J25" i="21"/>
  <c r="I25" i="21"/>
  <c r="O19" i="21"/>
  <c r="N19" i="21"/>
  <c r="M19" i="21"/>
  <c r="L19" i="21"/>
  <c r="K19" i="21"/>
  <c r="J19" i="21"/>
  <c r="I19" i="21"/>
  <c r="O14" i="21"/>
  <c r="N14" i="21"/>
  <c r="M14" i="21"/>
  <c r="L14" i="21"/>
  <c r="K14" i="21"/>
  <c r="J14" i="21"/>
  <c r="I14" i="21"/>
  <c r="O10" i="21"/>
  <c r="N10" i="21"/>
  <c r="M10" i="21"/>
  <c r="L10" i="21"/>
  <c r="K10" i="21"/>
  <c r="J10" i="21"/>
  <c r="I10" i="21"/>
  <c r="O7" i="21"/>
  <c r="N7" i="21"/>
  <c r="M7" i="21"/>
  <c r="L7" i="21"/>
  <c r="K7" i="21"/>
  <c r="J7" i="21"/>
  <c r="I7" i="21"/>
  <c r="O5" i="21"/>
  <c r="N5" i="21"/>
  <c r="M5" i="21"/>
  <c r="L5" i="21"/>
  <c r="K5" i="21"/>
  <c r="J5" i="21"/>
  <c r="I5" i="21"/>
  <c r="O3" i="21"/>
  <c r="N3" i="21"/>
  <c r="M3" i="21"/>
  <c r="L3" i="21"/>
  <c r="K3" i="21"/>
  <c r="J3" i="21"/>
  <c r="I3" i="21"/>
  <c r="I1" i="21" l="1"/>
  <c r="L1" i="21"/>
  <c r="E7" i="12" s="1"/>
  <c r="J1" i="21"/>
  <c r="C7" i="12" s="1"/>
  <c r="N1" i="21"/>
  <c r="G7" i="12" s="1"/>
  <c r="K1" i="21"/>
  <c r="D7" i="12" s="1"/>
  <c r="O1" i="21"/>
  <c r="H7" i="12" s="1"/>
  <c r="M1" i="21"/>
  <c r="F7" i="12" s="1"/>
  <c r="O39" i="19"/>
  <c r="N39" i="19"/>
  <c r="M39" i="19"/>
  <c r="L39" i="19"/>
  <c r="K39" i="19"/>
  <c r="J39" i="19"/>
  <c r="I39" i="19"/>
  <c r="O37" i="19"/>
  <c r="N37" i="19"/>
  <c r="M37" i="19"/>
  <c r="L37" i="19"/>
  <c r="K37" i="19"/>
  <c r="J37" i="19"/>
  <c r="I37" i="19"/>
  <c r="O33" i="19"/>
  <c r="N33" i="19"/>
  <c r="M33" i="19"/>
  <c r="L33" i="19"/>
  <c r="K33" i="19"/>
  <c r="J33" i="19"/>
  <c r="I33" i="19"/>
  <c r="O30" i="19"/>
  <c r="N30" i="19"/>
  <c r="M30" i="19"/>
  <c r="L30" i="19"/>
  <c r="K30" i="19"/>
  <c r="J30" i="19"/>
  <c r="I30" i="19"/>
  <c r="O28" i="19"/>
  <c r="N28" i="19"/>
  <c r="M28" i="19"/>
  <c r="L28" i="19"/>
  <c r="K28" i="19"/>
  <c r="J28" i="19"/>
  <c r="I28" i="19"/>
  <c r="O26" i="19"/>
  <c r="N26" i="19"/>
  <c r="M26" i="19"/>
  <c r="L26" i="19"/>
  <c r="K26" i="19"/>
  <c r="J26" i="19"/>
  <c r="I26" i="19"/>
  <c r="O19" i="19"/>
  <c r="N19" i="19"/>
  <c r="M19" i="19"/>
  <c r="L19" i="19"/>
  <c r="K19" i="19"/>
  <c r="J19" i="19"/>
  <c r="I19" i="19"/>
  <c r="O14" i="19"/>
  <c r="N14" i="19"/>
  <c r="M14" i="19"/>
  <c r="L14" i="19"/>
  <c r="K14" i="19"/>
  <c r="J14" i="19"/>
  <c r="I14" i="19"/>
  <c r="O10" i="19"/>
  <c r="N10" i="19"/>
  <c r="M10" i="19"/>
  <c r="L10" i="19"/>
  <c r="K10" i="19"/>
  <c r="J10" i="19"/>
  <c r="J1" i="19" s="1"/>
  <c r="C8" i="12" s="1"/>
  <c r="I10" i="19"/>
  <c r="O7" i="19"/>
  <c r="N7" i="19"/>
  <c r="M7" i="19"/>
  <c r="L7" i="19"/>
  <c r="K7" i="19"/>
  <c r="J7" i="19"/>
  <c r="I7" i="19"/>
  <c r="O5" i="19"/>
  <c r="N5" i="19"/>
  <c r="M5" i="19"/>
  <c r="L5" i="19"/>
  <c r="K5" i="19"/>
  <c r="J5" i="19"/>
  <c r="I5" i="19"/>
  <c r="O3" i="19"/>
  <c r="N3" i="19"/>
  <c r="M3" i="19"/>
  <c r="L3" i="19"/>
  <c r="K3" i="19"/>
  <c r="K1" i="19" s="1"/>
  <c r="D8" i="12" s="1"/>
  <c r="J3" i="19"/>
  <c r="I3" i="19"/>
  <c r="O22" i="9"/>
  <c r="N22" i="9"/>
  <c r="M22" i="9"/>
  <c r="L22" i="9"/>
  <c r="K22" i="9"/>
  <c r="J22" i="9"/>
  <c r="I22" i="9"/>
  <c r="O33" i="17"/>
  <c r="N33" i="17"/>
  <c r="M33" i="17"/>
  <c r="L33" i="17"/>
  <c r="K33" i="17"/>
  <c r="J33" i="17"/>
  <c r="I33" i="17"/>
  <c r="O31" i="17"/>
  <c r="N31" i="17"/>
  <c r="M31" i="17"/>
  <c r="L31" i="17"/>
  <c r="K31" i="17"/>
  <c r="J31" i="17"/>
  <c r="I31" i="17"/>
  <c r="O25" i="17"/>
  <c r="N25" i="17"/>
  <c r="M25" i="17"/>
  <c r="L25" i="17"/>
  <c r="K25" i="17"/>
  <c r="J25" i="17"/>
  <c r="I25" i="17"/>
  <c r="O19" i="17"/>
  <c r="N19" i="17"/>
  <c r="M19" i="17"/>
  <c r="L19" i="17"/>
  <c r="K19" i="17"/>
  <c r="J19" i="17"/>
  <c r="I19" i="17"/>
  <c r="O14" i="17"/>
  <c r="N14" i="17"/>
  <c r="M14" i="17"/>
  <c r="L14" i="17"/>
  <c r="K14" i="17"/>
  <c r="J14" i="17"/>
  <c r="I14" i="17"/>
  <c r="O10" i="17"/>
  <c r="N10" i="17"/>
  <c r="M10" i="17"/>
  <c r="L10" i="17"/>
  <c r="K10" i="17"/>
  <c r="J10" i="17"/>
  <c r="I10" i="17"/>
  <c r="O7" i="17"/>
  <c r="N7" i="17"/>
  <c r="M7" i="17"/>
  <c r="L7" i="17"/>
  <c r="K7" i="17"/>
  <c r="J7" i="17"/>
  <c r="I7" i="17"/>
  <c r="O5" i="17"/>
  <c r="N5" i="17"/>
  <c r="M5" i="17"/>
  <c r="L5" i="17"/>
  <c r="K5" i="17"/>
  <c r="J5" i="17"/>
  <c r="I5" i="17"/>
  <c r="O3" i="17"/>
  <c r="O48" i="8"/>
  <c r="N48" i="8"/>
  <c r="M48" i="8"/>
  <c r="L48" i="8"/>
  <c r="K48" i="8"/>
  <c r="J48" i="8"/>
  <c r="I48" i="8"/>
  <c r="O46" i="8"/>
  <c r="N46" i="8"/>
  <c r="M46" i="8"/>
  <c r="L46" i="8"/>
  <c r="K46" i="8"/>
  <c r="J46" i="8"/>
  <c r="I46" i="8"/>
  <c r="O44" i="8"/>
  <c r="N44" i="8"/>
  <c r="M44" i="8"/>
  <c r="L44" i="8"/>
  <c r="K44" i="8"/>
  <c r="J44" i="8"/>
  <c r="I44" i="8"/>
  <c r="O42" i="8"/>
  <c r="N42" i="8"/>
  <c r="M42" i="8"/>
  <c r="L42" i="8"/>
  <c r="K42" i="8"/>
  <c r="J42" i="8"/>
  <c r="I42" i="8"/>
  <c r="O40" i="8"/>
  <c r="N40" i="8"/>
  <c r="M40" i="8"/>
  <c r="L40" i="8"/>
  <c r="K40" i="8"/>
  <c r="J40" i="8"/>
  <c r="I40" i="8"/>
  <c r="O38" i="8"/>
  <c r="N38" i="8"/>
  <c r="M38" i="8"/>
  <c r="L38" i="8"/>
  <c r="K38" i="8"/>
  <c r="J38" i="8"/>
  <c r="I38" i="8"/>
  <c r="C110" i="15"/>
  <c r="C109" i="15"/>
  <c r="C108" i="15"/>
  <c r="C107" i="15"/>
  <c r="B110" i="15"/>
  <c r="B109" i="15"/>
  <c r="B108" i="15"/>
  <c r="B107" i="15"/>
  <c r="C106" i="15"/>
  <c r="B106" i="15"/>
  <c r="C105" i="15"/>
  <c r="B105" i="15"/>
  <c r="C104" i="15"/>
  <c r="B104" i="15"/>
  <c r="C103" i="15"/>
  <c r="B103" i="15"/>
  <c r="C102" i="15"/>
  <c r="B102" i="15"/>
  <c r="O36" i="8"/>
  <c r="N36" i="8"/>
  <c r="M36" i="8"/>
  <c r="L36" i="8"/>
  <c r="K36" i="8"/>
  <c r="J36" i="8"/>
  <c r="I36" i="8"/>
  <c r="O34" i="8"/>
  <c r="N34" i="8"/>
  <c r="M34" i="8"/>
  <c r="L34" i="8"/>
  <c r="K34" i="8"/>
  <c r="J34" i="8"/>
  <c r="I34" i="8"/>
  <c r="O32" i="8"/>
  <c r="N32" i="8"/>
  <c r="M32" i="8"/>
  <c r="L32" i="8"/>
  <c r="K32" i="8"/>
  <c r="J32" i="8"/>
  <c r="I32" i="8"/>
  <c r="C135" i="15"/>
  <c r="B135" i="15"/>
  <c r="C134" i="15"/>
  <c r="B134" i="15"/>
  <c r="C133" i="15"/>
  <c r="B133" i="15"/>
  <c r="C132" i="15"/>
  <c r="B132" i="15"/>
  <c r="C131" i="15"/>
  <c r="B131" i="15"/>
  <c r="C130" i="15"/>
  <c r="B130" i="15"/>
  <c r="C129" i="15"/>
  <c r="B129" i="15"/>
  <c r="C128" i="15"/>
  <c r="B128" i="15"/>
  <c r="C127" i="15"/>
  <c r="B127" i="15"/>
  <c r="C126" i="15"/>
  <c r="B126" i="15"/>
  <c r="C125" i="15"/>
  <c r="B125" i="15"/>
  <c r="C124" i="15"/>
  <c r="B124" i="15"/>
  <c r="C123" i="15"/>
  <c r="B123" i="15"/>
  <c r="C122" i="15"/>
  <c r="B122" i="15"/>
  <c r="C121" i="15"/>
  <c r="B121" i="15"/>
  <c r="C120" i="15"/>
  <c r="B120" i="15"/>
  <c r="C119" i="15"/>
  <c r="B119" i="15"/>
  <c r="C118" i="15"/>
  <c r="B118" i="15"/>
  <c r="C117" i="15"/>
  <c r="B117" i="15"/>
  <c r="C116" i="15"/>
  <c r="B116" i="15"/>
  <c r="C115" i="15"/>
  <c r="B115" i="15"/>
  <c r="C114" i="15"/>
  <c r="B114" i="15"/>
  <c r="C113" i="15"/>
  <c r="B113" i="15"/>
  <c r="C112" i="15"/>
  <c r="B112" i="15"/>
  <c r="C111" i="15"/>
  <c r="B111" i="15"/>
  <c r="C101" i="15"/>
  <c r="B101" i="15"/>
  <c r="C100" i="15"/>
  <c r="B100" i="15"/>
  <c r="C99" i="15"/>
  <c r="B99" i="15"/>
  <c r="C98" i="15"/>
  <c r="B98" i="15"/>
  <c r="C97" i="15"/>
  <c r="B97" i="15"/>
  <c r="C96" i="15"/>
  <c r="B96" i="15"/>
  <c r="C95" i="15"/>
  <c r="B95" i="15"/>
  <c r="C94" i="15"/>
  <c r="B94" i="15"/>
  <c r="C93" i="15"/>
  <c r="B93" i="15"/>
  <c r="C92" i="15"/>
  <c r="B92" i="15"/>
  <c r="C91" i="15"/>
  <c r="B91" i="15"/>
  <c r="C90" i="15"/>
  <c r="B90" i="15"/>
  <c r="C89" i="15"/>
  <c r="B89" i="15"/>
  <c r="C88" i="15"/>
  <c r="B88" i="15"/>
  <c r="C87" i="15"/>
  <c r="B87" i="15"/>
  <c r="C86" i="15"/>
  <c r="B86" i="15"/>
  <c r="C85" i="15"/>
  <c r="B85" i="15"/>
  <c r="C84" i="15"/>
  <c r="B84" i="15"/>
  <c r="C83" i="15"/>
  <c r="B83" i="15"/>
  <c r="C82" i="15"/>
  <c r="B82" i="15"/>
  <c r="C81" i="15"/>
  <c r="B81" i="15"/>
  <c r="C80" i="15"/>
  <c r="B80" i="15"/>
  <c r="C79" i="15"/>
  <c r="B79" i="15"/>
  <c r="C78" i="15"/>
  <c r="B78" i="15"/>
  <c r="C77" i="15"/>
  <c r="B77" i="15"/>
  <c r="C76" i="15"/>
  <c r="B76" i="15"/>
  <c r="C75" i="15"/>
  <c r="B75" i="15"/>
  <c r="C74" i="15"/>
  <c r="B74" i="15"/>
  <c r="C73" i="15"/>
  <c r="B73" i="15"/>
  <c r="C72" i="15"/>
  <c r="B72" i="15"/>
  <c r="C71" i="15"/>
  <c r="B71" i="15"/>
  <c r="C70" i="15"/>
  <c r="B70" i="15"/>
  <c r="C69" i="15"/>
  <c r="B69" i="15"/>
  <c r="C68" i="15"/>
  <c r="B68" i="15"/>
  <c r="C67" i="15"/>
  <c r="B67" i="15"/>
  <c r="C66" i="15"/>
  <c r="B66" i="15"/>
  <c r="C65" i="15"/>
  <c r="B65" i="15"/>
  <c r="C64" i="15"/>
  <c r="B64" i="15"/>
  <c r="C63" i="15"/>
  <c r="B63" i="15"/>
  <c r="C62" i="15"/>
  <c r="B62" i="15"/>
  <c r="C61" i="15"/>
  <c r="B61" i="15"/>
  <c r="C60" i="15"/>
  <c r="B60" i="15"/>
  <c r="C59" i="15"/>
  <c r="B59" i="15"/>
  <c r="C58" i="15"/>
  <c r="B58" i="15"/>
  <c r="C57" i="15"/>
  <c r="B57" i="15"/>
  <c r="C56" i="15"/>
  <c r="B56" i="15"/>
  <c r="C55" i="15"/>
  <c r="B55" i="15"/>
  <c r="C54" i="15"/>
  <c r="B54" i="15"/>
  <c r="C53" i="15"/>
  <c r="B53" i="15"/>
  <c r="C52" i="15"/>
  <c r="B52" i="15"/>
  <c r="C51" i="15"/>
  <c r="B51" i="15"/>
  <c r="C50" i="15"/>
  <c r="B50" i="15"/>
  <c r="C49" i="15"/>
  <c r="B49" i="15"/>
  <c r="C48" i="15"/>
  <c r="B48" i="15"/>
  <c r="C47" i="15"/>
  <c r="B47" i="15"/>
  <c r="C46" i="15"/>
  <c r="B46" i="15"/>
  <c r="C45" i="15"/>
  <c r="B45" i="15"/>
  <c r="C44" i="15"/>
  <c r="B44" i="15"/>
  <c r="C43" i="15"/>
  <c r="B43" i="15"/>
  <c r="C42" i="15"/>
  <c r="B42" i="15"/>
  <c r="C41" i="15"/>
  <c r="B41" i="15"/>
  <c r="C40" i="15"/>
  <c r="B40" i="15"/>
  <c r="C39" i="15"/>
  <c r="B39" i="15"/>
  <c r="C38" i="15"/>
  <c r="B38" i="15"/>
  <c r="C37" i="15"/>
  <c r="B37" i="15"/>
  <c r="C36" i="15"/>
  <c r="B36" i="15"/>
  <c r="C35" i="15"/>
  <c r="B35" i="15"/>
  <c r="C34" i="15"/>
  <c r="B34" i="15"/>
  <c r="C33" i="15"/>
  <c r="B33" i="15"/>
  <c r="C32" i="15"/>
  <c r="B32" i="15"/>
  <c r="C31" i="15"/>
  <c r="B31" i="15"/>
  <c r="C30" i="15"/>
  <c r="B30" i="15"/>
  <c r="C29" i="15"/>
  <c r="B29" i="15"/>
  <c r="C28" i="15"/>
  <c r="B28" i="15"/>
  <c r="C27" i="15"/>
  <c r="B27" i="15"/>
  <c r="C26" i="15"/>
  <c r="B26" i="15"/>
  <c r="C25" i="15"/>
  <c r="B25" i="15"/>
  <c r="C24" i="15"/>
  <c r="B24" i="15"/>
  <c r="C23" i="15"/>
  <c r="B23" i="15"/>
  <c r="C22" i="15"/>
  <c r="B22" i="15"/>
  <c r="C21" i="15"/>
  <c r="B21" i="15"/>
  <c r="C20" i="15"/>
  <c r="B20" i="15"/>
  <c r="C19" i="15"/>
  <c r="B19" i="15"/>
  <c r="C18" i="15"/>
  <c r="B18" i="15"/>
  <c r="C17" i="15"/>
  <c r="B17" i="15"/>
  <c r="C16" i="15"/>
  <c r="B16" i="15"/>
  <c r="C15" i="15"/>
  <c r="B15" i="15"/>
  <c r="C14" i="15"/>
  <c r="B14" i="15"/>
  <c r="C13" i="15"/>
  <c r="B13" i="15"/>
  <c r="C12" i="15"/>
  <c r="B12" i="15"/>
  <c r="C11" i="15"/>
  <c r="B11" i="15"/>
  <c r="C10" i="15"/>
  <c r="B10" i="15"/>
  <c r="C9" i="15"/>
  <c r="B9" i="15"/>
  <c r="C8" i="15"/>
  <c r="B8" i="15"/>
  <c r="C7" i="15"/>
  <c r="B7" i="15"/>
  <c r="C6" i="15"/>
  <c r="B6" i="15"/>
  <c r="C5" i="15"/>
  <c r="B5" i="15"/>
  <c r="C4" i="15"/>
  <c r="B4" i="15"/>
  <c r="C3" i="15"/>
  <c r="B3" i="15"/>
  <c r="C2" i="15"/>
  <c r="B2" i="15"/>
  <c r="O14" i="11"/>
  <c r="N14" i="11"/>
  <c r="M14" i="11"/>
  <c r="L14" i="11"/>
  <c r="K14" i="11"/>
  <c r="J14" i="11"/>
  <c r="I14" i="11"/>
  <c r="O12" i="11"/>
  <c r="N12" i="11"/>
  <c r="M12" i="11"/>
  <c r="L12" i="11"/>
  <c r="K12" i="11"/>
  <c r="J12" i="11"/>
  <c r="I12" i="11"/>
  <c r="O10" i="11"/>
  <c r="N10" i="11"/>
  <c r="M10" i="11"/>
  <c r="L10" i="11"/>
  <c r="K10" i="11"/>
  <c r="J10" i="11"/>
  <c r="I10" i="11"/>
  <c r="O7" i="11"/>
  <c r="N7" i="11"/>
  <c r="M7" i="11"/>
  <c r="L7" i="11"/>
  <c r="K7" i="11"/>
  <c r="J7" i="11"/>
  <c r="I7" i="11"/>
  <c r="O5" i="11"/>
  <c r="N5" i="11"/>
  <c r="M5" i="11"/>
  <c r="L5" i="11"/>
  <c r="K5" i="11"/>
  <c r="J5" i="11"/>
  <c r="I5" i="11"/>
  <c r="O21" i="9"/>
  <c r="N21" i="9"/>
  <c r="M21" i="9"/>
  <c r="L21" i="9"/>
  <c r="K21" i="9"/>
  <c r="J21" i="9"/>
  <c r="I21" i="9"/>
  <c r="O20" i="9"/>
  <c r="N20" i="9"/>
  <c r="M20" i="9"/>
  <c r="L20" i="9"/>
  <c r="K20" i="9"/>
  <c r="J20" i="9"/>
  <c r="I20" i="9"/>
  <c r="O19" i="9"/>
  <c r="N19" i="9"/>
  <c r="M19" i="9"/>
  <c r="L19" i="9"/>
  <c r="K19" i="9"/>
  <c r="J19" i="9"/>
  <c r="I19" i="9"/>
  <c r="O18" i="9"/>
  <c r="N18" i="9"/>
  <c r="M18" i="9"/>
  <c r="L18" i="9"/>
  <c r="K18" i="9"/>
  <c r="J18" i="9"/>
  <c r="I18" i="9"/>
  <c r="O17" i="9"/>
  <c r="N17" i="9"/>
  <c r="M17" i="9"/>
  <c r="L17" i="9"/>
  <c r="K17" i="9"/>
  <c r="J17" i="9"/>
  <c r="I17" i="9"/>
  <c r="O16" i="9"/>
  <c r="N16" i="9"/>
  <c r="M16" i="9"/>
  <c r="L16" i="9"/>
  <c r="K16" i="9"/>
  <c r="J16" i="9"/>
  <c r="I16" i="9"/>
  <c r="O15" i="9"/>
  <c r="N15" i="9"/>
  <c r="M15" i="9"/>
  <c r="L15" i="9"/>
  <c r="K15" i="9"/>
  <c r="J15" i="9"/>
  <c r="I15" i="9"/>
  <c r="O14" i="9"/>
  <c r="N14" i="9"/>
  <c r="M14" i="9"/>
  <c r="L14" i="9"/>
  <c r="K14" i="9"/>
  <c r="J14" i="9"/>
  <c r="I14" i="9"/>
  <c r="O13" i="9"/>
  <c r="N13" i="9"/>
  <c r="M13" i="9"/>
  <c r="L13" i="9"/>
  <c r="K13" i="9"/>
  <c r="J13" i="9"/>
  <c r="I13" i="9"/>
  <c r="O12" i="9"/>
  <c r="N12" i="9"/>
  <c r="M12" i="9"/>
  <c r="L12" i="9"/>
  <c r="K12" i="9"/>
  <c r="J12" i="9"/>
  <c r="I12" i="9"/>
  <c r="O11" i="9"/>
  <c r="N11" i="9"/>
  <c r="M11" i="9"/>
  <c r="L11" i="9"/>
  <c r="K11" i="9"/>
  <c r="J11" i="9"/>
  <c r="I11" i="9"/>
  <c r="O10" i="9"/>
  <c r="N10" i="9"/>
  <c r="M10" i="9"/>
  <c r="L10" i="9"/>
  <c r="K10" i="9"/>
  <c r="J10" i="9"/>
  <c r="I10" i="9"/>
  <c r="O9" i="9"/>
  <c r="N9" i="9"/>
  <c r="M9" i="9"/>
  <c r="L9" i="9"/>
  <c r="K9" i="9"/>
  <c r="J9" i="9"/>
  <c r="I9" i="9"/>
  <c r="O8" i="9"/>
  <c r="N8" i="9"/>
  <c r="M8" i="9"/>
  <c r="L8" i="9"/>
  <c r="K8" i="9"/>
  <c r="J8" i="9"/>
  <c r="I8" i="9"/>
  <c r="O7" i="9"/>
  <c r="N7" i="9"/>
  <c r="M7" i="9"/>
  <c r="L7" i="9"/>
  <c r="K7" i="9"/>
  <c r="J7" i="9"/>
  <c r="I7" i="9"/>
  <c r="O6" i="9"/>
  <c r="N6" i="9"/>
  <c r="M6" i="9"/>
  <c r="L6" i="9"/>
  <c r="K6" i="9"/>
  <c r="J6" i="9"/>
  <c r="I6" i="9"/>
  <c r="O5" i="9"/>
  <c r="N5" i="9"/>
  <c r="M5" i="9"/>
  <c r="L5" i="9"/>
  <c r="K5" i="9"/>
  <c r="J5" i="9"/>
  <c r="I5" i="9"/>
  <c r="O4" i="9"/>
  <c r="N4" i="9"/>
  <c r="M4" i="9"/>
  <c r="L4" i="9"/>
  <c r="K4" i="9"/>
  <c r="J4" i="9"/>
  <c r="I4" i="9"/>
  <c r="O29" i="8"/>
  <c r="N29" i="8"/>
  <c r="M29" i="8"/>
  <c r="L29" i="8"/>
  <c r="K29" i="8"/>
  <c r="J29" i="8"/>
  <c r="I29" i="8"/>
  <c r="O27" i="8"/>
  <c r="N27" i="8"/>
  <c r="M27" i="8"/>
  <c r="L27" i="8"/>
  <c r="K27" i="8"/>
  <c r="J27" i="8"/>
  <c r="I27" i="8"/>
  <c r="O25" i="8"/>
  <c r="N25" i="8"/>
  <c r="M25" i="8"/>
  <c r="L25" i="8"/>
  <c r="K25" i="8"/>
  <c r="J25" i="8"/>
  <c r="I25" i="8"/>
  <c r="O23" i="8"/>
  <c r="N23" i="8"/>
  <c r="M23" i="8"/>
  <c r="L23" i="8"/>
  <c r="K23" i="8"/>
  <c r="J23" i="8"/>
  <c r="I23" i="8"/>
  <c r="O21" i="8"/>
  <c r="N21" i="8"/>
  <c r="M21" i="8"/>
  <c r="L21" i="8"/>
  <c r="K21" i="8"/>
  <c r="J21" i="8"/>
  <c r="I21" i="8"/>
  <c r="O19" i="8"/>
  <c r="N19" i="8"/>
  <c r="M19" i="8"/>
  <c r="L19" i="8"/>
  <c r="K19" i="8"/>
  <c r="J19" i="8"/>
  <c r="I19" i="8"/>
  <c r="O18" i="8"/>
  <c r="N18" i="8"/>
  <c r="M18" i="8"/>
  <c r="L18" i="8"/>
  <c r="K18" i="8"/>
  <c r="J18" i="8"/>
  <c r="I18" i="8"/>
  <c r="O16" i="8"/>
  <c r="N16" i="8"/>
  <c r="M16" i="8"/>
  <c r="L16" i="8"/>
  <c r="K16" i="8"/>
  <c r="J16" i="8"/>
  <c r="I16" i="8"/>
  <c r="O15" i="8"/>
  <c r="N15" i="8"/>
  <c r="M15" i="8"/>
  <c r="L15" i="8"/>
  <c r="K15" i="8"/>
  <c r="J15" i="8"/>
  <c r="I15" i="8"/>
  <c r="O13" i="8"/>
  <c r="N13" i="8"/>
  <c r="M13" i="8"/>
  <c r="L13" i="8"/>
  <c r="K13" i="8"/>
  <c r="J13" i="8"/>
  <c r="I13" i="8"/>
  <c r="O11" i="8"/>
  <c r="N11" i="8"/>
  <c r="M11" i="8"/>
  <c r="L11" i="8"/>
  <c r="K11" i="8"/>
  <c r="J11" i="8"/>
  <c r="I11" i="8"/>
  <c r="O9" i="8"/>
  <c r="N9" i="8"/>
  <c r="M9" i="8"/>
  <c r="L9" i="8"/>
  <c r="K9" i="8"/>
  <c r="J9" i="8"/>
  <c r="I9" i="8"/>
  <c r="O7" i="8"/>
  <c r="N7" i="8"/>
  <c r="M7" i="8"/>
  <c r="L7" i="8"/>
  <c r="K7" i="8"/>
  <c r="J7" i="8"/>
  <c r="I7" i="8"/>
  <c r="O5" i="8"/>
  <c r="N5" i="8"/>
  <c r="M5" i="8"/>
  <c r="L5" i="8"/>
  <c r="K5" i="8"/>
  <c r="J5" i="8"/>
  <c r="I5" i="8"/>
  <c r="O42" i="4"/>
  <c r="N42" i="4"/>
  <c r="M42" i="4"/>
  <c r="L42" i="4"/>
  <c r="K42" i="4"/>
  <c r="J42" i="4"/>
  <c r="I42" i="4"/>
  <c r="O40" i="4"/>
  <c r="N40" i="4"/>
  <c r="M40" i="4"/>
  <c r="L40" i="4"/>
  <c r="K40" i="4"/>
  <c r="J40" i="4"/>
  <c r="I40" i="4"/>
  <c r="O32" i="4"/>
  <c r="N32" i="4"/>
  <c r="M32" i="4"/>
  <c r="L32" i="4"/>
  <c r="K32" i="4"/>
  <c r="J32" i="4"/>
  <c r="I32" i="4"/>
  <c r="O25" i="4"/>
  <c r="N25" i="4"/>
  <c r="M25" i="4"/>
  <c r="L25" i="4"/>
  <c r="K25" i="4"/>
  <c r="J25" i="4"/>
  <c r="I25" i="4"/>
  <c r="O19" i="4"/>
  <c r="N19" i="4"/>
  <c r="M19" i="4"/>
  <c r="L19" i="4"/>
  <c r="K19" i="4"/>
  <c r="J19" i="4"/>
  <c r="I19" i="4"/>
  <c r="O14" i="4"/>
  <c r="N14" i="4"/>
  <c r="M14" i="4"/>
  <c r="L14" i="4"/>
  <c r="K14" i="4"/>
  <c r="J14" i="4"/>
  <c r="I14" i="4"/>
  <c r="O10" i="4"/>
  <c r="N10" i="4"/>
  <c r="M10" i="4"/>
  <c r="L10" i="4"/>
  <c r="K10" i="4"/>
  <c r="J10" i="4"/>
  <c r="I10" i="4"/>
  <c r="O7" i="4"/>
  <c r="N7" i="4"/>
  <c r="M7" i="4"/>
  <c r="L7" i="4"/>
  <c r="K7" i="4"/>
  <c r="J7" i="4"/>
  <c r="I7" i="4"/>
  <c r="O5" i="4"/>
  <c r="N5" i="4"/>
  <c r="M5" i="4"/>
  <c r="L5" i="4"/>
  <c r="K5" i="4"/>
  <c r="J5" i="4"/>
  <c r="I5" i="4"/>
  <c r="O59" i="5"/>
  <c r="N59" i="5"/>
  <c r="M59" i="5"/>
  <c r="L59" i="5"/>
  <c r="K59" i="5"/>
  <c r="J59" i="5"/>
  <c r="I59" i="5"/>
  <c r="O57" i="5"/>
  <c r="N57" i="5"/>
  <c r="M57" i="5"/>
  <c r="L57" i="5"/>
  <c r="K57" i="5"/>
  <c r="J57" i="5"/>
  <c r="I57" i="5"/>
  <c r="O52" i="5"/>
  <c r="N52" i="5"/>
  <c r="M52" i="5"/>
  <c r="L52" i="5"/>
  <c r="K52" i="5"/>
  <c r="J52" i="5"/>
  <c r="I52" i="5"/>
  <c r="O49" i="5"/>
  <c r="N49" i="5"/>
  <c r="M49" i="5"/>
  <c r="L49" i="5"/>
  <c r="K49" i="5"/>
  <c r="J49" i="5"/>
  <c r="I49" i="5"/>
  <c r="O47" i="5"/>
  <c r="N47" i="5"/>
  <c r="M47" i="5"/>
  <c r="L47" i="5"/>
  <c r="K47" i="5"/>
  <c r="J47" i="5"/>
  <c r="I47" i="5"/>
  <c r="O45" i="5"/>
  <c r="N45" i="5"/>
  <c r="M45" i="5"/>
  <c r="L45" i="5"/>
  <c r="K45" i="5"/>
  <c r="J45" i="5"/>
  <c r="I45" i="5"/>
  <c r="O41" i="5"/>
  <c r="N41" i="5"/>
  <c r="M41" i="5"/>
  <c r="L41" i="5"/>
  <c r="K41" i="5"/>
  <c r="J41" i="5"/>
  <c r="I41" i="5"/>
  <c r="O33" i="5"/>
  <c r="N33" i="5"/>
  <c r="M33" i="5"/>
  <c r="L33" i="5"/>
  <c r="K33" i="5"/>
  <c r="J33" i="5"/>
  <c r="I33" i="5"/>
  <c r="O26" i="5"/>
  <c r="N26" i="5"/>
  <c r="M26" i="5"/>
  <c r="L26" i="5"/>
  <c r="K26" i="5"/>
  <c r="J26" i="5"/>
  <c r="I26" i="5"/>
  <c r="O19" i="5"/>
  <c r="N19" i="5"/>
  <c r="M19" i="5"/>
  <c r="L19" i="5"/>
  <c r="K19" i="5"/>
  <c r="J19" i="5"/>
  <c r="I19" i="5"/>
  <c r="O14" i="5"/>
  <c r="N14" i="5"/>
  <c r="M14" i="5"/>
  <c r="L14" i="5"/>
  <c r="K14" i="5"/>
  <c r="J14" i="5"/>
  <c r="I14" i="5"/>
  <c r="O10" i="5"/>
  <c r="N10" i="5"/>
  <c r="M10" i="5"/>
  <c r="L10" i="5"/>
  <c r="K10" i="5"/>
  <c r="J10" i="5"/>
  <c r="I10" i="5"/>
  <c r="O7" i="5"/>
  <c r="N7" i="5"/>
  <c r="M7" i="5"/>
  <c r="L7" i="5"/>
  <c r="K7" i="5"/>
  <c r="J7" i="5"/>
  <c r="I7" i="5"/>
  <c r="O5" i="5"/>
  <c r="N5" i="5"/>
  <c r="M5" i="5"/>
  <c r="L5" i="5"/>
  <c r="K5" i="5"/>
  <c r="J5" i="5"/>
  <c r="I5" i="5"/>
  <c r="O46" i="1"/>
  <c r="N46" i="1"/>
  <c r="M46" i="1"/>
  <c r="L46" i="1"/>
  <c r="K46" i="1"/>
  <c r="J46" i="1"/>
  <c r="I46" i="1"/>
  <c r="O44" i="1"/>
  <c r="N44" i="1"/>
  <c r="M44" i="1"/>
  <c r="L44" i="1"/>
  <c r="K44" i="1"/>
  <c r="J44" i="1"/>
  <c r="I44" i="1"/>
  <c r="O40" i="1"/>
  <c r="N40" i="1"/>
  <c r="M40" i="1"/>
  <c r="L40" i="1"/>
  <c r="K40" i="1"/>
  <c r="J40" i="1"/>
  <c r="I40" i="1"/>
  <c r="O36" i="1"/>
  <c r="N36" i="1"/>
  <c r="M36" i="1"/>
  <c r="L36" i="1"/>
  <c r="K36" i="1"/>
  <c r="J36" i="1"/>
  <c r="I36" i="1"/>
  <c r="O33" i="1"/>
  <c r="N33" i="1"/>
  <c r="M33" i="1"/>
  <c r="L33" i="1"/>
  <c r="K33" i="1"/>
  <c r="J33" i="1"/>
  <c r="I33" i="1"/>
  <c r="O30" i="1"/>
  <c r="N30" i="1"/>
  <c r="M30" i="1"/>
  <c r="L30" i="1"/>
  <c r="K30" i="1"/>
  <c r="J30" i="1"/>
  <c r="I30" i="1"/>
  <c r="O28" i="1"/>
  <c r="N28" i="1"/>
  <c r="M28" i="1"/>
  <c r="L28" i="1"/>
  <c r="K28" i="1"/>
  <c r="J28" i="1"/>
  <c r="I28" i="1"/>
  <c r="O26" i="1"/>
  <c r="N26" i="1"/>
  <c r="M26" i="1"/>
  <c r="L26" i="1"/>
  <c r="K26" i="1"/>
  <c r="J26" i="1"/>
  <c r="I26" i="1"/>
  <c r="O19" i="1"/>
  <c r="N19" i="1"/>
  <c r="M19" i="1"/>
  <c r="L19" i="1"/>
  <c r="K19" i="1"/>
  <c r="J19" i="1"/>
  <c r="I19" i="1"/>
  <c r="O14" i="1"/>
  <c r="N14" i="1"/>
  <c r="M14" i="1"/>
  <c r="L14" i="1"/>
  <c r="K14" i="1"/>
  <c r="J14" i="1"/>
  <c r="I14" i="1"/>
  <c r="O10" i="1"/>
  <c r="N10" i="1"/>
  <c r="M10" i="1"/>
  <c r="L10" i="1"/>
  <c r="K10" i="1"/>
  <c r="J10" i="1"/>
  <c r="I10" i="1"/>
  <c r="O7" i="1"/>
  <c r="N7" i="1"/>
  <c r="M7" i="1"/>
  <c r="L7" i="1"/>
  <c r="K7" i="1"/>
  <c r="J7" i="1"/>
  <c r="I7" i="1"/>
  <c r="O5" i="1"/>
  <c r="N5" i="1"/>
  <c r="M5" i="1"/>
  <c r="L5" i="1"/>
  <c r="K5" i="1"/>
  <c r="J5" i="1"/>
  <c r="I5" i="1"/>
  <c r="O35" i="6"/>
  <c r="N35" i="6"/>
  <c r="M35" i="6"/>
  <c r="L35" i="6"/>
  <c r="K35" i="6"/>
  <c r="J35" i="6"/>
  <c r="I35" i="6"/>
  <c r="O33" i="6"/>
  <c r="N33" i="6"/>
  <c r="M33" i="6"/>
  <c r="L33" i="6"/>
  <c r="K33" i="6"/>
  <c r="J33" i="6"/>
  <c r="I33" i="6"/>
  <c r="O25" i="6"/>
  <c r="N25" i="6"/>
  <c r="M25" i="6"/>
  <c r="L25" i="6"/>
  <c r="K25" i="6"/>
  <c r="J25" i="6"/>
  <c r="I25" i="6"/>
  <c r="O19" i="6"/>
  <c r="N19" i="6"/>
  <c r="M19" i="6"/>
  <c r="L19" i="6"/>
  <c r="K19" i="6"/>
  <c r="J19" i="6"/>
  <c r="I19" i="6"/>
  <c r="O14" i="6"/>
  <c r="N14" i="6"/>
  <c r="M14" i="6"/>
  <c r="L14" i="6"/>
  <c r="K14" i="6"/>
  <c r="J14" i="6"/>
  <c r="I14" i="6"/>
  <c r="O10" i="6"/>
  <c r="N10" i="6"/>
  <c r="M10" i="6"/>
  <c r="L10" i="6"/>
  <c r="K10" i="6"/>
  <c r="J10" i="6"/>
  <c r="I10" i="6"/>
  <c r="O7" i="6"/>
  <c r="N7" i="6"/>
  <c r="M7" i="6"/>
  <c r="L7" i="6"/>
  <c r="K7" i="6"/>
  <c r="J7" i="6"/>
  <c r="I7" i="6"/>
  <c r="O5" i="6"/>
  <c r="N5" i="6"/>
  <c r="M5" i="6"/>
  <c r="L5" i="6"/>
  <c r="K5" i="6"/>
  <c r="J5" i="6"/>
  <c r="I5" i="6"/>
  <c r="O43" i="3"/>
  <c r="N43" i="3"/>
  <c r="M43" i="3"/>
  <c r="L43" i="3"/>
  <c r="K43" i="3"/>
  <c r="J43" i="3"/>
  <c r="I43" i="3"/>
  <c r="O41" i="3"/>
  <c r="N41" i="3"/>
  <c r="M41" i="3"/>
  <c r="L41" i="3"/>
  <c r="K41" i="3"/>
  <c r="J41" i="3"/>
  <c r="I41" i="3"/>
  <c r="O39" i="3"/>
  <c r="N39" i="3"/>
  <c r="M39" i="3"/>
  <c r="L39" i="3"/>
  <c r="K39" i="3"/>
  <c r="J39" i="3"/>
  <c r="I39" i="3"/>
  <c r="O33" i="3"/>
  <c r="N33" i="3"/>
  <c r="M33" i="3"/>
  <c r="L33" i="3"/>
  <c r="K33" i="3"/>
  <c r="J33" i="3"/>
  <c r="I33" i="3"/>
  <c r="O26" i="3"/>
  <c r="N26" i="3"/>
  <c r="M26" i="3"/>
  <c r="L26" i="3"/>
  <c r="K26" i="3"/>
  <c r="J26" i="3"/>
  <c r="I26" i="3"/>
  <c r="O19" i="3"/>
  <c r="N19" i="3"/>
  <c r="M19" i="3"/>
  <c r="L19" i="3"/>
  <c r="K19" i="3"/>
  <c r="J19" i="3"/>
  <c r="I19" i="3"/>
  <c r="O14" i="3"/>
  <c r="N14" i="3"/>
  <c r="M14" i="3"/>
  <c r="L14" i="3"/>
  <c r="K14" i="3"/>
  <c r="K1" i="3" s="1"/>
  <c r="D4" i="12" s="1"/>
  <c r="J14" i="3"/>
  <c r="I14" i="3"/>
  <c r="O10" i="3"/>
  <c r="N10" i="3"/>
  <c r="M10" i="3"/>
  <c r="L10" i="3"/>
  <c r="K10" i="3"/>
  <c r="J10" i="3"/>
  <c r="I10" i="3"/>
  <c r="O7" i="3"/>
  <c r="N7" i="3"/>
  <c r="M7" i="3"/>
  <c r="L7" i="3"/>
  <c r="K7" i="3"/>
  <c r="J7" i="3"/>
  <c r="I7" i="3"/>
  <c r="O5" i="3"/>
  <c r="N5" i="3"/>
  <c r="M5" i="3"/>
  <c r="L5" i="3"/>
  <c r="L1" i="3" s="1"/>
  <c r="E4" i="12" s="1"/>
  <c r="K5" i="3"/>
  <c r="J5" i="3"/>
  <c r="I5" i="3"/>
  <c r="O3" i="11"/>
  <c r="O1" i="11"/>
  <c r="H14" i="12"/>
  <c r="N3" i="11"/>
  <c r="N1" i="11"/>
  <c r="G14" i="12"/>
  <c r="M3" i="11"/>
  <c r="M1" i="11"/>
  <c r="F14" i="12"/>
  <c r="L3" i="11"/>
  <c r="L1" i="11"/>
  <c r="E14" i="12"/>
  <c r="K3" i="11"/>
  <c r="K1" i="11"/>
  <c r="D14" i="12"/>
  <c r="J3" i="11"/>
  <c r="J1" i="11"/>
  <c r="C14" i="12"/>
  <c r="I3" i="11"/>
  <c r="I1" i="11"/>
  <c r="O3" i="9"/>
  <c r="O1" i="9"/>
  <c r="H13" i="12"/>
  <c r="N3" i="9"/>
  <c r="N1" i="9"/>
  <c r="G13" i="12"/>
  <c r="M3" i="9"/>
  <c r="M1" i="9"/>
  <c r="F13" i="12"/>
  <c r="L3" i="9"/>
  <c r="L1" i="9"/>
  <c r="E13" i="12"/>
  <c r="K3" i="9"/>
  <c r="K1" i="9"/>
  <c r="D13" i="12"/>
  <c r="J3" i="9"/>
  <c r="J1" i="9"/>
  <c r="C13" i="12"/>
  <c r="I3" i="9"/>
  <c r="I1" i="9"/>
  <c r="I13" i="12"/>
  <c r="O3" i="8"/>
  <c r="N3" i="8"/>
  <c r="M3" i="8"/>
  <c r="M1" i="8" s="1"/>
  <c r="F12" i="12" s="1"/>
  <c r="L3" i="8"/>
  <c r="K3" i="8"/>
  <c r="J3" i="8"/>
  <c r="J1" i="8"/>
  <c r="C12" i="12" s="1"/>
  <c r="I3" i="8"/>
  <c r="O3" i="4"/>
  <c r="N3" i="4"/>
  <c r="M3" i="4"/>
  <c r="L3" i="4"/>
  <c r="K3" i="4"/>
  <c r="J3" i="4"/>
  <c r="I3" i="4"/>
  <c r="O3" i="5"/>
  <c r="N3" i="5"/>
  <c r="M3" i="5"/>
  <c r="L3" i="5"/>
  <c r="K3" i="5"/>
  <c r="J3" i="5"/>
  <c r="I3" i="5"/>
  <c r="O3" i="1"/>
  <c r="N3" i="1"/>
  <c r="M3" i="1"/>
  <c r="L3" i="1"/>
  <c r="K3" i="1"/>
  <c r="J3" i="1"/>
  <c r="I3" i="1"/>
  <c r="O3" i="6"/>
  <c r="N3" i="6"/>
  <c r="M3" i="6"/>
  <c r="M1" i="6" s="1"/>
  <c r="F6" i="12" s="1"/>
  <c r="L3" i="6"/>
  <c r="K3" i="6"/>
  <c r="J3" i="6"/>
  <c r="J1" i="6"/>
  <c r="C6" i="12" s="1"/>
  <c r="I3" i="6"/>
  <c r="O3" i="3"/>
  <c r="N3" i="3"/>
  <c r="M3" i="3"/>
  <c r="L3" i="3"/>
  <c r="K3" i="3"/>
  <c r="J3" i="3"/>
  <c r="J1" i="3" s="1"/>
  <c r="C4" i="12" s="1"/>
  <c r="I3" i="3"/>
  <c r="I63" i="2"/>
  <c r="I61" i="2"/>
  <c r="I56" i="2"/>
  <c r="I51" i="2"/>
  <c r="I47" i="2"/>
  <c r="I44" i="2"/>
  <c r="I42" i="2"/>
  <c r="I40" i="2"/>
  <c r="I25" i="2"/>
  <c r="I19" i="2"/>
  <c r="I14" i="2"/>
  <c r="I10" i="2"/>
  <c r="I7" i="2"/>
  <c r="I5" i="2"/>
  <c r="I3" i="2"/>
  <c r="O63" i="2"/>
  <c r="N63" i="2"/>
  <c r="M63" i="2"/>
  <c r="L63" i="2"/>
  <c r="K63" i="2"/>
  <c r="J63" i="2"/>
  <c r="O61" i="2"/>
  <c r="N61" i="2"/>
  <c r="M61" i="2"/>
  <c r="L61" i="2"/>
  <c r="K61" i="2"/>
  <c r="J61" i="2"/>
  <c r="O56" i="2"/>
  <c r="N56" i="2"/>
  <c r="M56" i="2"/>
  <c r="L56" i="2"/>
  <c r="K56" i="2"/>
  <c r="J56" i="2"/>
  <c r="O51" i="2"/>
  <c r="N51" i="2"/>
  <c r="M51" i="2"/>
  <c r="L51" i="2"/>
  <c r="K51" i="2"/>
  <c r="J51" i="2"/>
  <c r="O47" i="2"/>
  <c r="N47" i="2"/>
  <c r="M47" i="2"/>
  <c r="L47" i="2"/>
  <c r="K47" i="2"/>
  <c r="J47" i="2"/>
  <c r="O44" i="2"/>
  <c r="N44" i="2"/>
  <c r="M44" i="2"/>
  <c r="L44" i="2"/>
  <c r="K44" i="2"/>
  <c r="J44" i="2"/>
  <c r="O42" i="2"/>
  <c r="N42" i="2"/>
  <c r="M42" i="2"/>
  <c r="L42" i="2"/>
  <c r="K42" i="2"/>
  <c r="J42" i="2"/>
  <c r="O40" i="2"/>
  <c r="N40" i="2"/>
  <c r="M40" i="2"/>
  <c r="L40" i="2"/>
  <c r="K40" i="2"/>
  <c r="J40" i="2"/>
  <c r="O25" i="2"/>
  <c r="N25" i="2"/>
  <c r="M25" i="2"/>
  <c r="L25" i="2"/>
  <c r="K25" i="2"/>
  <c r="J25" i="2"/>
  <c r="O19" i="2"/>
  <c r="N19" i="2"/>
  <c r="M19" i="2"/>
  <c r="L19" i="2"/>
  <c r="K19" i="2"/>
  <c r="J19" i="2"/>
  <c r="O14" i="2"/>
  <c r="N14" i="2"/>
  <c r="M14" i="2"/>
  <c r="L14" i="2"/>
  <c r="K14" i="2"/>
  <c r="J14" i="2"/>
  <c r="O10" i="2"/>
  <c r="N10" i="2"/>
  <c r="M10" i="2"/>
  <c r="L10" i="2"/>
  <c r="K10" i="2"/>
  <c r="J10" i="2"/>
  <c r="O7" i="2"/>
  <c r="N7" i="2"/>
  <c r="M7" i="2"/>
  <c r="L7" i="2"/>
  <c r="K7" i="2"/>
  <c r="J7" i="2"/>
  <c r="O5" i="2"/>
  <c r="N5" i="2"/>
  <c r="M5" i="2"/>
  <c r="L5" i="2"/>
  <c r="K5" i="2"/>
  <c r="J5" i="2"/>
  <c r="O3" i="2"/>
  <c r="N3" i="2"/>
  <c r="M3" i="2"/>
  <c r="L3" i="2"/>
  <c r="L1" i="2" s="1"/>
  <c r="E3" i="12" s="1"/>
  <c r="K3" i="2"/>
  <c r="J3" i="2"/>
  <c r="I14" i="12"/>
  <c r="I1" i="8" l="1"/>
  <c r="K1" i="5"/>
  <c r="D10" i="12" s="1"/>
  <c r="O1" i="5"/>
  <c r="H10" i="12" s="1"/>
  <c r="N1" i="3"/>
  <c r="G4" i="12" s="1"/>
  <c r="I1" i="3"/>
  <c r="M1" i="3"/>
  <c r="F4" i="12" s="1"/>
  <c r="O1" i="6"/>
  <c r="H6" i="12" s="1"/>
  <c r="I1" i="6"/>
  <c r="M1" i="19"/>
  <c r="F8" i="12" s="1"/>
  <c r="I1" i="5"/>
  <c r="K1" i="4"/>
  <c r="D11" i="12" s="1"/>
  <c r="O1" i="4"/>
  <c r="H11" i="12" s="1"/>
  <c r="N1" i="8"/>
  <c r="G12" i="12" s="1"/>
  <c r="O1" i="8"/>
  <c r="H12" i="12" s="1"/>
  <c r="L1" i="8"/>
  <c r="E12" i="12" s="1"/>
  <c r="I1" i="4"/>
  <c r="M1" i="4"/>
  <c r="F11" i="12" s="1"/>
  <c r="I1" i="19"/>
  <c r="I8" i="12" s="1"/>
  <c r="O1" i="19"/>
  <c r="H8" i="12" s="1"/>
  <c r="N1" i="6"/>
  <c r="G6" i="12" s="1"/>
  <c r="K1" i="6"/>
  <c r="D6" i="12" s="1"/>
  <c r="I6" i="12" s="1"/>
  <c r="O1" i="3"/>
  <c r="H4" i="12" s="1"/>
  <c r="I4" i="12" s="1"/>
  <c r="N1" i="2"/>
  <c r="G3" i="12" s="1"/>
  <c r="M1" i="2"/>
  <c r="F3" i="12" s="1"/>
  <c r="J1" i="2"/>
  <c r="C3" i="12" s="1"/>
  <c r="M1" i="5"/>
  <c r="F10" i="12" s="1"/>
  <c r="N1" i="5"/>
  <c r="G10" i="12" s="1"/>
  <c r="L1" i="5"/>
  <c r="E10" i="12" s="1"/>
  <c r="J1" i="5"/>
  <c r="C10" i="12" s="1"/>
  <c r="K1" i="2"/>
  <c r="D3" i="12" s="1"/>
  <c r="I1" i="2"/>
  <c r="L1" i="6"/>
  <c r="E6" i="12" s="1"/>
  <c r="I1" i="17"/>
  <c r="K1" i="17"/>
  <c r="D5" i="12" s="1"/>
  <c r="M1" i="17"/>
  <c r="F5" i="12" s="1"/>
  <c r="O1" i="17"/>
  <c r="H5" i="12" s="1"/>
  <c r="J1" i="17"/>
  <c r="C5" i="12" s="1"/>
  <c r="L1" i="17"/>
  <c r="E5" i="12" s="1"/>
  <c r="N1" i="17"/>
  <c r="G5" i="12" s="1"/>
  <c r="I7" i="12"/>
  <c r="K1" i="8"/>
  <c r="D12" i="12" s="1"/>
  <c r="O1" i="2"/>
  <c r="H3" i="12" s="1"/>
  <c r="L1" i="19"/>
  <c r="E8" i="12" s="1"/>
  <c r="N1" i="19"/>
  <c r="G8" i="12" s="1"/>
  <c r="J1" i="4"/>
  <c r="C11" i="12" s="1"/>
  <c r="L1" i="4"/>
  <c r="E11" i="12" s="1"/>
  <c r="N1" i="4"/>
  <c r="G11" i="12" s="1"/>
  <c r="I1" i="1"/>
  <c r="K1" i="1"/>
  <c r="D9" i="12" s="1"/>
  <c r="M1" i="1"/>
  <c r="F9" i="12" s="1"/>
  <c r="O1" i="1"/>
  <c r="H9" i="12" s="1"/>
  <c r="N1" i="1"/>
  <c r="G9" i="12" s="1"/>
  <c r="J1" i="1"/>
  <c r="C9" i="12" s="1"/>
  <c r="L1" i="1"/>
  <c r="E9" i="12" s="1"/>
  <c r="I10" i="12" l="1"/>
  <c r="I12" i="12"/>
  <c r="F15" i="12"/>
  <c r="B10" i="14" s="1"/>
  <c r="B15" i="12"/>
  <c r="I3" i="12"/>
  <c r="I5" i="12"/>
  <c r="D15" i="12"/>
  <c r="B8" i="14" s="1"/>
  <c r="H15" i="12"/>
  <c r="B12" i="14" s="1"/>
  <c r="I11" i="12"/>
  <c r="C15" i="12"/>
  <c r="B7" i="14" s="1"/>
  <c r="G15" i="12"/>
  <c r="B11" i="14" s="1"/>
  <c r="I9" i="12"/>
  <c r="E15" i="12"/>
  <c r="B9" i="14" s="1"/>
  <c r="B6" i="14" l="1"/>
  <c r="J15" i="12"/>
  <c r="B16" i="12"/>
  <c r="I15" i="12"/>
  <c r="H16" i="12" l="1"/>
  <c r="C16" i="12"/>
  <c r="G16" i="12"/>
  <c r="F16" i="12"/>
  <c r="D16" i="12"/>
  <c r="B5" i="14"/>
  <c r="B3" i="14"/>
</calcChain>
</file>

<file path=xl/sharedStrings.xml><?xml version="1.0" encoding="utf-8"?>
<sst xmlns="http://schemas.openxmlformats.org/spreadsheetml/2006/main" count="1271" uniqueCount="399">
  <si>
    <t>Dispute Type</t>
  </si>
  <si>
    <t>Status</t>
  </si>
  <si>
    <t>Date</t>
  </si>
  <si>
    <t>SEARCH</t>
  </si>
  <si>
    <t>ASSOCIATE</t>
  </si>
  <si>
    <t>PUBLIC</t>
  </si>
  <si>
    <t>SHARE</t>
  </si>
  <si>
    <t>ADDRESS</t>
  </si>
  <si>
    <t>ALIAS</t>
  </si>
  <si>
    <t>ADD CHECKLIST</t>
  </si>
  <si>
    <t>REPORTS</t>
  </si>
  <si>
    <t>DST</t>
  </si>
  <si>
    <t>OPTIMUS USER ACCEPTANCE TEST</t>
  </si>
  <si>
    <t>Tests</t>
  </si>
  <si>
    <t>Total Number of Test Cases to be tested</t>
  </si>
  <si>
    <t>Test Status</t>
  </si>
  <si>
    <t>Tests Executed</t>
  </si>
  <si>
    <t>Tests Passed</t>
  </si>
  <si>
    <t>Tests Failed</t>
  </si>
  <si>
    <t>Tests Blocked</t>
  </si>
  <si>
    <t>Tests Descoped</t>
  </si>
  <si>
    <t>Tests In-Progress</t>
  </si>
  <si>
    <t>Tests Deferred</t>
  </si>
  <si>
    <t>Tests Not Run (Awaiting execution)</t>
  </si>
  <si>
    <t>Defects</t>
  </si>
  <si>
    <t>Total number of defects raised</t>
  </si>
  <si>
    <t>Defects Open</t>
  </si>
  <si>
    <t>Defects Closed</t>
  </si>
  <si>
    <t>Defects awaiting Retest</t>
  </si>
  <si>
    <t>RAG Status</t>
  </si>
  <si>
    <t>Overall Status of Testing</t>
  </si>
  <si>
    <t>Green</t>
  </si>
  <si>
    <t>Caveats</t>
  </si>
  <si>
    <t>.</t>
  </si>
  <si>
    <t>Test Focus Area (TFA)</t>
  </si>
  <si>
    <t>Pass</t>
  </si>
  <si>
    <t>Fail</t>
  </si>
  <si>
    <t>Blocked</t>
  </si>
  <si>
    <t>Descoped</t>
  </si>
  <si>
    <t>In-Progress</t>
  </si>
  <si>
    <t>Deferred</t>
  </si>
  <si>
    <t>Not Run</t>
  </si>
  <si>
    <t>Total</t>
  </si>
  <si>
    <t>PUBLIC - BANKRUPTCY</t>
  </si>
  <si>
    <t>PUBLIC - CCJ</t>
  </si>
  <si>
    <t>MODA</t>
  </si>
  <si>
    <t>ADDITIONAL CHECKLIST</t>
  </si>
  <si>
    <t>Totals</t>
  </si>
  <si>
    <t>STEPS/SCENARIOS</t>
  </si>
  <si>
    <t>STEP #</t>
  </si>
  <si>
    <t>EXPECTED OUTCOME</t>
  </si>
  <si>
    <t>STATUS</t>
  </si>
  <si>
    <t>DATE</t>
  </si>
  <si>
    <t>TESTER INITIALS</t>
  </si>
  <si>
    <t>COMMENTS</t>
  </si>
  <si>
    <t>SEARCH DISPUTE: Manual Investigation and Lender Contact</t>
  </si>
  <si>
    <t>Investigate Dispute work item popped</t>
  </si>
  <si>
    <t xml:space="preserve">Consumer and dispute details present in the Dispute Case Home Tab. </t>
  </si>
  <si>
    <t>Dispute valid: NO</t>
  </si>
  <si>
    <t>Letter generated and sent to the printing queue, dispute closed</t>
  </si>
  <si>
    <t>Dispute valid: YES</t>
  </si>
  <si>
    <t>File Merge table opens (to fill in merged person's details) and Case is sent to Data Services</t>
  </si>
  <si>
    <t>Data belongs to Consumer: NO</t>
  </si>
  <si>
    <t>Letter generated and sent to the printing queue, dispute completed</t>
  </si>
  <si>
    <t>Data belongs to Consumer: YES</t>
  </si>
  <si>
    <t>Data already corrected: YES</t>
  </si>
  <si>
    <t>Data already corrected: NO</t>
  </si>
  <si>
    <t>Proceed with case: NO</t>
  </si>
  <si>
    <t>A new work item is created to contact the supplier</t>
  </si>
  <si>
    <t>Proceed with case: YES</t>
  </si>
  <si>
    <t>Is this CallCredit or TransUnion search: NO</t>
  </si>
  <si>
    <t>Is this CallCredit or TransUnion search: YES</t>
  </si>
  <si>
    <t>Search removed: YES</t>
  </si>
  <si>
    <t>SEARCH DISPUTE: Manual Investigation and Response</t>
  </si>
  <si>
    <t>New work item popped</t>
  </si>
  <si>
    <t xml:space="preserve">Consumer, dispute, and the response details visible </t>
  </si>
  <si>
    <t>Does the lender require more information: YES</t>
  </si>
  <si>
    <t>Re-send the supplier correspondence with additional details</t>
  </si>
  <si>
    <t>Does the lender require more information: NO</t>
  </si>
  <si>
    <t>A new work item is created to edit the consumer correspondence</t>
  </si>
  <si>
    <t>Lender authorised amendment: NO</t>
  </si>
  <si>
    <t>Lender authorised amendment: YES</t>
  </si>
  <si>
    <t>Lender made the amendment: YES</t>
  </si>
  <si>
    <t>Lender made the amendment: NO</t>
  </si>
  <si>
    <t>CallReport correction successful: YES</t>
  </si>
  <si>
    <t>Case sent to Data Services to complete the amendment</t>
  </si>
  <si>
    <t>CallReport correction successful: NO</t>
  </si>
  <si>
    <t>Data Fix successful? NO</t>
  </si>
  <si>
    <t>Case returned to Data Services to complete the amendment</t>
  </si>
  <si>
    <t>Data Fix successful: YES</t>
  </si>
  <si>
    <t>Work item closes, dispute completed</t>
  </si>
  <si>
    <t>STEPS</t>
  </si>
  <si>
    <t xml:space="preserve">ASSOCIATE DISPUTE: Manual Investigation </t>
  </si>
  <si>
    <t>V.V.</t>
  </si>
  <si>
    <t>Process - pass, as per previous  request the File separation form should allow to enter data both for person 1 and person 2 at the sme time as currently one will have to go through the credit report multiple times to enter the data in the relevant fields.</t>
  </si>
  <si>
    <t>Active joint accounts found: YES</t>
  </si>
  <si>
    <t xml:space="preserve">Associate Deceased: NO </t>
  </si>
  <si>
    <t>R.P.</t>
  </si>
  <si>
    <t xml:space="preserve">Process is not entirely aligned as we don't remove deceased associates if a joint account is present, however, workaround tested: case rejected with 'other' reason and manual email sent. </t>
  </si>
  <si>
    <t>Associate Deceased: YES</t>
  </si>
  <si>
    <t xml:space="preserve">Data Fix required to proceed amendments. </t>
  </si>
  <si>
    <t>A.V</t>
  </si>
  <si>
    <r>
      <t xml:space="preserve">Sligtly incorrect letter template: </t>
    </r>
    <r>
      <rPr>
        <sz val="11"/>
        <rFont val="Calibri"/>
        <family val="2"/>
        <scheme val="minor"/>
      </rPr>
      <t>the change will be visible only within seven days.</t>
    </r>
  </si>
  <si>
    <t>Active joint accounts found: NO</t>
  </si>
  <si>
    <t xml:space="preserve">Case successfully returned to DST and back to CDP </t>
  </si>
  <si>
    <t>MISCELLANEOUS</t>
  </si>
  <si>
    <t>Associate report generated correctly: YES/NO</t>
  </si>
  <si>
    <t>Required to identify if joint account is closed</t>
  </si>
  <si>
    <t xml:space="preserve">R.P. </t>
  </si>
  <si>
    <r>
      <t xml:space="preserve">Search for a new credit report functionality supports only a search with full name, DOB and postcode - we don't have the associate's DOB and postcode in the Credit report in Numero. </t>
    </r>
    <r>
      <rPr>
        <sz val="11"/>
        <color rgb="FFFF0000"/>
        <rFont val="Calibri"/>
        <family val="2"/>
        <scheme val="minor"/>
      </rPr>
      <t>Defect #24 not fixed</t>
    </r>
  </si>
  <si>
    <t>Public DISPUTE: Manual Investigation</t>
  </si>
  <si>
    <t>Defect #8 fixed - dispute work items are popping as per the new user settings.</t>
  </si>
  <si>
    <t>letter sent to printing queue, template OK (data already corrected)</t>
  </si>
  <si>
    <t>Evidence received: YES</t>
  </si>
  <si>
    <t>Data Update request sent successfully, automatic letter outcome suitable (though minor amendments are required)</t>
  </si>
  <si>
    <t>Evidence acceptable: YES</t>
  </si>
  <si>
    <t>Evidence received: NO</t>
  </si>
  <si>
    <t>Data requires amendment: NO</t>
  </si>
  <si>
    <t>R.P</t>
  </si>
  <si>
    <t>V.V</t>
  </si>
  <si>
    <t>SHARE DISPUTE: Manual Investigation and Lender Contact</t>
  </si>
  <si>
    <t>File Merge table opens to fill in merged person's details and case sent to Data Services</t>
  </si>
  <si>
    <t>A new work item is created to edit the correspondence to supplier. After the correspondence is sent, the work item closes and a new one  opens</t>
  </si>
  <si>
    <t>Lender correspondence edited and sent: YES</t>
  </si>
  <si>
    <t>SHARE DISPUTE: Manual Investigation and Response</t>
  </si>
  <si>
    <t>MODA DISPUTE: Manual Investigation and Lender Contact</t>
  </si>
  <si>
    <t>Lender correspondence edited and sent</t>
  </si>
  <si>
    <t>MODA DISPUTE: Manual Investigation and Response</t>
  </si>
  <si>
    <t>N.M.</t>
  </si>
  <si>
    <t>Case successfully returned to DST and back to CDP. Issue relating to one Ugne has raised previously - full comment text not accessible</t>
  </si>
  <si>
    <t>ADDERSS LINK DISPUTE: Manual Investigation and Lender Contact</t>
  </si>
  <si>
    <t>File Merge table opens to fill in merged person's details, continue to Step XX</t>
  </si>
  <si>
    <t xml:space="preserve">Processs - pass, correct letter template picked up. </t>
  </si>
  <si>
    <t xml:space="preserve"> </t>
  </si>
  <si>
    <t xml:space="preserve">Data Fix required to proceed amendments </t>
  </si>
  <si>
    <t xml:space="preserve">Share or public data under link: YES
</t>
  </si>
  <si>
    <t>Data belong to different address: YES</t>
  </si>
  <si>
    <t xml:space="preserve">Current work item closes, a new Investigate Dispute work item pops-up
</t>
  </si>
  <si>
    <t>Data belong to different address: NO</t>
  </si>
  <si>
    <t>the process is pass, however irrelevant. If the address holds no data, it doesn't matter if the link is supplied by Callcredit or not, it has to be removed if it's empty and all existing links with the selected address have to be deleted. As such the question itself is not appropriate for the dispute path. Defect #25 raised. (case 185 sent to df)</t>
  </si>
  <si>
    <t xml:space="preserve">Share or public data under link: NO
</t>
  </si>
  <si>
    <t>Callcredit or Eurodirect source: YES/NO</t>
  </si>
  <si>
    <t>-</t>
  </si>
  <si>
    <t xml:space="preserve">Only 1 address link? YES/NO
</t>
  </si>
  <si>
    <t>More than 1 address link? YES/NO</t>
  </si>
  <si>
    <t xml:space="preserve">If consumer raise more than one address link and the supplier has to be contacted, the agent should be able to select the required addresses on the platform </t>
  </si>
  <si>
    <t>as per current build of the Numero, there is no possibility to deal with multiple address disputes via one case as we currently do now as ofthen they are connected. Defect #26</t>
  </si>
  <si>
    <t>ADDERSS LINK DISPUTE: Manual Investigation and Response</t>
  </si>
  <si>
    <t>Work item closes, Data Fix is required to proceed changes, auto notification goes to consumer</t>
  </si>
  <si>
    <t>ALIAS LINK DISPUTE: Manual Investigation and Lender Contact</t>
  </si>
  <si>
    <t>Pass, correct letter template picked up</t>
  </si>
  <si>
    <t>A new work item is created to edit the correspondence to supplier</t>
  </si>
  <si>
    <t>ALIAS LINK DISPUTE: Manual Investigation and Response</t>
  </si>
  <si>
    <t>STEP</t>
  </si>
  <si>
    <t>Inputting</t>
  </si>
  <si>
    <t>Search</t>
  </si>
  <si>
    <t>Associate Link</t>
  </si>
  <si>
    <t>Public - CCJ</t>
  </si>
  <si>
    <t>Public - BAI/IVA</t>
  </si>
  <si>
    <t>Address</t>
  </si>
  <si>
    <t>Alias</t>
  </si>
  <si>
    <t>process pass, however missing additional dispute reason 'name incorrect/mispelled'. Also while raising a dispute, the agent should be able to see what was selected as a dispute in dispute details.</t>
  </si>
  <si>
    <t>Electoral Roll</t>
  </si>
  <si>
    <t>creating a multiple disputes for one consumer</t>
  </si>
  <si>
    <t>INPUTTING OBSERVATIONS</t>
  </si>
  <si>
    <t>When the search is logged and as per agent's error was inputted incorrectly, agent should be able to amend the dispute. No option to change the reasoning of the dispute. public information: debt arrangment scheme is not an insolvency type and should not be disputed. Fast track voluntary arrangement is also incorrect. defect #32</t>
  </si>
  <si>
    <t>the same would apply to associate link to have a reason 'associate's name incorrect' also for the clarity while inputting</t>
  </si>
  <si>
    <t>#</t>
  </si>
  <si>
    <t>STEP/ACTION</t>
  </si>
  <si>
    <t>Unlink a linked case</t>
  </si>
  <si>
    <t>Linked case is removed and available to be worked by a different agent</t>
  </si>
  <si>
    <t>Link an unlinked case/cases</t>
  </si>
  <si>
    <t>Cases are linked as related and dealt with as per the required process</t>
  </si>
  <si>
    <t>28th day search</t>
  </si>
  <si>
    <t>work item prompts to remove search and notify consumer</t>
  </si>
  <si>
    <t>28td day SHARE</t>
  </si>
  <si>
    <t>share is suppressed and a notification is sent to consumer / letter generated and sent to printing queue</t>
  </si>
  <si>
    <t>24th day address and alias</t>
  </si>
  <si>
    <t xml:space="preserve">work item prompts to send the case to data services and notify consumer </t>
  </si>
  <si>
    <t>28th day public</t>
  </si>
  <si>
    <t>should close automatically and send a notification for the consumer</t>
  </si>
  <si>
    <t>Add a new correspondence paragraph</t>
  </si>
  <si>
    <t>Amend an existing correspondence paragraph</t>
  </si>
  <si>
    <t>New user creation</t>
  </si>
  <si>
    <t>User access level management</t>
  </si>
  <si>
    <t xml:space="preserve">Manual case creation </t>
  </si>
  <si>
    <t>creating a manual case for all dispute types</t>
  </si>
  <si>
    <t>File separation</t>
  </si>
  <si>
    <t>submit details for person 1 and person 2, send the case to Data services and await response. Deal with the datafix response</t>
  </si>
  <si>
    <t xml:space="preserve">process pass, notes added into observations </t>
  </si>
  <si>
    <t>Consumer search</t>
  </si>
  <si>
    <t xml:space="preserve">See if Numero finds all consumers with the submitted info. Check if these can be linked as consumers can have multiple accounts with multiple resellers </t>
  </si>
  <si>
    <t xml:space="preserve">unable to check if the consumer's can be be linked as there is no duplicated consumers created. </t>
  </si>
  <si>
    <t>Consumer tab - work item investigation</t>
  </si>
  <si>
    <t xml:space="preserve">Check if the consumer tab displays all disputes raised by a consumer </t>
  </si>
  <si>
    <t>finding a specific case for quality review or complaints investigation</t>
  </si>
  <si>
    <t xml:space="preserve">Case and all work items should be found easily, all steps taken visible and comprehensible </t>
  </si>
  <si>
    <t>A.V.</t>
  </si>
  <si>
    <t xml:space="preserve">Simple search funcions with Case ID. The search presents multiple work items. We'd like the search to present a case because viewing the case handling timeline and all steps taken takes multiple clicks to reach. </t>
  </si>
  <si>
    <t>Confirm all correspondence comes from a Numero/Callcredit email</t>
  </si>
  <si>
    <t>Consumer (and lender if applicable) correspondence should go out of a Callcredit email.</t>
  </si>
  <si>
    <r>
      <t xml:space="preserve">Correspondence now received from the 'consumer' email. </t>
    </r>
    <r>
      <rPr>
        <sz val="11"/>
        <color rgb="FFFF0000"/>
        <rFont val="Calibri"/>
        <family val="2"/>
        <scheme val="minor"/>
      </rPr>
      <t>Defect  #7 fixed.</t>
    </r>
  </si>
  <si>
    <t>Emails received to Numero</t>
  </si>
  <si>
    <t>Going by the path of the 'Evidence Received - NO' and 'request further Information', if a consumer replies with an evidence, this should be attached to the case.</t>
  </si>
  <si>
    <r>
      <t>Replied, no new work item is generated. If a new work item is supposed to pop-up when evidence is requested by clicking 'Request further information', this path is redundant. If this path remains in Numero, then it must pick up evidence sent in this way.</t>
    </r>
    <r>
      <rPr>
        <sz val="11"/>
        <color rgb="FFFF0000"/>
        <rFont val="Calibri"/>
        <family val="2"/>
        <scheme val="minor"/>
      </rPr>
      <t xml:space="preserve"> Defect #9</t>
    </r>
  </si>
  <si>
    <t>Automatic rejection letters</t>
  </si>
  <si>
    <t>If a rejection letter is automatically generated, then it should be appropriate to the situation.</t>
  </si>
  <si>
    <t>&lt;&lt; New Test - TEXT GOES HERE &gt;&gt;</t>
  </si>
  <si>
    <t>Description</t>
  </si>
  <si>
    <t>Credit report view</t>
  </si>
  <si>
    <t>Credit report formatting is not entirely user friedly. The spacing should be reduced. Please als onote that the consumer's DOB in the Input Details is displayed backwards as YYYY/MM/DD. Defect raised #30</t>
  </si>
  <si>
    <t>CDP Outstanding disputes queue</t>
  </si>
  <si>
    <t>This Query currently returns workitems in Ivestage Dispute and SLA Alert stages. The SLA Alert should not be displayed as there is a separate query for this. Closed cases should also not be there I believe</t>
  </si>
  <si>
    <t>Searching for a case in the queries</t>
  </si>
  <si>
    <t>Many of the queries don't have a search by Case ID option, only work Item ID which is not convenient. At this point I have processed two work items and it is nearly impossible to find them. If one forgets the case ID, they at least should be able to find the item they need (like a letter in the printing queue) by at least their name as I can guarantee no one can remember a work item reference as they are so random and there will be too many of them</t>
  </si>
  <si>
    <t>View All Cases function</t>
  </si>
  <si>
    <t>U.C.</t>
  </si>
  <si>
    <r>
      <t xml:space="preserve">Connected with the No 3 observation. View All Cases function shows the only identifier being DisputeID. DisputeID cannot be used in the search for disputes/cases. </t>
    </r>
    <r>
      <rPr>
        <sz val="11"/>
        <color rgb="FFFF0000"/>
        <rFont val="Calibri"/>
        <family val="2"/>
        <scheme val="minor"/>
      </rPr>
      <t>Defect #14</t>
    </r>
  </si>
  <si>
    <t>File separation  form</t>
  </si>
  <si>
    <t xml:space="preserve">a distinction should be made between all people in the file merge which one is the consumer. Can Person 1 form be renamed to Consumer or Disputer to make the distinction. </t>
  </si>
  <si>
    <t>File separation  form (2)</t>
  </si>
  <si>
    <t xml:space="preserve"> as per previous  request the File separation form should allow to enter data both for person 1 and person 2 at the sme time as currently one will have to go through the credit report multiple times to enter the data in the relevant fields.</t>
  </si>
  <si>
    <t>Re-sending emails</t>
  </si>
  <si>
    <r>
      <t xml:space="preserve">I mistyped my email when asking for evidence, there is a resend button but it's greyed out, will it be active with an option to edit? </t>
    </r>
    <r>
      <rPr>
        <sz val="11"/>
        <color rgb="FFFF0000"/>
        <rFont val="Calibri"/>
        <family val="2"/>
        <scheme val="minor"/>
      </rPr>
      <t>Defect #22</t>
    </r>
  </si>
  <si>
    <t>Case Notes</t>
  </si>
  <si>
    <r>
      <t xml:space="preserve">Case Notes function does not wrap the text, the request cannot be seen in full. </t>
    </r>
    <r>
      <rPr>
        <sz val="11"/>
        <color rgb="FFFF0000"/>
        <rFont val="Calibri"/>
        <family val="2"/>
        <scheme val="minor"/>
      </rPr>
      <t>Defect #19</t>
    </r>
  </si>
  <si>
    <t>Letter cosmetic</t>
  </si>
  <si>
    <t>The consumer's name is written in upper scale letters, not sure, if it depends on inputting, or by default. However, would be nice to have the consumer's name written in first capital letter.</t>
  </si>
  <si>
    <t>Credit report</t>
  </si>
  <si>
    <t>The associate's credit report is not shown on Numero and if it will not be changed, then there is a possibility to skip file merge.</t>
  </si>
  <si>
    <t>Dispute credit report</t>
  </si>
  <si>
    <t>work item reservation</t>
  </si>
  <si>
    <t xml:space="preserve">Reserve  function is not working on Numero platform. Should be checked after function being live, who is reserving it to the agent. </t>
  </si>
  <si>
    <t xml:space="preserve">case cancelation </t>
  </si>
  <si>
    <t>there should be ability to cancel the case as the disputes might be connected and can be proceeded via one of them instead of raising them all with the supplier or DST. The defect should be raised.</t>
  </si>
  <si>
    <t>account layout</t>
  </si>
  <si>
    <t xml:space="preserve">when proceeding the moda/share dispute, the layout of it is not agent friendly and could be amended to show the same it is when loging manual dispute. </t>
  </si>
  <si>
    <t>Case searching via simple search</t>
  </si>
  <si>
    <t>Open Case Volume</t>
  </si>
  <si>
    <t>Displays the total volume of open cases in Cosmos Interactive at the point of executing the report.</t>
  </si>
  <si>
    <t>A.J.</t>
  </si>
  <si>
    <t>Open Case Age Profile</t>
  </si>
  <si>
    <t>Displays the age profile by week, the average case age and oldest case age of the open cases in Cosmos Interactive at the point of executing the report.</t>
  </si>
  <si>
    <t>B</t>
  </si>
  <si>
    <t>Open Case SLO - CDP Profile</t>
  </si>
  <si>
    <t>Displays the SLO profile for cases in the ‘Awaiting Investigation’ status.</t>
  </si>
  <si>
    <t>Open Case SLA Profile</t>
  </si>
  <si>
    <t>Displays the SLA profile for open cases at the point of executing the report.</t>
  </si>
  <si>
    <t>Closed Case Volume</t>
  </si>
  <si>
    <t>Displays the total volume of cases closed in Cosmos Interactive for the specified date period at the point of executing the report.</t>
  </si>
  <si>
    <t>Closed Case Age Profile</t>
  </si>
  <si>
    <t>Displays the age profile by week, the average case age and oldest case age of the closed cases in Cosmos Interactive for the specified date period.</t>
  </si>
  <si>
    <t>Closed Cases SLA Adherence</t>
  </si>
  <si>
    <t>Displays the SLA adherence for cases closed in the specified period.</t>
  </si>
  <si>
    <t>Closed Cases Automation</t>
  </si>
  <si>
    <t>Displays the automation success for cases closed in the specified period.</t>
  </si>
  <si>
    <t>Closed Cases Handling Time</t>
  </si>
  <si>
    <t>Displays the average, median and maximum handling time details for the case closed within the specified period.</t>
  </si>
  <si>
    <t>Case Service Summary</t>
  </si>
  <si>
    <t>Displays a summary of the service for the specified period.</t>
  </si>
  <si>
    <t>Open Workitem Volume</t>
  </si>
  <si>
    <t>Displays the total volume of open workitems in Cosmos Interactive at the point of executing the report.</t>
  </si>
  <si>
    <t>Open Workitem Age Profile</t>
  </si>
  <si>
    <t>Displays the age profile by day, the average workitem age and oldest workitem age of the open workitems in Cosmos Interactive at the point of executing the report.</t>
  </si>
  <si>
    <t>Closed Workitem Volume</t>
  </si>
  <si>
    <t>Displays the total volume of workitems closed in Cosmos Interactive for the specified date period at the point of executing the report.</t>
  </si>
  <si>
    <t>Closed Workitem Age Profile</t>
  </si>
  <si>
    <t>Displays the age profile by day, the average age and oldest age of the closed workitems in Cosmos Interactive for the specified date period.</t>
  </si>
  <si>
    <t>Closed Workitems Handling Time</t>
  </si>
  <si>
    <t>Displays the average, median and maximum handling time details for the workitems closed within the specified period.</t>
  </si>
  <si>
    <t>Offered Workitem Volume</t>
  </si>
  <si>
    <t>Displays the total volume of workitems in Cosmos Interactive offered during the specified period.</t>
  </si>
  <si>
    <t>Offered Workitem Handling Time</t>
  </si>
  <si>
    <t>Displays the average, median and maximum handling time details for the workitems offered within the specified period.</t>
  </si>
  <si>
    <t>Workitem Service Summary</t>
  </si>
  <si>
    <t>Open Case SLO – Data Services Profile</t>
  </si>
  <si>
    <t>Displays the SLO profile for cases in the ‘Awaiting Data Update’ status.</t>
  </si>
  <si>
    <t>Daily Figures</t>
  </si>
  <si>
    <t>Displays stats for the previous and current day - cases received/processed/outstanding, SLO days etc.</t>
  </si>
  <si>
    <t>DST DISPUTE: Data Update Request</t>
  </si>
  <si>
    <t xml:space="preserve">Consumer details and data update request are present in the Dispute Case Home Tab. DomicileId is present for search address. </t>
  </si>
  <si>
    <t>PASS</t>
  </si>
  <si>
    <t xml:space="preserve">DomicileId is not present. However, ResidenceId is more convenient to have and it is present. </t>
  </si>
  <si>
    <t xml:space="preserve">Open the outcome field for the comments to enter, sent the dispute to the CDP queue. </t>
  </si>
  <si>
    <r>
      <t xml:space="preserve">The original set up by design is working, however, Complete function does not work when selected 'Has the Data Fix been submitted? - No' </t>
    </r>
    <r>
      <rPr>
        <sz val="11"/>
        <color rgb="FFFF0000"/>
        <rFont val="Calibri"/>
        <family val="2"/>
        <scheme val="minor"/>
      </rPr>
      <t xml:space="preserve">Defect #12. </t>
    </r>
    <r>
      <rPr>
        <sz val="11"/>
        <rFont val="Calibri"/>
        <family val="2"/>
        <scheme val="minor"/>
      </rPr>
      <t xml:space="preserve">This was advised that could be raised as a change request. Need to be discussed further. </t>
    </r>
  </si>
  <si>
    <t xml:space="preserve">Open the outcome field for the comments to enter, sent the dispute to the DST QA queue. </t>
  </si>
  <si>
    <t xml:space="preserve">Defect #13 has been resolved. </t>
  </si>
  <si>
    <t xml:space="preserve">DST DISPUTE: Data Update Request - QA </t>
  </si>
  <si>
    <t xml:space="preserve">Consumer, request and the previous comment details visible </t>
  </si>
  <si>
    <t xml:space="preserve">WorkItems do not pop out, however, this is not needed for QA. Will need to check if it is possible to have QA disputes be asigned to the same user that performed the amendments. </t>
  </si>
  <si>
    <t>More amendments required: NO</t>
  </si>
  <si>
    <t>Put the comment, work item closes, sent the dispute to the CDP queue.</t>
  </si>
  <si>
    <r>
      <t xml:space="preserve">There are 4 different options to reject the request. They are now removed to prevent misunderstanding. </t>
    </r>
    <r>
      <rPr>
        <sz val="11"/>
        <color rgb="FFFF0000"/>
        <rFont val="Calibri"/>
        <family val="2"/>
        <scheme val="minor"/>
      </rPr>
      <t xml:space="preserve">Defect #20 and Defect #12 are still needed to be looking into for the next phase. </t>
    </r>
    <r>
      <rPr>
        <sz val="11"/>
        <rFont val="Calibri"/>
        <family val="2"/>
        <scheme val="minor"/>
      </rPr>
      <t>Test report function is not present.</t>
    </r>
    <r>
      <rPr>
        <sz val="11"/>
        <color rgb="FFFF0000"/>
        <rFont val="Calibri"/>
        <family val="2"/>
        <scheme val="minor"/>
      </rPr>
      <t xml:space="preserve"> Defect #21 also postponed. </t>
    </r>
  </si>
  <si>
    <t>More amendments required: YES</t>
  </si>
  <si>
    <t xml:space="preserve">Put the comment, dispute stays in the QA queue. </t>
  </si>
  <si>
    <t xml:space="preserve">Disputes stays in the queue. </t>
  </si>
  <si>
    <t>Red</t>
  </si>
  <si>
    <t>Amber</t>
  </si>
  <si>
    <t xml:space="preserve">N.M. </t>
  </si>
  <si>
    <t xml:space="preserve">Incorrect dispute details (Electoral Roll) </t>
  </si>
  <si>
    <t>Process - pass. Incorrect Electoral Roll dispute details section (see observations)</t>
  </si>
  <si>
    <t xml:space="preserve"> When the search is logged and as per agent's error was inputted incorrectly, agent should be able to amend the dispute. </t>
  </si>
  <si>
    <t>Succesfully rejected by Numero.</t>
  </si>
  <si>
    <t>no error occur; defect solved #31. ?</t>
  </si>
  <si>
    <r>
      <rPr>
        <b/>
        <sz val="11"/>
        <color theme="1"/>
        <rFont val="Calibri"/>
        <family val="2"/>
        <scheme val="minor"/>
      </rPr>
      <t>RESOLVED:</t>
    </r>
    <r>
      <rPr>
        <sz val="11"/>
        <color theme="1"/>
        <rFont val="Calibri"/>
        <family val="2"/>
        <scheme val="minor"/>
      </rPr>
      <t xml:space="preserve"> The cases which were inputted got through to Numero for processing, however, there was an error message upon confirming that all disputes are created. The consumer had to be asearched for separately to verify if the cases have gotten though. Defect #27</t>
    </r>
  </si>
  <si>
    <t xml:space="preserve">Not able to locate/see all the cases that were inputted while it is in progress. </t>
  </si>
  <si>
    <t xml:space="preserve">overall observation - while logging manual disputes, the agent should be able to amend already created case as there might occur system/human errors, also it would be  
convenient for the user to be able to see what was already inputted for the same consumer. Also missing a few addiitonal disputes reasons: alias and associate links - name incorrect/mispelled. also, if the agent select the consumer incorrectly and does not want to inputt the case on the particular consumer - there is no 'cancel' or 'back' tab. </t>
  </si>
  <si>
    <r>
      <t>The dispute data does not match the source data. Example: Case ID: 39. Consumer: Alan Logik, however when we open Dispute Case Home Tab in the Electoral Roll dispute details section we see ER details of another person: Emma Toyota.</t>
    </r>
    <r>
      <rPr>
        <sz val="11"/>
        <rFont val="Calibri"/>
        <family val="2"/>
        <scheme val="minor"/>
      </rPr>
      <t xml:space="preserve"> It also seems that the Electoral Roll Duration is not counted properly as it reflects as 'P37M'.</t>
    </r>
  </si>
  <si>
    <t>INITIAL COMMENTS</t>
  </si>
  <si>
    <t>RETEST DATE</t>
  </si>
  <si>
    <t>RETEST COMMENTS</t>
  </si>
  <si>
    <t>Kevin confirmed that test credit report data and disputed item mismatch can be ignored while testing</t>
  </si>
  <si>
    <t>Re-sending correspondence is available via the 'unsolicited' route.</t>
  </si>
  <si>
    <t>Conversation between CDP and DST can be seen in full in the Case notes (example: Dispute ref 26)</t>
  </si>
  <si>
    <t>Still an issue, Defect #24</t>
  </si>
  <si>
    <t>cached dispute report is not available fod DSCT after the Investigate Dispute work item is closed and request is sent to DF. Seeing the cached report is needed to asses if the dispute was worked correctly. (defect needs to be raised)</t>
  </si>
  <si>
    <t>Manual inputting detail</t>
  </si>
  <si>
    <t xml:space="preserve">while logging manual disputes, the agent should be able to amend already created case as there might occur system/human errors, also it would be  
convenient for the user to be able to see what was already inputted for the same consumer. Also missing a few addiitonal disputes reasons: alias and associate links - name incorrect/mispelled. also, if the agent select the consumer incorrectly and does not want to inputt the case on the particular consumer - there is no 'cancel' or 'back' tab. </t>
  </si>
  <si>
    <t>Address link credit report</t>
  </si>
  <si>
    <t>Unsure if we can check if Numero can generate a credit report for a single address. A workaround is in place (as we a re using now) to do a TS outside.</t>
  </si>
  <si>
    <t>Does the data need to be amended? YES</t>
  </si>
  <si>
    <t>Previous decision path question 'Is the source Callcredit/Eurodirect' now ameded to 'Does the data need to be amended?', selecting YES send the case to Data Fix</t>
  </si>
  <si>
    <t>Does the data need to be amended?: NO</t>
  </si>
  <si>
    <t xml:space="preserve">The process is a pass, however we're unable to check if the credit report search function supports searching for selected/disputed address report on Numero. Relates to defect #24 - associate report not present. </t>
  </si>
  <si>
    <t>working as expected</t>
  </si>
  <si>
    <t xml:space="preserve">The process pass and the rejection template match the reason, however signature is  'The Noddle team'. </t>
  </si>
  <si>
    <t>amendment already made tempate should be changed</t>
  </si>
  <si>
    <t>PUBLIC - ELECTORAL ROLL</t>
  </si>
  <si>
    <t>Working as expected, correct letter template</t>
  </si>
  <si>
    <t>Defect #29 fixed, all required rejection reasons are in place. Correct letter template picked up</t>
  </si>
  <si>
    <t xml:space="preserve">Defect #29 fixed, all required rejection reasons are in place. Correct template picked up, though there is an issue with the 'Incorrect balance' rejection.  </t>
  </si>
  <si>
    <t>Prev comment by A.V. : Firstly, the case 71 was linked to 69, 72 and 70 cases, however the consumers were different and unlinking did not work. The supplier is not visible on Numero. New comment: SHARE disputes can be passed to the supplier portal.</t>
  </si>
  <si>
    <t>Lender authorised amendment: NO (unsuccessful)</t>
  </si>
  <si>
    <t>Lender authorised amendment: YES (successful)</t>
  </si>
  <si>
    <t>Case completed, consumer correspondence generated, work item closed</t>
  </si>
  <si>
    <t>Case sent to DST, auto correspondence sent,  work item closed</t>
  </si>
  <si>
    <t>There is an option to select whether an automated response should be sent or if there is a need to compose one manually, which is good as this feature could be used as needed. The required text is not in place yet though. The relevant paragraphs were supplied to Kevin on 01/10/2018</t>
  </si>
  <si>
    <t xml:space="preserve">Case successfully returned to CDP and back to DST </t>
  </si>
  <si>
    <t>This can be defined by specific user settings as Kevin confirmed. My user profile is currently not set to get the responses popped though.</t>
  </si>
  <si>
    <t xml:space="preserve">There is an option to select whether an automated response should be sent or if there is a need to compose one manually, which is good as this feature could be used as needed. The required text is not in place yet though. The relevant paragraphs were supplied to Kevin on 01/10/2018. The work item was returned for manual actioning as it was manually routed to the portal - automatically routed cases will result in an automatic rejection. </t>
  </si>
  <si>
    <t xml:space="preserve">Actually passed on 27/09/2018 when the MODA inputting was tested. </t>
  </si>
  <si>
    <t>Reserve a work item for another user</t>
  </si>
  <si>
    <t>Work item closes and is assigned to another user</t>
  </si>
  <si>
    <t>Review supplier responses wor item reserved to A.V., this removed the item from my queue and added it to her Reserved Items</t>
  </si>
  <si>
    <t>No option to return the case back to the supplier via the portal, test de-scoped. There is a workaround, which woul drequire resources and time (to maintain the contact database, and the follow-up correspondence will have to be sent in an encrypted document). Might be considered as a change request for further phases.</t>
  </si>
  <si>
    <t>Date received field unavailable in manual inputting</t>
  </si>
  <si>
    <t>No possibility to return the case to supplier portal for clarification</t>
  </si>
  <si>
    <t xml:space="preserve">We'll need to converse with the lender longer from time to time, currently there is no facility for that. There is a workaround but a rather clumsy one. </t>
  </si>
  <si>
    <t>All manually logged cases are created with today's date, so there is a risk to extend the SLA of the dispute to more than 28 days. SLA has to be counted from the date we receive an email/letter, nof from when the case is crated in the app.</t>
  </si>
  <si>
    <t xml:space="preserve">CDP cannot leave comments to the supplier </t>
  </si>
  <si>
    <t>Potential risks are disputes being rejected due to the lack of information (especially alias and address links where consumer's have no option to include their own explanation). Furthermore, the full account number is not displayed for SHARE, so we will have to have a facility to indicate that somewhere.</t>
  </si>
  <si>
    <r>
      <t xml:space="preserve">Defect #10  closed. </t>
    </r>
    <r>
      <rPr>
        <sz val="11"/>
        <rFont val="Calibri"/>
        <family val="2"/>
        <scheme val="minor"/>
      </rPr>
      <t xml:space="preserve">Rejection letters working as expected. </t>
    </r>
  </si>
  <si>
    <t>Automatic Dispute correspondence</t>
  </si>
  <si>
    <t>relevant correspondence goes out to the consumer after the dispute is investigated by the supplier (and other templates which are not rejections)</t>
  </si>
  <si>
    <t xml:space="preserve">In progress - a spreadsheet of required texts was provided to Kevin on Monday. Will have to re-test after the new cut as currently post-supplier portal cases are generating incorrect response texts. </t>
  </si>
  <si>
    <t xml:space="preserve">There is an option to select whether an automated response should be sent or if there is a need to compose one manually, which is good as this feature could be used as needed. The required text is not in place yet though. The relevant automated paragraphs were supplied to Kevin on 01/10/2018. The work item was returned for manual actioning as it was manually routed to the portal - automatically routed cases will result in an automatic rejection. </t>
  </si>
  <si>
    <t>As the MODA dispute got routed to the portqal automatically, when it was rejected in the supplier portal, the case closed with relevant orrespondence generated.</t>
  </si>
  <si>
    <t>Work item closes, correspondence sent, dispute completed</t>
  </si>
  <si>
    <t>Lender made the amendment in SA: YES</t>
  </si>
  <si>
    <t>Work item closes, dispute completed automatically</t>
  </si>
  <si>
    <t>Work item closes, dispute completed via manual actioning</t>
  </si>
  <si>
    <t>Data Fix required?: NO</t>
  </si>
  <si>
    <t>Data Fix Required?: YES</t>
  </si>
  <si>
    <t>Tested with both supplier portal options - Accepted-Not Amended and Accepted - Amended. Both return for manual actioning which is okay, though if the lender marks that they have made the amendment, it could behave like SHARE is supposed to do (it's just that ShareAmend won't be used. Kevins suggestion to re-phrase teh portal question to Have the Necessary Amendments Been Made would work here)</t>
  </si>
  <si>
    <t xml:space="preserve">Test - pass. Correspondence template picked up correctly. The issue is that rejection reasons are aligned with SHARE and not relevant to a search dispute. </t>
  </si>
  <si>
    <t xml:space="preserve">Correct letter template with DataType variable picked up. </t>
  </si>
  <si>
    <t>Rejection reason 'other'. No auto correspondence was sent as agreed.</t>
  </si>
  <si>
    <t>Unlinked a linked case (consumer: sally snooker)</t>
  </si>
  <si>
    <t>Added a link back from an unlinked case (consumer: sally snooker)</t>
  </si>
  <si>
    <t>Evidence received and acceptable?: NO</t>
  </si>
  <si>
    <t>This path now prompts to send a manual correspondence to ask for required evidence</t>
  </si>
  <si>
    <t>Evidence received and acceptable?: YES</t>
  </si>
  <si>
    <t>Request correct evidence</t>
  </si>
  <si>
    <t>Case sent to data services for amendment</t>
  </si>
  <si>
    <t>Evidence received anc acceptable: NO</t>
  </si>
  <si>
    <t>Request Correct evidence</t>
  </si>
  <si>
    <t>No data provided to test supplier contact</t>
  </si>
  <si>
    <t xml:space="preserve">Auto correspondence generated </t>
  </si>
  <si>
    <t>Lender made the amendment in SA: NO</t>
  </si>
  <si>
    <t>Auto correspondence generated</t>
  </si>
  <si>
    <t>There is an option to select whether an automated response should be sent or if there is a need to compose one manually, this feature could be used as needed.</t>
  </si>
  <si>
    <t>Case passed to DST, selected 'auto correspondence required - yes', correspondence sent</t>
  </si>
  <si>
    <t>Case returned to DST and back to CDP</t>
  </si>
  <si>
    <t>Search removed: NO</t>
  </si>
  <si>
    <t>Case closes, corresponsence sent</t>
  </si>
  <si>
    <t>Might be a change request to modify the decision pats and questions</t>
  </si>
  <si>
    <t xml:space="preserve">Process - pass, outcome correspondence unsuitable to the situation. The required outcome code was not included when discussions were had about the auto correspondence. </t>
  </si>
  <si>
    <t>Dispute cases successfully routed to the portal. Have tested both single supplier and multiple supplier cases. For multiple suppliers, we will need a separate comment sent to them as lenders ask for their account information.</t>
  </si>
  <si>
    <t>Previous decision path question 'Is the source Callcredit/Eurodirect' now ameded to 'Does the data need to be amended?'. Selecting NO directs to supplier contact. Dispute IDs 160, 166, and 167 sen to the supplier portal. Have tested both single supplier and multiple supplier cases. For multiple suppliers, we will need a separate comment sent to them as lenders ask for their account information.</t>
  </si>
  <si>
    <t>Blocked as manually created search disputes do not generate an SLA alert because of their age</t>
  </si>
  <si>
    <t>defect #55 marked as ready for re-test, will need suitable data because current SLA work items are non-actionable</t>
  </si>
  <si>
    <t>This question pats direct to data fix - we do not need DST to remove a search, we will be usign Callreport for this. Workaround - backtracking and selecting 'other' as rejection reason. Added this as a defect #58 as previous changes on decision paths were implemented successfully.</t>
  </si>
  <si>
    <t xml:space="preserve">Credit report view is fine, and most of the input fields too.  </t>
  </si>
  <si>
    <t>Separate query created for searchign disputes cases</t>
  </si>
  <si>
    <t>Noted down as a change request</t>
  </si>
  <si>
    <t>Can be descoped.</t>
  </si>
  <si>
    <t>reserve work item option is working.</t>
  </si>
  <si>
    <t>new layouts should be available for re-test on Monday</t>
  </si>
  <si>
    <t>CDP comments are transferred, now the only remaining issue is to send separate comments to different suppliers.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</si>
</sst>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
  </numFmts>
  <fonts count="18"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theme="1"/>
      <name val="Calibri"/>
      <family val="2"/>
    </font>
    <font>
      <b/>
      <sz val="12"/>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b/>
      <sz val="9"/>
      <color theme="0"/>
      <name val="Calibri"/>
      <family val="2"/>
      <scheme val="minor"/>
    </font>
    <font>
      <b/>
      <sz val="9"/>
      <color theme="1"/>
      <name val="Calibri"/>
      <family val="2"/>
      <scheme val="minor"/>
    </font>
    <font>
      <b/>
      <sz val="11"/>
      <color theme="1"/>
      <name val="Calibri"/>
      <family val="2"/>
    </font>
    <font>
      <sz val="10"/>
      <color theme="1"/>
      <name val="Calibri"/>
      <family val="2"/>
    </font>
    <font>
      <sz val="11"/>
      <color rgb="FFFF0066"/>
      <name val="Calibri"/>
      <family val="2"/>
      <scheme val="minor"/>
    </font>
    <font>
      <sz val="16"/>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theme="4"/>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50">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wrapText="1"/>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0" fillId="0" borderId="2" xfId="0" applyBorder="1" applyAlignment="1">
      <alignment vertical="center" wrapText="1"/>
    </xf>
    <xf numFmtId="0" fontId="1" fillId="3" borderId="9" xfId="0" applyFont="1" applyFill="1" applyBorder="1" applyAlignment="1">
      <alignment horizontal="lef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3" borderId="1" xfId="0" applyFont="1" applyFill="1" applyBorder="1" applyAlignment="1">
      <alignment vertical="center" wrapText="1"/>
    </xf>
    <xf numFmtId="0" fontId="1" fillId="0" borderId="3" xfId="0" applyFont="1"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center"/>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xf>
    <xf numFmtId="0" fontId="0" fillId="0" borderId="1" xfId="0" applyBorder="1" applyAlignment="1">
      <alignment horizontal="left" wrapText="1"/>
    </xf>
    <xf numFmtId="0" fontId="0" fillId="0" borderId="4" xfId="0" applyBorder="1" applyAlignment="1">
      <alignment horizontal="left" vertical="center" wrapText="1"/>
    </xf>
    <xf numFmtId="0" fontId="0" fillId="0" borderId="1" xfId="0" applyBorder="1" applyAlignment="1">
      <alignment horizontal="center" wrapText="1"/>
    </xf>
    <xf numFmtId="0" fontId="1" fillId="3" borderId="1" xfId="0" applyFont="1" applyFill="1" applyBorder="1" applyAlignment="1">
      <alignment horizontal="left" wrapText="1"/>
    </xf>
    <xf numFmtId="0" fontId="0" fillId="3" borderId="1" xfId="0" applyFill="1" applyBorder="1" applyAlignment="1">
      <alignment horizontal="left" wrapText="1"/>
    </xf>
    <xf numFmtId="0" fontId="0" fillId="0" borderId="0" xfId="0" applyAlignment="1">
      <alignment horizontal="left"/>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1" fillId="3" borderId="1" xfId="0" applyFont="1" applyFill="1" applyBorder="1" applyAlignment="1">
      <alignment horizontal="center" vertical="center" wrapText="1"/>
    </xf>
    <xf numFmtId="0" fontId="0" fillId="0" borderId="0" xfId="0" applyAlignment="1">
      <alignment horizontal="center"/>
    </xf>
    <xf numFmtId="0" fontId="3" fillId="0" borderId="1" xfId="0" applyFont="1" applyBorder="1" applyAlignment="1">
      <alignment horizontal="left" vertical="center" wrapText="1"/>
    </xf>
    <xf numFmtId="0" fontId="0" fillId="4" borderId="1" xfId="0" applyFill="1" applyBorder="1" applyAlignment="1">
      <alignment horizontal="left" wrapText="1"/>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0" fillId="5" borderId="1" xfId="0" applyFill="1" applyBorder="1" applyAlignment="1">
      <alignment horizontal="center" vertical="center" wrapText="1"/>
    </xf>
    <xf numFmtId="0" fontId="0" fillId="5" borderId="4" xfId="0" applyFill="1" applyBorder="1" applyAlignment="1">
      <alignment horizontal="left" vertical="center" wrapText="1"/>
    </xf>
    <xf numFmtId="0" fontId="1" fillId="0" borderId="1" xfId="0" applyFont="1" applyBorder="1" applyAlignment="1">
      <alignment horizontal="left" wrapText="1"/>
    </xf>
    <xf numFmtId="0" fontId="0" fillId="3" borderId="1" xfId="0" applyFill="1" applyBorder="1" applyAlignment="1">
      <alignment horizontal="left"/>
    </xf>
    <xf numFmtId="0" fontId="0" fillId="3" borderId="1" xfId="0" applyFill="1" applyBorder="1" applyAlignment="1">
      <alignment horizontal="left" vertical="center"/>
    </xf>
    <xf numFmtId="0" fontId="1" fillId="3" borderId="2" xfId="0" applyFont="1" applyFill="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xf>
    <xf numFmtId="0" fontId="0" fillId="5" borderId="1" xfId="0" applyFill="1" applyBorder="1" applyAlignment="1">
      <alignment horizontal="left" vertical="center"/>
    </xf>
    <xf numFmtId="0" fontId="0" fillId="5" borderId="9" xfId="0" applyFill="1" applyBorder="1" applyAlignment="1">
      <alignment horizontal="left" wrapText="1"/>
    </xf>
    <xf numFmtId="0" fontId="0" fillId="5" borderId="0" xfId="0" applyFill="1" applyAlignment="1">
      <alignment horizontal="left"/>
    </xf>
    <xf numFmtId="0" fontId="3" fillId="0" borderId="1" xfId="0" applyFont="1" applyBorder="1" applyAlignment="1">
      <alignment horizontal="center" vertical="center" wrapText="1"/>
    </xf>
    <xf numFmtId="0" fontId="0" fillId="0" borderId="4" xfId="0" applyBorder="1" applyAlignment="1">
      <alignment wrapText="1"/>
    </xf>
    <xf numFmtId="0" fontId="1" fillId="0" borderId="4" xfId="0" applyFont="1" applyBorder="1" applyAlignment="1">
      <alignment horizontal="center" vertical="center" wrapText="1"/>
    </xf>
    <xf numFmtId="49" fontId="1" fillId="3" borderId="9" xfId="0" applyNumberFormat="1" applyFont="1" applyFill="1" applyBorder="1" applyAlignment="1">
      <alignment vertical="center" wrapText="1"/>
    </xf>
    <xf numFmtId="49" fontId="0" fillId="0" borderId="1" xfId="0" applyNumberFormat="1" applyBorder="1" applyAlignment="1">
      <alignment wrapText="1"/>
    </xf>
    <xf numFmtId="0" fontId="5" fillId="0" borderId="1" xfId="0" applyFont="1" applyBorder="1" applyAlignment="1">
      <alignment horizontal="justify" vertical="center" wrapText="1"/>
    </xf>
    <xf numFmtId="0" fontId="5" fillId="0" borderId="2" xfId="0" applyFont="1" applyBorder="1" applyAlignment="1">
      <alignment horizontal="justify" vertical="center" wrapText="1"/>
    </xf>
    <xf numFmtId="0" fontId="0" fillId="0" borderId="3" xfId="0" applyBorder="1" applyAlignment="1">
      <alignment horizontal="left" vertical="center" wrapText="1"/>
    </xf>
    <xf numFmtId="0" fontId="0" fillId="0" borderId="4" xfId="0"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horizontal="center" vertical="center"/>
    </xf>
    <xf numFmtId="0" fontId="7" fillId="0" borderId="0" xfId="0" applyFont="1"/>
    <xf numFmtId="0" fontId="8" fillId="0" borderId="0" xfId="0" applyFont="1"/>
    <xf numFmtId="0" fontId="7" fillId="0" borderId="0" xfId="0" applyFont="1" applyAlignment="1">
      <alignment horizontal="center"/>
    </xf>
    <xf numFmtId="0" fontId="9" fillId="0" borderId="1" xfId="0" applyFont="1" applyBorder="1" applyAlignment="1">
      <alignment horizontal="center"/>
    </xf>
    <xf numFmtId="0" fontId="7" fillId="0" borderId="0" xfId="0" applyFont="1" applyAlignment="1">
      <alignment horizontal="right"/>
    </xf>
    <xf numFmtId="164" fontId="8" fillId="0" borderId="0" xfId="0" applyNumberFormat="1" applyFont="1" applyAlignment="1">
      <alignment horizontal="center"/>
    </xf>
    <xf numFmtId="164" fontId="7" fillId="0" borderId="0" xfId="0" applyNumberFormat="1" applyFont="1" applyAlignment="1">
      <alignment horizontal="center"/>
    </xf>
    <xf numFmtId="9" fontId="7" fillId="0" borderId="0" xfId="0" applyNumberFormat="1" applyFont="1"/>
    <xf numFmtId="0" fontId="11" fillId="7" borderId="1" xfId="0" applyFont="1" applyFill="1" applyBorder="1" applyAlignment="1">
      <alignment vertical="top"/>
    </xf>
    <xf numFmtId="0" fontId="12" fillId="0" borderId="0" xfId="0" applyFont="1" applyAlignment="1">
      <alignment vertical="top" wrapText="1"/>
    </xf>
    <xf numFmtId="0" fontId="12" fillId="0" borderId="0" xfId="0" applyFont="1" applyAlignment="1">
      <alignment horizontal="center" vertical="top"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wrapText="1"/>
    </xf>
    <xf numFmtId="0" fontId="0" fillId="0" borderId="8" xfId="0" applyBorder="1" applyAlignment="1">
      <alignment horizontal="left" wrapText="1"/>
    </xf>
    <xf numFmtId="0" fontId="11" fillId="7" borderId="0" xfId="0" applyFont="1" applyFill="1" applyAlignment="1">
      <alignment vertical="top"/>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vertical="center" wrapText="1"/>
    </xf>
    <xf numFmtId="0" fontId="7" fillId="0" borderId="0" xfId="0" applyFont="1" applyAlignment="1">
      <alignment horizontal="left"/>
    </xf>
    <xf numFmtId="0" fontId="7" fillId="0" borderId="0" xfId="0" applyFont="1" applyAlignment="1">
      <alignment wrapText="1"/>
    </xf>
    <xf numFmtId="0" fontId="5" fillId="0" borderId="12" xfId="0" applyFont="1" applyBorder="1" applyAlignment="1">
      <alignment vertical="center" wrapText="1"/>
    </xf>
    <xf numFmtId="0" fontId="13"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14" fillId="0" borderId="14" xfId="0" applyFont="1" applyBorder="1" applyAlignment="1">
      <alignment vertical="center" wrapText="1"/>
    </xf>
    <xf numFmtId="0" fontId="7" fillId="0" borderId="15" xfId="0" applyFont="1" applyBorder="1" applyAlignment="1">
      <alignment vertical="center" wrapText="1"/>
    </xf>
    <xf numFmtId="0" fontId="7" fillId="0" borderId="16" xfId="0" applyFont="1" applyBorder="1"/>
    <xf numFmtId="0" fontId="7" fillId="0" borderId="17" xfId="0" applyFont="1" applyBorder="1"/>
    <xf numFmtId="0" fontId="7" fillId="0" borderId="18" xfId="0" applyFont="1" applyBorder="1"/>
    <xf numFmtId="0" fontId="7" fillId="0" borderId="19" xfId="0" applyFont="1" applyBorder="1"/>
    <xf numFmtId="1" fontId="7" fillId="0" borderId="12" xfId="0" applyNumberFormat="1" applyFont="1" applyBorder="1"/>
    <xf numFmtId="0" fontId="10" fillId="0" borderId="13" xfId="0" applyFont="1" applyBorder="1" applyAlignment="1">
      <alignment horizontal="center"/>
    </xf>
    <xf numFmtId="0" fontId="8" fillId="6" borderId="25" xfId="0" applyFont="1" applyFill="1" applyBorder="1"/>
    <xf numFmtId="0" fontId="8" fillId="6" borderId="26" xfId="0" applyFont="1" applyFill="1" applyBorder="1" applyAlignment="1">
      <alignment horizontal="center"/>
    </xf>
    <xf numFmtId="0" fontId="8" fillId="6" borderId="27" xfId="0" applyFont="1" applyFill="1" applyBorder="1" applyAlignment="1">
      <alignment horizontal="center"/>
    </xf>
    <xf numFmtId="0" fontId="1" fillId="2" borderId="1" xfId="0" applyFont="1" applyFill="1" applyBorder="1" applyAlignment="1">
      <alignment vertical="center" wrapText="1"/>
    </xf>
    <xf numFmtId="0" fontId="0" fillId="3" borderId="1" xfId="0" applyFill="1" applyBorder="1" applyAlignment="1">
      <alignment horizontal="center"/>
    </xf>
    <xf numFmtId="0" fontId="0" fillId="0" borderId="0" xfId="0" applyAlignment="1">
      <alignment wrapText="1"/>
    </xf>
    <xf numFmtId="49" fontId="1" fillId="2" borderId="1" xfId="0" applyNumberFormat="1" applyFont="1" applyFill="1" applyBorder="1" applyAlignment="1">
      <alignment vertical="center" wrapText="1"/>
    </xf>
    <xf numFmtId="0" fontId="0" fillId="0" borderId="1" xfId="0" applyBorder="1" applyAlignment="1">
      <alignment vertical="center"/>
    </xf>
    <xf numFmtId="49" fontId="0" fillId="0" borderId="8" xfId="0" applyNumberFormat="1" applyBorder="1" applyAlignment="1">
      <alignment vertical="center"/>
    </xf>
    <xf numFmtId="49" fontId="0" fillId="0" borderId="0" xfId="0" applyNumberFormat="1"/>
    <xf numFmtId="0" fontId="0" fillId="3" borderId="1" xfId="0" applyFill="1" applyBorder="1" applyAlignment="1">
      <alignment vertical="center" wrapText="1"/>
    </xf>
    <xf numFmtId="0" fontId="0" fillId="0" borderId="4" xfId="0" applyBorder="1" applyAlignment="1">
      <alignment vertical="center" wrapText="1"/>
    </xf>
    <xf numFmtId="0" fontId="3" fillId="0" borderId="1" xfId="0" applyFont="1" applyBorder="1" applyAlignment="1">
      <alignment vertical="center" wrapText="1"/>
    </xf>
    <xf numFmtId="0" fontId="0" fillId="0" borderId="3" xfId="0" applyBorder="1" applyAlignment="1">
      <alignment vertical="center" wrapText="1"/>
    </xf>
    <xf numFmtId="0" fontId="1" fillId="2" borderId="1" xfId="0" applyFont="1" applyFill="1" applyBorder="1" applyAlignment="1">
      <alignment horizontal="left" vertical="center" wrapText="1"/>
    </xf>
    <xf numFmtId="0" fontId="8" fillId="2" borderId="12" xfId="0" applyFont="1" applyFill="1" applyBorder="1" applyAlignment="1">
      <alignment vertical="top" wrapText="1"/>
    </xf>
    <xf numFmtId="0" fontId="8" fillId="2" borderId="1" xfId="0" applyFont="1" applyFill="1" applyBorder="1" applyAlignment="1">
      <alignment horizontal="center" vertical="top" wrapText="1"/>
    </xf>
    <xf numFmtId="0" fontId="8" fillId="2" borderId="13" xfId="0" applyFont="1" applyFill="1" applyBorder="1" applyAlignment="1">
      <alignment horizontal="center" vertical="top" wrapText="1"/>
    </xf>
    <xf numFmtId="0" fontId="0" fillId="0" borderId="8" xfId="0" applyBorder="1" applyAlignment="1">
      <alignment horizontal="left" vertical="center" wrapText="1"/>
    </xf>
    <xf numFmtId="165" fontId="0" fillId="0" borderId="1" xfId="0" applyNumberFormat="1" applyBorder="1" applyAlignment="1">
      <alignment horizontal="center" vertical="center"/>
    </xf>
    <xf numFmtId="165" fontId="0" fillId="3" borderId="1" xfId="0" applyNumberFormat="1" applyFill="1" applyBorder="1" applyAlignment="1">
      <alignment horizontal="center" vertical="center"/>
    </xf>
    <xf numFmtId="165" fontId="0" fillId="0" borderId="1" xfId="0" applyNumberFormat="1" applyBorder="1" applyAlignment="1">
      <alignment horizontal="center" vertical="center" wrapText="1"/>
    </xf>
    <xf numFmtId="165" fontId="0" fillId="0" borderId="4" xfId="0" applyNumberFormat="1" applyBorder="1" applyAlignment="1">
      <alignment horizontal="center" vertical="center" wrapText="1"/>
    </xf>
    <xf numFmtId="165" fontId="0" fillId="0" borderId="3" xfId="0" applyNumberFormat="1" applyBorder="1" applyAlignment="1">
      <alignment horizontal="center" vertical="center" wrapText="1"/>
    </xf>
    <xf numFmtId="165" fontId="0" fillId="3" borderId="1" xfId="0" applyNumberFormat="1" applyFill="1" applyBorder="1" applyAlignment="1">
      <alignment horizontal="center" vertical="center" wrapText="1"/>
    </xf>
    <xf numFmtId="165" fontId="0" fillId="0" borderId="4" xfId="0" applyNumberFormat="1" applyBorder="1" applyAlignment="1">
      <alignment horizontal="center" vertical="center"/>
    </xf>
    <xf numFmtId="165"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5" fontId="0" fillId="0" borderId="0" xfId="0" applyNumberFormat="1"/>
    <xf numFmtId="0" fontId="1" fillId="0" borderId="0" xfId="0" applyFont="1"/>
    <xf numFmtId="165" fontId="1" fillId="0" borderId="0" xfId="0" applyNumberFormat="1" applyFont="1"/>
    <xf numFmtId="14" fontId="0" fillId="0" borderId="0" xfId="0" applyNumberFormat="1"/>
    <xf numFmtId="49" fontId="0" fillId="0" borderId="0" xfId="0" applyNumberFormat="1" applyAlignment="1">
      <alignment wrapText="1"/>
    </xf>
    <xf numFmtId="0" fontId="1" fillId="0" borderId="0" xfId="0" applyFont="1" applyAlignment="1">
      <alignment horizontal="center" vertical="top" wrapText="1"/>
    </xf>
    <xf numFmtId="0" fontId="0" fillId="4" borderId="1" xfId="0" applyFill="1" applyBorder="1" applyAlignment="1">
      <alignment horizontal="left" vertical="center" wrapText="1"/>
    </xf>
    <xf numFmtId="0" fontId="0" fillId="4" borderId="0" xfId="0" applyFill="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wrapText="1"/>
    </xf>
    <xf numFmtId="0" fontId="1" fillId="0" borderId="31" xfId="0" applyFont="1" applyBorder="1" applyAlignment="1">
      <alignment horizont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left" wrapText="1"/>
    </xf>
    <xf numFmtId="0" fontId="17" fillId="3" borderId="1" xfId="0" applyFont="1" applyFill="1" applyBorder="1" applyAlignment="1">
      <alignment horizontal="left"/>
    </xf>
    <xf numFmtId="0" fontId="17" fillId="3" borderId="1" xfId="0" applyFont="1" applyFill="1" applyBorder="1" applyAlignment="1">
      <alignment horizontal="center" vertical="center"/>
    </xf>
    <xf numFmtId="0" fontId="17" fillId="3" borderId="1" xfId="0" applyFont="1" applyFill="1" applyBorder="1" applyAlignment="1">
      <alignment horizontal="left" vertical="center" wrapText="1"/>
    </xf>
    <xf numFmtId="0" fontId="17" fillId="3" borderId="1" xfId="0" applyFont="1" applyFill="1" applyBorder="1" applyAlignment="1">
      <alignment horizontal="center"/>
    </xf>
    <xf numFmtId="0" fontId="17" fillId="0" borderId="1" xfId="0" applyFont="1" applyBorder="1" applyAlignment="1">
      <alignment horizontal="left" wrapText="1"/>
    </xf>
    <xf numFmtId="0" fontId="17" fillId="0" borderId="1" xfId="0" applyFont="1" applyBorder="1" applyAlignment="1">
      <alignment horizontal="center" vertical="center"/>
    </xf>
    <xf numFmtId="0" fontId="17" fillId="0" borderId="1" xfId="0" applyFont="1" applyBorder="1" applyAlignment="1">
      <alignment horizontal="left" vertical="center" wrapText="1"/>
    </xf>
    <xf numFmtId="0" fontId="12" fillId="0" borderId="1" xfId="0" applyFont="1" applyBorder="1" applyAlignment="1">
      <alignment horizontal="center" vertical="center" wrapText="1"/>
    </xf>
    <xf numFmtId="165" fontId="17" fillId="0" borderId="1" xfId="0" applyNumberFormat="1" applyFont="1" applyBorder="1" applyAlignment="1">
      <alignment horizontal="center" vertical="center"/>
    </xf>
    <xf numFmtId="0" fontId="17" fillId="0" borderId="1" xfId="0" applyFont="1" applyBorder="1" applyAlignment="1">
      <alignment horizontal="left"/>
    </xf>
    <xf numFmtId="0" fontId="17" fillId="0" borderId="1" xfId="0" applyFont="1" applyBorder="1" applyAlignment="1">
      <alignment horizontal="left" vertical="center"/>
    </xf>
    <xf numFmtId="0" fontId="17" fillId="0" borderId="0" xfId="0" applyFont="1" applyAlignment="1">
      <alignment horizontal="left"/>
    </xf>
    <xf numFmtId="0" fontId="17" fillId="0" borderId="1" xfId="0" applyFont="1" applyBorder="1" applyAlignment="1">
      <alignment horizontal="center" vertical="center" wrapText="1"/>
    </xf>
    <xf numFmtId="0" fontId="17" fillId="0" borderId="4" xfId="0" applyFont="1" applyBorder="1" applyAlignment="1">
      <alignment horizontal="left" vertical="center" wrapText="1"/>
    </xf>
    <xf numFmtId="0" fontId="17" fillId="0" borderId="1" xfId="0" applyFont="1" applyBorder="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1" fillId="0" borderId="4" xfId="0" applyFont="1" applyBorder="1" applyAlignment="1">
      <alignment horizontal="center" vertical="center" wrapText="1"/>
    </xf>
    <xf numFmtId="0" fontId="0" fillId="0" borderId="4" xfId="0" applyBorder="1" applyAlignment="1">
      <alignment horizontal="center" vertical="center"/>
    </xf>
    <xf numFmtId="165" fontId="0" fillId="0" borderId="1" xfId="0" applyNumberFormat="1" applyBorder="1" applyAlignment="1">
      <alignment horizontal="center" vertical="center"/>
    </xf>
    <xf numFmtId="165" fontId="0" fillId="0" borderId="4" xfId="0" applyNumberForma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wrapText="1"/>
    </xf>
    <xf numFmtId="0" fontId="0" fillId="0" borderId="4" xfId="0" applyBorder="1" applyAlignment="1">
      <alignment horizontal="left" wrapText="1"/>
    </xf>
    <xf numFmtId="0" fontId="1" fillId="0" borderId="1" xfId="0" applyFont="1" applyBorder="1" applyAlignment="1">
      <alignment horizontal="center" vertical="center" wrapText="1"/>
    </xf>
    <xf numFmtId="0" fontId="12" fillId="0" borderId="0" xfId="0" applyFont="1" applyFill="1" applyBorder="1" applyAlignment="1">
      <alignment horizontal="center" vertical="top" wrapText="1"/>
    </xf>
    <xf numFmtId="0" fontId="12" fillId="0" borderId="0" xfId="0" applyFont="1" applyFill="1" applyBorder="1" applyAlignment="1">
      <alignment vertical="top" wrapText="1"/>
    </xf>
    <xf numFmtId="0" fontId="0" fillId="0" borderId="1" xfId="0" applyFont="1" applyBorder="1" applyAlignment="1">
      <alignment horizontal="center" vertical="center" wrapText="1"/>
    </xf>
    <xf numFmtId="0" fontId="0" fillId="0" borderId="0" xfId="0" applyBorder="1"/>
    <xf numFmtId="0" fontId="0" fillId="0" borderId="0" xfId="0" applyBorder="1" applyAlignment="1"/>
    <xf numFmtId="165" fontId="0" fillId="0" borderId="1" xfId="0" applyNumberFormat="1" applyBorder="1" applyAlignment="1">
      <alignment horizontal="center" vertical="center"/>
    </xf>
    <xf numFmtId="0" fontId="17" fillId="0" borderId="1" xfId="0" applyFont="1" applyBorder="1" applyAlignment="1">
      <alignment horizontal="left"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vertical="top" wrapText="1"/>
    </xf>
    <xf numFmtId="0" fontId="0" fillId="0" borderId="0" xfId="0" applyAlignment="1">
      <alignment vertical="top" wrapText="1"/>
    </xf>
    <xf numFmtId="0" fontId="2" fillId="0" borderId="1" xfId="0" applyFont="1" applyBorder="1" applyAlignment="1">
      <alignment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horizontal="left" wrapText="1"/>
    </xf>
    <xf numFmtId="0" fontId="0" fillId="3" borderId="1" xfId="0" applyFill="1" applyBorder="1" applyAlignment="1">
      <alignment horizontal="left" vertical="center" wrapText="1"/>
    </xf>
    <xf numFmtId="0" fontId="0" fillId="0" borderId="8" xfId="0" applyBorder="1" applyAlignment="1">
      <alignment horizontal="left" wrapText="1"/>
    </xf>
    <xf numFmtId="0" fontId="0" fillId="0" borderId="0" xfId="0" applyAlignment="1">
      <alignment horizontal="left" wrapText="1"/>
    </xf>
    <xf numFmtId="165" fontId="0" fillId="0" borderId="1" xfId="0" applyNumberFormat="1" applyBorder="1" applyAlignment="1">
      <alignment horizontal="center" vertical="center" wrapText="1"/>
    </xf>
    <xf numFmtId="165" fontId="0" fillId="3" borderId="1" xfId="0" applyNumberFormat="1" applyFill="1" applyBorder="1" applyAlignment="1">
      <alignment horizontal="center" vertical="center" wrapText="1"/>
    </xf>
    <xf numFmtId="0" fontId="2" fillId="0" borderId="1" xfId="0" applyFont="1" applyBorder="1" applyAlignment="1">
      <alignment horizontal="left" vertical="center" wrapText="1"/>
    </xf>
    <xf numFmtId="0" fontId="17"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left" vertical="center"/>
    </xf>
    <xf numFmtId="0" fontId="0" fillId="0" borderId="4" xfId="0" applyBorder="1" applyAlignment="1">
      <alignment horizontal="center" vertical="center"/>
    </xf>
    <xf numFmtId="165" fontId="0" fillId="0" borderId="4"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165"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center" vertical="center" wrapText="1"/>
    </xf>
    <xf numFmtId="0" fontId="1" fillId="0" borderId="4" xfId="0" applyFont="1" applyBorder="1" applyAlignment="1">
      <alignment horizontal="left" wrapText="1"/>
    </xf>
    <xf numFmtId="0" fontId="1" fillId="0" borderId="4" xfId="0" applyFont="1" applyBorder="1" applyAlignment="1">
      <alignment horizontal="center" vertical="center" wrapText="1"/>
    </xf>
    <xf numFmtId="0" fontId="0" fillId="0" borderId="4" xfId="0" applyBorder="1" applyAlignment="1">
      <alignment horizontal="left" vertical="center" wrapText="1"/>
    </xf>
    <xf numFmtId="165" fontId="0" fillId="0" borderId="1" xfId="0" applyNumberFormat="1" applyBorder="1" applyAlignment="1">
      <alignment horizontal="center" vertical="center" wrapText="1"/>
    </xf>
    <xf numFmtId="165" fontId="0" fillId="0" borderId="4" xfId="0" applyNumberFormat="1"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wrapText="1"/>
    </xf>
    <xf numFmtId="0" fontId="0" fillId="0" borderId="4" xfId="0" applyBorder="1" applyAlignment="1">
      <alignment vertical="center" wrapText="1"/>
    </xf>
    <xf numFmtId="0" fontId="0" fillId="4" borderId="8" xfId="0" applyFill="1" applyBorder="1" applyAlignment="1">
      <alignment horizontal="left" wrapText="1"/>
    </xf>
    <xf numFmtId="0" fontId="0" fillId="4" borderId="9" xfId="0" applyFill="1" applyBorder="1" applyAlignment="1">
      <alignment horizontal="left" wrapText="1"/>
    </xf>
    <xf numFmtId="165"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3" fillId="0" borderId="1" xfId="0" applyFont="1" applyBorder="1" applyAlignment="1">
      <alignment vertical="top" wrapText="1"/>
    </xf>
    <xf numFmtId="0" fontId="6" fillId="8" borderId="20" xfId="0" applyFont="1" applyFill="1" applyBorder="1" applyAlignment="1">
      <alignment horizontal="center" vertical="top" wrapText="1"/>
    </xf>
    <xf numFmtId="0" fontId="6" fillId="8" borderId="21" xfId="0" applyFont="1" applyFill="1" applyBorder="1" applyAlignment="1">
      <alignment horizontal="center" vertical="top" wrapText="1"/>
    </xf>
    <xf numFmtId="0" fontId="13" fillId="2" borderId="10" xfId="0" applyFont="1" applyFill="1" applyBorder="1" applyAlignment="1">
      <alignment horizontal="left" vertical="center" wrapText="1"/>
    </xf>
    <xf numFmtId="0" fontId="13" fillId="2" borderId="11" xfId="0" applyFont="1" applyFill="1" applyBorder="1" applyAlignment="1">
      <alignment horizontal="left" vertical="center" wrapText="1"/>
    </xf>
    <xf numFmtId="0" fontId="6" fillId="8" borderId="22" xfId="0" applyFont="1" applyFill="1" applyBorder="1" applyAlignment="1">
      <alignment horizontal="center" vertical="top" wrapText="1"/>
    </xf>
    <xf numFmtId="0" fontId="6" fillId="8" borderId="23" xfId="0" applyFont="1" applyFill="1" applyBorder="1" applyAlignment="1">
      <alignment horizontal="center" vertical="top" wrapText="1"/>
    </xf>
    <xf numFmtId="0" fontId="6" fillId="8" borderId="24" xfId="0" applyFont="1" applyFill="1" applyBorder="1" applyAlignment="1">
      <alignment horizontal="center" vertical="top"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65" fontId="0" fillId="0" borderId="1" xfId="0" applyNumberFormat="1" applyBorder="1" applyAlignment="1">
      <alignment horizontal="center" vertical="center" wrapText="1"/>
    </xf>
    <xf numFmtId="165" fontId="0" fillId="0" borderId="2" xfId="0" applyNumberFormat="1" applyBorder="1" applyAlignment="1">
      <alignment horizontal="center" vertical="center" wrapText="1"/>
    </xf>
    <xf numFmtId="165" fontId="0" fillId="0" borderId="3" xfId="0" applyNumberFormat="1" applyBorder="1" applyAlignment="1">
      <alignment horizontal="center" vertical="center" wrapText="1"/>
    </xf>
    <xf numFmtId="165" fontId="0" fillId="0" borderId="4"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vertical="center"/>
    </xf>
    <xf numFmtId="0" fontId="2" fillId="0" borderId="2" xfId="0" applyFont="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165" fontId="0" fillId="0" borderId="3" xfId="0" applyNumberFormat="1" applyBorder="1" applyAlignment="1">
      <alignment horizontal="center" vertical="center"/>
    </xf>
    <xf numFmtId="165" fontId="0" fillId="0" borderId="4" xfId="0" applyNumberFormat="1" applyBorder="1" applyAlignment="1">
      <alignment horizontal="center" vertical="center"/>
    </xf>
    <xf numFmtId="0" fontId="0" fillId="0" borderId="1" xfId="0" applyBorder="1" applyAlignment="1">
      <alignment horizontal="center" vertical="center"/>
    </xf>
    <xf numFmtId="0" fontId="17" fillId="0" borderId="2" xfId="0" applyFont="1" applyBorder="1" applyAlignment="1">
      <alignment horizontal="left" vertical="center" wrapText="1"/>
    </xf>
    <xf numFmtId="0" fontId="17" fillId="0" borderId="3" xfId="0" applyFont="1" applyBorder="1" applyAlignment="1">
      <alignment horizontal="left" vertical="center" wrapText="1"/>
    </xf>
    <xf numFmtId="0" fontId="17" fillId="0" borderId="4" xfId="0" applyFont="1" applyBorder="1" applyAlignment="1">
      <alignment horizontal="left"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 xfId="0" applyFont="1" applyBorder="1" applyAlignment="1">
      <alignment horizontal="left" vertical="center" wrapText="1"/>
    </xf>
    <xf numFmtId="0" fontId="12" fillId="0" borderId="1" xfId="0" applyFont="1" applyBorder="1" applyAlignment="1">
      <alignment horizontal="center" vertical="center" wrapText="1"/>
    </xf>
    <xf numFmtId="165" fontId="17" fillId="0" borderId="2" xfId="0" applyNumberFormat="1" applyFont="1" applyBorder="1" applyAlignment="1">
      <alignment horizontal="center" vertical="center"/>
    </xf>
    <xf numFmtId="165" fontId="17" fillId="0" borderId="3" xfId="0" applyNumberFormat="1" applyFont="1" applyBorder="1" applyAlignment="1">
      <alignment horizontal="center" vertical="center"/>
    </xf>
    <xf numFmtId="165" fontId="17" fillId="0" borderId="4" xfId="0" applyNumberFormat="1" applyFont="1" applyBorder="1" applyAlignment="1">
      <alignment horizontal="center" vertical="center"/>
    </xf>
    <xf numFmtId="0" fontId="17" fillId="0" borderId="2" xfId="0" applyFont="1" applyBorder="1" applyAlignment="1">
      <alignment horizontal="left" vertical="center"/>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12" fillId="0" borderId="2" xfId="0" applyFont="1" applyBorder="1" applyAlignment="1">
      <alignment horizontal="left" wrapText="1"/>
    </xf>
    <xf numFmtId="0" fontId="12" fillId="0" borderId="3" xfId="0" applyFont="1" applyBorder="1" applyAlignment="1">
      <alignment horizontal="left" wrapText="1"/>
    </xf>
    <xf numFmtId="0" fontId="12" fillId="0" borderId="4" xfId="0" applyFont="1" applyBorder="1" applyAlignment="1">
      <alignment horizontal="left"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0" fillId="0" borderId="2" xfId="0" applyBorder="1" applyAlignment="1">
      <alignment horizontal="left" wrapText="1"/>
    </xf>
    <xf numFmtId="0" fontId="0" fillId="0" borderId="4" xfId="0" applyBorder="1" applyAlignment="1">
      <alignment horizontal="left" wrapText="1"/>
    </xf>
    <xf numFmtId="0" fontId="1" fillId="0" borderId="1" xfId="0" applyFont="1" applyBorder="1" applyAlignment="1">
      <alignment horizontal="left" wrapText="1"/>
    </xf>
    <xf numFmtId="0" fontId="0" fillId="0" borderId="1" xfId="0" applyBorder="1" applyAlignment="1">
      <alignment horizontal="left" wrapText="1"/>
    </xf>
    <xf numFmtId="0" fontId="2" fillId="0" borderId="1" xfId="0" applyFont="1" applyBorder="1" applyAlignment="1">
      <alignment horizontal="left" vertical="center" wrapText="1"/>
    </xf>
    <xf numFmtId="0" fontId="0" fillId="0" borderId="1" xfId="0" quotePrefix="1" applyBorder="1" applyAlignment="1">
      <alignment horizontal="left" vertical="center" wrapText="1"/>
    </xf>
    <xf numFmtId="0" fontId="0" fillId="0" borderId="2" xfId="0" quotePrefix="1" applyBorder="1" applyAlignment="1">
      <alignment horizontal="left" vertical="center" wrapText="1"/>
    </xf>
    <xf numFmtId="0" fontId="0" fillId="0" borderId="4" xfId="0" quotePrefix="1" applyBorder="1" applyAlignment="1">
      <alignment horizontal="left" vertical="center" wrapText="1"/>
    </xf>
    <xf numFmtId="0" fontId="2" fillId="0" borderId="1" xfId="0" applyFont="1" applyBorder="1" applyAlignment="1">
      <alignment horizontal="center" vertical="center" wrapText="1"/>
    </xf>
    <xf numFmtId="165" fontId="2" fillId="0" borderId="1" xfId="0" applyNumberFormat="1" applyFont="1" applyBorder="1" applyAlignment="1">
      <alignment horizontal="center" vertical="center" wrapText="1"/>
    </xf>
    <xf numFmtId="0" fontId="0" fillId="0" borderId="3" xfId="0" applyBorder="1" applyAlignment="1">
      <alignment horizontal="left" wrapText="1"/>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0" fillId="0" borderId="1" xfId="0"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0" xfId="0" applyFont="1" applyAlignment="1">
      <alignment horizontal="left" vertical="center" wrapText="1"/>
    </xf>
    <xf numFmtId="0" fontId="2" fillId="0" borderId="0" xfId="0" applyFont="1" applyAlignment="1">
      <alignment horizontal="left" vertical="top" wrapText="1"/>
    </xf>
    <xf numFmtId="0" fontId="0" fillId="0" borderId="0" xfId="0" applyBorder="1" applyAlignment="1">
      <alignment horizontal="left" vertical="top" wrapText="1"/>
    </xf>
    <xf numFmtId="0" fontId="0" fillId="0" borderId="0" xfId="0" applyAlignment="1">
      <alignment horizontal="left" wrapText="1"/>
    </xf>
    <xf numFmtId="0" fontId="1" fillId="0" borderId="4" xfId="0" applyFont="1" applyBorder="1" applyAlignment="1">
      <alignment horizontal="center" wrapText="1"/>
    </xf>
    <xf numFmtId="0" fontId="16" fillId="0" borderId="28" xfId="0" applyFont="1" applyBorder="1" applyAlignment="1">
      <alignment horizontal="center" wrapText="1"/>
    </xf>
    <xf numFmtId="0" fontId="16" fillId="0" borderId="29" xfId="0" applyFont="1" applyBorder="1" applyAlignment="1">
      <alignment horizontal="center" wrapText="1"/>
    </xf>
    <xf numFmtId="0" fontId="16" fillId="0" borderId="5" xfId="0" applyFont="1" applyBorder="1" applyAlignment="1">
      <alignment horizontal="center" wrapText="1"/>
    </xf>
    <xf numFmtId="0" fontId="16" fillId="0" borderId="30" xfId="0" applyFont="1" applyBorder="1" applyAlignment="1">
      <alignment horizontal="center" wrapText="1"/>
    </xf>
    <xf numFmtId="0" fontId="16" fillId="0" borderId="0" xfId="0" applyFont="1" applyBorder="1" applyAlignment="1">
      <alignment horizontal="center" wrapText="1"/>
    </xf>
    <xf numFmtId="0" fontId="16" fillId="0" borderId="6" xfId="0" applyFont="1" applyBorder="1" applyAlignment="1">
      <alignment horizontal="center" wrapText="1"/>
    </xf>
    <xf numFmtId="0" fontId="16" fillId="0" borderId="31" xfId="0" applyFont="1" applyBorder="1" applyAlignment="1">
      <alignment horizontal="center" wrapText="1"/>
    </xf>
    <xf numFmtId="0" fontId="16" fillId="0" borderId="32" xfId="0" applyFont="1" applyBorder="1" applyAlignment="1">
      <alignment horizontal="center" wrapText="1"/>
    </xf>
    <xf numFmtId="0" fontId="16" fillId="0" borderId="7" xfId="0" applyFont="1" applyBorder="1" applyAlignment="1">
      <alignment horizontal="center" wrapText="1"/>
    </xf>
    <xf numFmtId="0" fontId="2" fillId="0" borderId="0" xfId="0" applyFont="1" applyFill="1" applyBorder="1" applyAlignment="1">
      <alignment horizontal="left" vertical="top" wrapText="1"/>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cellXfs>
  <cellStyles count="1">
    <cellStyle name="Normal" xfId="0" builtinId="0"/>
  </cellStyles>
  <dxfs count="0"/>
  <tableStyles count="0" defaultTableStyle="TableStyleMedium2" defaultPivotStyle="PivotStyleMedium9"/>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opLeftCell="A30" workbookViewId="0">
      <selection activeCell="C48" sqref="C48"/>
    </sheetView>
  </sheetViews>
  <sheetFormatPr defaultRowHeight="14.4" x14ac:dyDescent="0.3"/>
  <cols>
    <col min="1" max="1" width="15.44140625" style="126" customWidth="1"/>
    <col min="3" max="3" width="8.88671875" style="125"/>
  </cols>
  <sheetData>
    <row r="1" spans="1:3" x14ac:dyDescent="0.3">
      <c r="A1" s="126" t="s">
        <v>0</v>
      </c>
      <c r="B1" s="126" t="s">
        <v>1</v>
      </c>
      <c r="C1" s="127" t="s">
        <v>2</v>
      </c>
    </row>
    <row r="2" spans="1:3" x14ac:dyDescent="0.3">
      <c r="A2" s="126" t="s">
        <v>3</v>
      </c>
      <c r="B2" t="str">
        <f>SEARCH!E3</f>
        <v>Pass</v>
      </c>
      <c r="C2" s="125">
        <f>SEARCH!F3</f>
        <v>43377</v>
      </c>
    </row>
    <row r="3" spans="1:3" x14ac:dyDescent="0.3">
      <c r="B3" t="str">
        <f>SEARCH!E5</f>
        <v>Pass</v>
      </c>
      <c r="C3" s="125">
        <f>SEARCH!F5</f>
        <v>43377</v>
      </c>
    </row>
    <row r="4" spans="1:3" x14ac:dyDescent="0.3">
      <c r="B4" t="str">
        <f>SEARCH!E7</f>
        <v>Pass</v>
      </c>
      <c r="C4" s="125">
        <f>SEARCH!F7</f>
        <v>43377</v>
      </c>
    </row>
    <row r="5" spans="1:3" x14ac:dyDescent="0.3">
      <c r="B5" t="str">
        <f>SEARCH!E10</f>
        <v>Pass</v>
      </c>
      <c r="C5" s="125">
        <f>SEARCH!F10</f>
        <v>43377</v>
      </c>
    </row>
    <row r="6" spans="1:3" x14ac:dyDescent="0.3">
      <c r="B6" t="str">
        <f>SEARCH!E14</f>
        <v>Pass</v>
      </c>
      <c r="C6" s="125">
        <f>SEARCH!F14</f>
        <v>43377</v>
      </c>
    </row>
    <row r="7" spans="1:3" x14ac:dyDescent="0.3">
      <c r="B7" t="str">
        <f>SEARCH!E19</f>
        <v>Blocked</v>
      </c>
      <c r="C7" s="125">
        <f>SEARCH!F19</f>
        <v>43377</v>
      </c>
    </row>
    <row r="8" spans="1:3" x14ac:dyDescent="0.3">
      <c r="B8" t="str">
        <f>SEARCH!E25</f>
        <v>Fail</v>
      </c>
      <c r="C8" s="125">
        <f>SEARCH!F25</f>
        <v>43377</v>
      </c>
    </row>
    <row r="9" spans="1:3" x14ac:dyDescent="0.3">
      <c r="B9" t="str">
        <f>SEARCH!E40</f>
        <v>Blocked</v>
      </c>
      <c r="C9" s="125">
        <f>SEARCH!F40</f>
        <v>43377</v>
      </c>
    </row>
    <row r="10" spans="1:3" x14ac:dyDescent="0.3">
      <c r="B10" t="str">
        <f>SEARCH!E42</f>
        <v>Blocked</v>
      </c>
      <c r="C10" s="125">
        <f>SEARCH!F42</f>
        <v>43377</v>
      </c>
    </row>
    <row r="11" spans="1:3" x14ac:dyDescent="0.3">
      <c r="B11" t="str">
        <f>SEARCH!E44</f>
        <v>Blocked</v>
      </c>
      <c r="C11" s="125">
        <f>SEARCH!F44</f>
        <v>43377</v>
      </c>
    </row>
    <row r="12" spans="1:3" x14ac:dyDescent="0.3">
      <c r="B12" t="str">
        <f>SEARCH!E47</f>
        <v>Blocked</v>
      </c>
      <c r="C12" s="125">
        <f>SEARCH!F47</f>
        <v>43377</v>
      </c>
    </row>
    <row r="13" spans="1:3" x14ac:dyDescent="0.3">
      <c r="B13" t="str">
        <f>SEARCH!E51</f>
        <v>Blocked</v>
      </c>
      <c r="C13" s="125">
        <f>SEARCH!F51</f>
        <v>43377</v>
      </c>
    </row>
    <row r="14" spans="1:3" x14ac:dyDescent="0.3">
      <c r="B14" t="str">
        <f>SEARCH!E56</f>
        <v>Blocked</v>
      </c>
      <c r="C14" s="125">
        <f>SEARCH!F56</f>
        <v>43377</v>
      </c>
    </row>
    <row r="15" spans="1:3" x14ac:dyDescent="0.3">
      <c r="B15" t="str">
        <f>SEARCH!E61</f>
        <v>Blocked</v>
      </c>
      <c r="C15" s="125">
        <f>SEARCH!F61</f>
        <v>43377</v>
      </c>
    </row>
    <row r="16" spans="1:3" x14ac:dyDescent="0.3">
      <c r="B16" t="str">
        <f>SEARCH!E63</f>
        <v>Blocked</v>
      </c>
      <c r="C16" s="125">
        <f>SEARCH!F63</f>
        <v>43377</v>
      </c>
    </row>
    <row r="17" spans="1:3" x14ac:dyDescent="0.3">
      <c r="A17" s="126" t="s">
        <v>4</v>
      </c>
      <c r="B17" t="str">
        <f>ASSOCIATE!E3</f>
        <v>Pass</v>
      </c>
      <c r="C17" s="125">
        <f>ASSOCIATE!F3</f>
        <v>0</v>
      </c>
    </row>
    <row r="18" spans="1:3" x14ac:dyDescent="0.3">
      <c r="B18" t="str">
        <f>ASSOCIATE!E5</f>
        <v>Pass</v>
      </c>
      <c r="C18" s="125">
        <f>ASSOCIATE!F5</f>
        <v>43367</v>
      </c>
    </row>
    <row r="19" spans="1:3" x14ac:dyDescent="0.3">
      <c r="B19" t="str">
        <f>ASSOCIATE!E7</f>
        <v>Pass</v>
      </c>
      <c r="C19" s="125">
        <f>ASSOCIATE!F7</f>
        <v>43357</v>
      </c>
    </row>
    <row r="20" spans="1:3" x14ac:dyDescent="0.3">
      <c r="B20" t="str">
        <f>ASSOCIATE!E10</f>
        <v>Pass</v>
      </c>
      <c r="C20" s="125">
        <f>ASSOCIATE!F10</f>
        <v>43378</v>
      </c>
    </row>
    <row r="21" spans="1:3" x14ac:dyDescent="0.3">
      <c r="B21" t="str">
        <f>ASSOCIATE!E14</f>
        <v>Pass</v>
      </c>
      <c r="C21" s="125">
        <f>ASSOCIATE!F14</f>
        <v>43369</v>
      </c>
    </row>
    <row r="22" spans="1:3" x14ac:dyDescent="0.3">
      <c r="B22" t="str">
        <f>ASSOCIATE!E19</f>
        <v>Pass</v>
      </c>
      <c r="C22" s="125">
        <f>ASSOCIATE!F19</f>
        <v>43378</v>
      </c>
    </row>
    <row r="23" spans="1:3" x14ac:dyDescent="0.3">
      <c r="B23" t="str">
        <f>ASSOCIATE!E26</f>
        <v>Pass</v>
      </c>
      <c r="C23" s="125">
        <f>ASSOCIATE!F26</f>
        <v>43367</v>
      </c>
    </row>
    <row r="24" spans="1:3" x14ac:dyDescent="0.3">
      <c r="B24" t="str">
        <f>ASSOCIATE!E33</f>
        <v>Pass</v>
      </c>
      <c r="C24" s="125">
        <f>ASSOCIATE!F33</f>
        <v>43360</v>
      </c>
    </row>
    <row r="25" spans="1:3" x14ac:dyDescent="0.3">
      <c r="B25" t="str">
        <f>ASSOCIATE!E39</f>
        <v>Pass</v>
      </c>
      <c r="C25" s="125">
        <f>ASSOCIATE!F39</f>
        <v>43361</v>
      </c>
    </row>
    <row r="26" spans="1:3" x14ac:dyDescent="0.3">
      <c r="B26" t="str">
        <f>ASSOCIATE!E41</f>
        <v>Pass</v>
      </c>
      <c r="C26" s="125">
        <f>ASSOCIATE!F41</f>
        <v>43361</v>
      </c>
    </row>
    <row r="27" spans="1:3" x14ac:dyDescent="0.3">
      <c r="B27" t="str">
        <f>ASSOCIATE!E43</f>
        <v>Fail</v>
      </c>
      <c r="C27" s="125">
        <f>ASSOCIATE!F43</f>
        <v>43367</v>
      </c>
    </row>
    <row r="28" spans="1:3" x14ac:dyDescent="0.3">
      <c r="A28" s="126" t="s">
        <v>5</v>
      </c>
      <c r="B28" t="str">
        <f>'PUBLIC - CCJ'!E3</f>
        <v>Pass</v>
      </c>
      <c r="C28" s="125">
        <f>'PUBLIC - CCJ'!F3</f>
        <v>43362</v>
      </c>
    </row>
    <row r="29" spans="1:3" x14ac:dyDescent="0.3">
      <c r="B29" t="str">
        <f>'PUBLIC - CCJ'!E5</f>
        <v>Pass</v>
      </c>
      <c r="C29" s="125">
        <f>'PUBLIC - CCJ'!F5</f>
        <v>43367</v>
      </c>
    </row>
    <row r="30" spans="1:3" x14ac:dyDescent="0.3">
      <c r="B30" t="str">
        <f>'PUBLIC - CCJ'!E7</f>
        <v>Pass</v>
      </c>
      <c r="C30" s="125">
        <f>'PUBLIC - CCJ'!F7</f>
        <v>43368</v>
      </c>
    </row>
    <row r="31" spans="1:3" x14ac:dyDescent="0.3">
      <c r="B31" t="str">
        <f>'PUBLIC - CCJ'!E10</f>
        <v>Pass</v>
      </c>
      <c r="C31" s="125">
        <f>'PUBLIC - CCJ'!F10</f>
        <v>43355</v>
      </c>
    </row>
    <row r="32" spans="1:3" x14ac:dyDescent="0.3">
      <c r="B32" t="str">
        <f>'PUBLIC - CCJ'!E14</f>
        <v>Pass</v>
      </c>
      <c r="C32" s="125">
        <f>'PUBLIC - CCJ'!F14</f>
        <v>43369</v>
      </c>
    </row>
    <row r="33" spans="1:3" x14ac:dyDescent="0.3">
      <c r="B33" t="e">
        <f>'PUBLIC - CCJ'!#REF!</f>
        <v>#REF!</v>
      </c>
      <c r="C33" s="125" t="e">
        <f>'PUBLIC - CCJ'!#REF!</f>
        <v>#REF!</v>
      </c>
    </row>
    <row r="34" spans="1:3" x14ac:dyDescent="0.3">
      <c r="B34" t="e">
        <f>'PUBLIC - CCJ'!#REF!</f>
        <v>#REF!</v>
      </c>
      <c r="C34" s="125" t="e">
        <f>'PUBLIC - CCJ'!#REF!</f>
        <v>#REF!</v>
      </c>
    </row>
    <row r="35" spans="1:3" x14ac:dyDescent="0.3">
      <c r="B35" t="str">
        <f>'PUBLIC - CCJ'!E19</f>
        <v>Pass</v>
      </c>
      <c r="C35" s="125">
        <f>'PUBLIC - CCJ'!F19</f>
        <v>43377</v>
      </c>
    </row>
    <row r="36" spans="1:3" x14ac:dyDescent="0.3">
      <c r="B36" t="str">
        <f>'PUBLIC - CCJ'!E25</f>
        <v>Pass</v>
      </c>
      <c r="C36" s="125">
        <f>'PUBLIC - CCJ'!F25</f>
        <v>43377</v>
      </c>
    </row>
    <row r="37" spans="1:3" x14ac:dyDescent="0.3">
      <c r="B37" t="str">
        <f>'PUBLIC - CCJ'!E33</f>
        <v>Pass</v>
      </c>
      <c r="C37" s="125">
        <f>'PUBLIC - CCJ'!F33</f>
        <v>43361</v>
      </c>
    </row>
    <row r="38" spans="1:3" x14ac:dyDescent="0.3">
      <c r="B38" t="str">
        <f>'PUBLIC - CCJ'!E35</f>
        <v>Pass</v>
      </c>
      <c r="C38" s="125">
        <f>'PUBLIC - CCJ'!F35</f>
        <v>43361</v>
      </c>
    </row>
    <row r="39" spans="1:3" x14ac:dyDescent="0.3">
      <c r="A39" s="126" t="s">
        <v>6</v>
      </c>
      <c r="B39" t="str">
        <f>SHARE!E3</f>
        <v>Pass</v>
      </c>
      <c r="C39" s="125">
        <f>SHARE!F3</f>
        <v>43368</v>
      </c>
    </row>
    <row r="40" spans="1:3" x14ac:dyDescent="0.3">
      <c r="B40" t="str">
        <f>SHARE!E5</f>
        <v>Pass</v>
      </c>
      <c r="C40" s="125">
        <f>SHARE!F5</f>
        <v>43368</v>
      </c>
    </row>
    <row r="41" spans="1:3" x14ac:dyDescent="0.3">
      <c r="B41" t="str">
        <f>SHARE!E7</f>
        <v>Pass</v>
      </c>
      <c r="C41" s="125">
        <f>SHARE!F7</f>
        <v>43368</v>
      </c>
    </row>
    <row r="42" spans="1:3" x14ac:dyDescent="0.3">
      <c r="B42" t="str">
        <f>SHARE!E10</f>
        <v>Pass</v>
      </c>
      <c r="C42" s="125">
        <f>SHARE!F10</f>
        <v>43368</v>
      </c>
    </row>
    <row r="43" spans="1:3" x14ac:dyDescent="0.3">
      <c r="B43" t="str">
        <f>SHARE!E14</f>
        <v>Pass</v>
      </c>
      <c r="C43" s="125">
        <f>SHARE!F14</f>
        <v>43368</v>
      </c>
    </row>
    <row r="44" spans="1:3" x14ac:dyDescent="0.3">
      <c r="B44" t="str">
        <f>SHARE!E19</f>
        <v>Pass</v>
      </c>
      <c r="C44" s="125">
        <f>SHARE!F19</f>
        <v>43370</v>
      </c>
    </row>
    <row r="45" spans="1:3" x14ac:dyDescent="0.3">
      <c r="B45" t="str">
        <f>SHARE!E26</f>
        <v>Pass</v>
      </c>
      <c r="C45" s="125">
        <f>SHARE!F26</f>
        <v>43376</v>
      </c>
    </row>
    <row r="46" spans="1:3" x14ac:dyDescent="0.3">
      <c r="B46" t="str">
        <f>SHARE!E28</f>
        <v>Descoped</v>
      </c>
      <c r="C46" s="125">
        <f>SHARE!F28</f>
        <v>43376</v>
      </c>
    </row>
    <row r="47" spans="1:3" x14ac:dyDescent="0.3">
      <c r="B47" t="str">
        <f>SHARE!E30</f>
        <v>Pass</v>
      </c>
      <c r="C47" s="125">
        <f>SHARE!F30</f>
        <v>43377</v>
      </c>
    </row>
    <row r="48" spans="1:3" x14ac:dyDescent="0.3">
      <c r="B48" t="str">
        <f>SHARE!E33</f>
        <v>Pass</v>
      </c>
      <c r="C48" s="125">
        <f>SHARE!F33</f>
        <v>43377</v>
      </c>
    </row>
    <row r="49" spans="1:3" x14ac:dyDescent="0.3">
      <c r="B49" t="str">
        <f>SHARE!E36</f>
        <v>Pass</v>
      </c>
      <c r="C49" s="125">
        <f>SHARE!F36</f>
        <v>43377</v>
      </c>
    </row>
    <row r="50" spans="1:3" x14ac:dyDescent="0.3">
      <c r="B50" t="str">
        <f>SHARE!E40</f>
        <v>Pass</v>
      </c>
      <c r="C50" s="125">
        <f>SHARE!F40</f>
        <v>43377</v>
      </c>
    </row>
    <row r="51" spans="1:3" x14ac:dyDescent="0.3">
      <c r="B51" t="str">
        <f>SHARE!E44</f>
        <v>Pass</v>
      </c>
      <c r="C51" s="125">
        <f>SHARE!F44</f>
        <v>43377</v>
      </c>
    </row>
    <row r="52" spans="1:3" x14ac:dyDescent="0.3">
      <c r="B52" t="str">
        <f>SHARE!E46</f>
        <v>Pass</v>
      </c>
      <c r="C52" s="125">
        <f>SHARE!F46</f>
        <v>43377</v>
      </c>
    </row>
    <row r="53" spans="1:3" x14ac:dyDescent="0.3">
      <c r="A53" s="126" t="s">
        <v>7</v>
      </c>
      <c r="B53" t="str">
        <f>ADDRESS!E3</f>
        <v>Pass</v>
      </c>
      <c r="C53" s="125">
        <f>ADDRESS!F3</f>
        <v>43361</v>
      </c>
    </row>
    <row r="54" spans="1:3" x14ac:dyDescent="0.3">
      <c r="B54" t="str">
        <f>ADDRESS!E5</f>
        <v>Pass</v>
      </c>
      <c r="C54" s="125">
        <f>ADDRESS!F5</f>
        <v>43369</v>
      </c>
    </row>
    <row r="55" spans="1:3" x14ac:dyDescent="0.3">
      <c r="B55" t="str">
        <f>ADDRESS!E7</f>
        <v>Pass</v>
      </c>
      <c r="C55" s="125">
        <f>ADDRESS!F7</f>
        <v>43367</v>
      </c>
    </row>
    <row r="56" spans="1:3" x14ac:dyDescent="0.3">
      <c r="B56" t="str">
        <f>ADDRESS!E10</f>
        <v>Pass</v>
      </c>
      <c r="C56" s="125">
        <f>ADDRESS!F10</f>
        <v>43361</v>
      </c>
    </row>
    <row r="57" spans="1:3" x14ac:dyDescent="0.3">
      <c r="B57" t="str">
        <f>ADDRESS!E14</f>
        <v>Pass</v>
      </c>
      <c r="C57" s="125">
        <f>ADDRESS!F14</f>
        <v>43361</v>
      </c>
    </row>
    <row r="58" spans="1:3" x14ac:dyDescent="0.3">
      <c r="B58" t="str">
        <f>ADDRESS!E19</f>
        <v>Pass</v>
      </c>
      <c r="C58" s="125">
        <f>ADDRESS!F19</f>
        <v>43368</v>
      </c>
    </row>
    <row r="59" spans="1:3" x14ac:dyDescent="0.3">
      <c r="B59" t="str">
        <f>ADDRESS!E26</f>
        <v>Pass</v>
      </c>
      <c r="C59" s="125">
        <f>ADDRESS!F26</f>
        <v>43378</v>
      </c>
    </row>
    <row r="60" spans="1:3" x14ac:dyDescent="0.3">
      <c r="B60" t="str">
        <f>ADDRESS!E33</f>
        <v>Pass</v>
      </c>
      <c r="C60" s="125">
        <f>ADDRESS!F33</f>
        <v>43361</v>
      </c>
    </row>
    <row r="61" spans="1:3" x14ac:dyDescent="0.3">
      <c r="B61">
        <f>ADDRESS!E38</f>
        <v>0</v>
      </c>
      <c r="C61" s="125">
        <f>ADDRESS!F38</f>
        <v>0</v>
      </c>
    </row>
    <row r="62" spans="1:3" x14ac:dyDescent="0.3">
      <c r="B62">
        <f>ADDRESS!E39</f>
        <v>0</v>
      </c>
      <c r="C62" s="125">
        <f>ADDRESS!F39</f>
        <v>0</v>
      </c>
    </row>
    <row r="63" spans="1:3" x14ac:dyDescent="0.3">
      <c r="B63" t="str">
        <f>ADDRESS!E41</f>
        <v>Fail</v>
      </c>
      <c r="C63" s="125">
        <f>ADDRESS!F41</f>
        <v>43361</v>
      </c>
    </row>
    <row r="64" spans="1:3" x14ac:dyDescent="0.3">
      <c r="B64" t="str">
        <f>ADDRESS!E45</f>
        <v>Pass</v>
      </c>
      <c r="C64" s="125">
        <f>ADDRESS!F45</f>
        <v>43376</v>
      </c>
    </row>
    <row r="65" spans="1:3" x14ac:dyDescent="0.3">
      <c r="B65" t="str">
        <f>ADDRESS!E47</f>
        <v>Descoped</v>
      </c>
      <c r="C65" s="125">
        <f>ADDRESS!F47</f>
        <v>43376</v>
      </c>
    </row>
    <row r="66" spans="1:3" x14ac:dyDescent="0.3">
      <c r="B66" t="str">
        <f>ADDRESS!E49</f>
        <v>Pass</v>
      </c>
      <c r="C66" s="125">
        <f>ADDRESS!F49</f>
        <v>43376</v>
      </c>
    </row>
    <row r="67" spans="1:3" x14ac:dyDescent="0.3">
      <c r="B67" t="e">
        <f>ADDRESS!#REF!</f>
        <v>#REF!</v>
      </c>
      <c r="C67" s="125" t="e">
        <f>ADDRESS!#REF!</f>
        <v>#REF!</v>
      </c>
    </row>
    <row r="68" spans="1:3" x14ac:dyDescent="0.3">
      <c r="B68" t="str">
        <f>ADDRESS!E52</f>
        <v>Pass</v>
      </c>
      <c r="C68" s="125">
        <f>ADDRESS!F52</f>
        <v>43376</v>
      </c>
    </row>
    <row r="69" spans="1:3" x14ac:dyDescent="0.3">
      <c r="B69" t="str">
        <f>ADDRESS!E57</f>
        <v>Pass</v>
      </c>
      <c r="C69" s="125">
        <f>ADDRESS!F57</f>
        <v>43361</v>
      </c>
    </row>
    <row r="70" spans="1:3" x14ac:dyDescent="0.3">
      <c r="B70" t="str">
        <f>ADDRESS!E59</f>
        <v>Pass</v>
      </c>
      <c r="C70" s="125">
        <f>ADDRESS!F59</f>
        <v>43361</v>
      </c>
    </row>
    <row r="71" spans="1:3" x14ac:dyDescent="0.3">
      <c r="A71" s="126" t="s">
        <v>8</v>
      </c>
      <c r="B71" t="str">
        <f>ALIAS!E3</f>
        <v>Pass</v>
      </c>
      <c r="C71" s="125">
        <f>ALIAS!F3</f>
        <v>0</v>
      </c>
    </row>
    <row r="72" spans="1:3" x14ac:dyDescent="0.3">
      <c r="B72" t="str">
        <f>ALIAS!E5</f>
        <v>Pass</v>
      </c>
      <c r="C72" s="125">
        <f>ALIAS!F5</f>
        <v>43357</v>
      </c>
    </row>
    <row r="73" spans="1:3" x14ac:dyDescent="0.3">
      <c r="B73" t="str">
        <f>ALIAS!E7</f>
        <v>Pass</v>
      </c>
      <c r="C73" s="125">
        <f>ALIAS!F7</f>
        <v>43357</v>
      </c>
    </row>
    <row r="74" spans="1:3" x14ac:dyDescent="0.3">
      <c r="B74" t="str">
        <f>ALIAS!E10</f>
        <v>Pass</v>
      </c>
      <c r="C74" s="125">
        <f>ALIAS!F10</f>
        <v>43357</v>
      </c>
    </row>
    <row r="75" spans="1:3" x14ac:dyDescent="0.3">
      <c r="B75" t="str">
        <f>ALIAS!E14</f>
        <v>Pass</v>
      </c>
      <c r="C75" s="125">
        <f>ALIAS!F14</f>
        <v>43367</v>
      </c>
    </row>
    <row r="76" spans="1:3" x14ac:dyDescent="0.3">
      <c r="B76" t="str">
        <f>ALIAS!E19</f>
        <v>Pass</v>
      </c>
      <c r="C76" s="125">
        <f>ALIAS!F19</f>
        <v>43368</v>
      </c>
    </row>
    <row r="77" spans="1:3" x14ac:dyDescent="0.3">
      <c r="B77" t="str">
        <f>ALIAS!E25</f>
        <v>Pass</v>
      </c>
      <c r="C77" s="125">
        <f>ALIAS!F25</f>
        <v>43378</v>
      </c>
    </row>
    <row r="78" spans="1:3" x14ac:dyDescent="0.3">
      <c r="B78" t="e">
        <f>ALIAS!#REF!</f>
        <v>#REF!</v>
      </c>
      <c r="C78" s="125" t="e">
        <f>ALIAS!#REF!</f>
        <v>#REF!</v>
      </c>
    </row>
    <row r="79" spans="1:3" x14ac:dyDescent="0.3">
      <c r="B79" t="str">
        <f>ALIAS!E32</f>
        <v>Pass</v>
      </c>
      <c r="C79" s="125">
        <f>ALIAS!F32</f>
        <v>43376</v>
      </c>
    </row>
    <row r="80" spans="1:3" x14ac:dyDescent="0.3">
      <c r="B80" t="e">
        <f>ALIAS!#REF!</f>
        <v>#REF!</v>
      </c>
      <c r="C80" s="125" t="e">
        <f>ALIAS!#REF!</f>
        <v>#REF!</v>
      </c>
    </row>
    <row r="81" spans="1:3" x14ac:dyDescent="0.3">
      <c r="B81" t="e">
        <f>ALIAS!#REF!</f>
        <v>#REF!</v>
      </c>
      <c r="C81" s="125" t="e">
        <f>ALIAS!#REF!</f>
        <v>#REF!</v>
      </c>
    </row>
    <row r="82" spans="1:3" x14ac:dyDescent="0.3">
      <c r="B82" t="e">
        <f>ALIAS!#REF!</f>
        <v>#REF!</v>
      </c>
      <c r="C82" s="125" t="e">
        <f>ALIAS!#REF!</f>
        <v>#REF!</v>
      </c>
    </row>
    <row r="83" spans="1:3" x14ac:dyDescent="0.3">
      <c r="B83" t="str">
        <f>ALIAS!E40</f>
        <v>Pass</v>
      </c>
      <c r="C83" s="125">
        <f>ALIAS!F40</f>
        <v>43361</v>
      </c>
    </row>
    <row r="84" spans="1:3" x14ac:dyDescent="0.3">
      <c r="B84" t="str">
        <f>ALIAS!E42</f>
        <v>Pass</v>
      </c>
      <c r="C84" s="125">
        <f>ALIAS!F42</f>
        <v>43360</v>
      </c>
    </row>
    <row r="85" spans="1:3" x14ac:dyDescent="0.3">
      <c r="A85" s="126" t="s">
        <v>9</v>
      </c>
      <c r="B85" t="str">
        <f>ADDTIONAL_CHECKLIST!E3</f>
        <v>Pass</v>
      </c>
      <c r="C85" s="125">
        <f>ADDTIONAL_CHECKLIST!F3</f>
        <v>43377</v>
      </c>
    </row>
    <row r="86" spans="1:3" x14ac:dyDescent="0.3">
      <c r="B86" t="str">
        <f>ADDTIONAL_CHECKLIST!E5</f>
        <v>Pass</v>
      </c>
      <c r="C86" s="125">
        <f>ADDTIONAL_CHECKLIST!F5</f>
        <v>43377</v>
      </c>
    </row>
    <row r="87" spans="1:3" x14ac:dyDescent="0.3">
      <c r="B87" t="str">
        <f>ADDTIONAL_CHECKLIST!E7</f>
        <v>Blocked</v>
      </c>
      <c r="C87" s="125">
        <f>ADDTIONAL_CHECKLIST!F7</f>
        <v>43378</v>
      </c>
    </row>
    <row r="88" spans="1:3" x14ac:dyDescent="0.3">
      <c r="B88" t="str">
        <f>ADDTIONAL_CHECKLIST!E9</f>
        <v>In-Progress</v>
      </c>
      <c r="C88" s="125">
        <f>ADDTIONAL_CHECKLIST!F9</f>
        <v>43378</v>
      </c>
    </row>
    <row r="89" spans="1:3" x14ac:dyDescent="0.3">
      <c r="B89" t="str">
        <f>ADDTIONAL_CHECKLIST!E11</f>
        <v>In-Progress</v>
      </c>
      <c r="C89" s="125">
        <f>ADDTIONAL_CHECKLIST!F11</f>
        <v>43378</v>
      </c>
    </row>
    <row r="90" spans="1:3" x14ac:dyDescent="0.3">
      <c r="B90" t="str">
        <f>ADDTIONAL_CHECKLIST!E13</f>
        <v>In-Progress</v>
      </c>
      <c r="C90" s="125">
        <f>ADDTIONAL_CHECKLIST!F13</f>
        <v>43378</v>
      </c>
    </row>
    <row r="91" spans="1:3" x14ac:dyDescent="0.3">
      <c r="B91" t="str">
        <f>ADDTIONAL_CHECKLIST!E15</f>
        <v>Pass</v>
      </c>
      <c r="C91" s="125">
        <f>ADDTIONAL_CHECKLIST!F15</f>
        <v>43363</v>
      </c>
    </row>
    <row r="92" spans="1:3" x14ac:dyDescent="0.3">
      <c r="B92" t="str">
        <f>ADDTIONAL_CHECKLIST!E16</f>
        <v>Pass</v>
      </c>
      <c r="C92" s="125">
        <f>ADDTIONAL_CHECKLIST!F16</f>
        <v>43363</v>
      </c>
    </row>
    <row r="93" spans="1:3" x14ac:dyDescent="0.3">
      <c r="B93" t="str">
        <f>ADDTIONAL_CHECKLIST!E18</f>
        <v>Not Run</v>
      </c>
      <c r="C93" s="125">
        <f>ADDTIONAL_CHECKLIST!F18</f>
        <v>0</v>
      </c>
    </row>
    <row r="94" spans="1:3" x14ac:dyDescent="0.3">
      <c r="B94" t="str">
        <f>ADDTIONAL_CHECKLIST!E19</f>
        <v>Not Run</v>
      </c>
      <c r="C94" s="125">
        <f>ADDTIONAL_CHECKLIST!F19</f>
        <v>0</v>
      </c>
    </row>
    <row r="95" spans="1:3" x14ac:dyDescent="0.3">
      <c r="B95" t="str">
        <f>ADDTIONAL_CHECKLIST!E21</f>
        <v>Pass</v>
      </c>
      <c r="C95" s="125">
        <f>ADDTIONAL_CHECKLIST!F21</f>
        <v>43376</v>
      </c>
    </row>
    <row r="96" spans="1:3" x14ac:dyDescent="0.3">
      <c r="B96" t="str">
        <f>ADDTIONAL_CHECKLIST!E23</f>
        <v>Pass</v>
      </c>
      <c r="C96" s="125">
        <f>ADDTIONAL_CHECKLIST!F23</f>
        <v>43362</v>
      </c>
    </row>
    <row r="97" spans="1:3" x14ac:dyDescent="0.3">
      <c r="B97" t="str">
        <f>ADDTIONAL_CHECKLIST!E25</f>
        <v>Pass</v>
      </c>
      <c r="C97" s="125">
        <f>ADDTIONAL_CHECKLIST!F25</f>
        <v>43362</v>
      </c>
    </row>
    <row r="98" spans="1:3" x14ac:dyDescent="0.3">
      <c r="B98" t="str">
        <f>ADDTIONAL_CHECKLIST!E27</f>
        <v>Pass</v>
      </c>
      <c r="C98" s="125">
        <f>ADDTIONAL_CHECKLIST!F27</f>
        <v>43362</v>
      </c>
    </row>
    <row r="99" spans="1:3" x14ac:dyDescent="0.3">
      <c r="B99" t="str">
        <f>ADDTIONAL_CHECKLIST!E29</f>
        <v>Pass</v>
      </c>
      <c r="C99" s="125">
        <f>ADDTIONAL_CHECKLIST!F29</f>
        <v>43363</v>
      </c>
    </row>
    <row r="100" spans="1:3" x14ac:dyDescent="0.3">
      <c r="B100" t="e">
        <f>ADDTIONAL_CHECKLIST!#REF!</f>
        <v>#REF!</v>
      </c>
      <c r="C100" s="125" t="e">
        <f>ADDTIONAL_CHECKLIST!#REF!</f>
        <v>#REF!</v>
      </c>
    </row>
    <row r="101" spans="1:3" x14ac:dyDescent="0.3">
      <c r="B101" t="e">
        <f>ADDTIONAL_CHECKLIST!#REF!</f>
        <v>#REF!</v>
      </c>
      <c r="C101" s="125" t="e">
        <f>ADDTIONAL_CHECKLIST!#REF!</f>
        <v>#REF!</v>
      </c>
    </row>
    <row r="102" spans="1:3" x14ac:dyDescent="0.3">
      <c r="B102" t="str">
        <f>ADDTIONAL_CHECKLIST!E32</f>
        <v>Pass</v>
      </c>
      <c r="C102" s="125">
        <f>ADDTIONAL_CHECKLIST!F32</f>
        <v>43367</v>
      </c>
    </row>
    <row r="103" spans="1:3" x14ac:dyDescent="0.3">
      <c r="B103" t="str">
        <f>ADDTIONAL_CHECKLIST!E34</f>
        <v>Fail</v>
      </c>
      <c r="C103" s="125">
        <f>ADDTIONAL_CHECKLIST!F34</f>
        <v>43355</v>
      </c>
    </row>
    <row r="104" spans="1:3" x14ac:dyDescent="0.3">
      <c r="B104" t="str">
        <f>ADDTIONAL_CHECKLIST!E36</f>
        <v>Pass</v>
      </c>
      <c r="C104" s="125">
        <f>ADDTIONAL_CHECKLIST!F36</f>
        <v>43376</v>
      </c>
    </row>
    <row r="105" spans="1:3" x14ac:dyDescent="0.3">
      <c r="B105" t="str">
        <f>ADDTIONAL_CHECKLIST!E38</f>
        <v>Pass</v>
      </c>
      <c r="C105" s="125">
        <f>ADDTIONAL_CHECKLIST!F38</f>
        <v>43376</v>
      </c>
    </row>
    <row r="106" spans="1:3" x14ac:dyDescent="0.3">
      <c r="B106" t="str">
        <f>ADDTIONAL_CHECKLIST!E40</f>
        <v>In-Progress</v>
      </c>
      <c r="C106" s="125">
        <f>ADDTIONAL_CHECKLIST!F40</f>
        <v>43376</v>
      </c>
    </row>
    <row r="107" spans="1:3" x14ac:dyDescent="0.3">
      <c r="B107">
        <f>ADDTIONAL_CHECKLIST!E42</f>
        <v>0</v>
      </c>
      <c r="C107" s="125">
        <f>ADDTIONAL_CHECKLIST!F42</f>
        <v>0</v>
      </c>
    </row>
    <row r="108" spans="1:3" x14ac:dyDescent="0.3">
      <c r="B108">
        <f>ADDTIONAL_CHECKLIST!E44</f>
        <v>0</v>
      </c>
      <c r="C108" s="125">
        <f>ADDTIONAL_CHECKLIST!F44</f>
        <v>0</v>
      </c>
    </row>
    <row r="109" spans="1:3" x14ac:dyDescent="0.3">
      <c r="B109">
        <f>ADDTIONAL_CHECKLIST!E46</f>
        <v>0</v>
      </c>
      <c r="C109" s="125">
        <f>ADDTIONAL_CHECKLIST!F46</f>
        <v>0</v>
      </c>
    </row>
    <row r="110" spans="1:3" x14ac:dyDescent="0.3">
      <c r="B110">
        <f>ADDTIONAL_CHECKLIST!E48</f>
        <v>0</v>
      </c>
      <c r="C110" s="125">
        <f>ADDTIONAL_CHECKLIST!F48</f>
        <v>0</v>
      </c>
    </row>
    <row r="111" spans="1:3" x14ac:dyDescent="0.3">
      <c r="A111" s="126" t="s">
        <v>10</v>
      </c>
      <c r="B111" t="str">
        <f>REPORTS!E3</f>
        <v>Pass</v>
      </c>
      <c r="C111" s="125">
        <f>REPORTS!F3</f>
        <v>43361</v>
      </c>
    </row>
    <row r="112" spans="1:3" x14ac:dyDescent="0.3">
      <c r="B112" t="str">
        <f>REPORTS!E4</f>
        <v>Pass</v>
      </c>
      <c r="C112" s="125">
        <f>REPORTS!F4</f>
        <v>43361</v>
      </c>
    </row>
    <row r="113" spans="2:3" x14ac:dyDescent="0.3">
      <c r="B113" t="str">
        <f>REPORTS!E5</f>
        <v>Pass</v>
      </c>
      <c r="C113" s="125">
        <f>REPORTS!F5</f>
        <v>43361</v>
      </c>
    </row>
    <row r="114" spans="2:3" x14ac:dyDescent="0.3">
      <c r="B114" t="str">
        <f>REPORTS!E6</f>
        <v>Pass</v>
      </c>
      <c r="C114" s="125">
        <f>REPORTS!F6</f>
        <v>43361</v>
      </c>
    </row>
    <row r="115" spans="2:3" x14ac:dyDescent="0.3">
      <c r="B115" t="str">
        <f>REPORTS!E7</f>
        <v>Pass</v>
      </c>
      <c r="C115" s="125">
        <f>REPORTS!F7</f>
        <v>43363</v>
      </c>
    </row>
    <row r="116" spans="2:3" x14ac:dyDescent="0.3">
      <c r="B116" t="str">
        <f>REPORTS!E8</f>
        <v>Pass</v>
      </c>
      <c r="C116" s="125">
        <f>REPORTS!F8</f>
        <v>43363</v>
      </c>
    </row>
    <row r="117" spans="2:3" x14ac:dyDescent="0.3">
      <c r="B117" t="str">
        <f>REPORTS!E9</f>
        <v>Pass</v>
      </c>
      <c r="C117" s="125">
        <f>REPORTS!F9</f>
        <v>43367</v>
      </c>
    </row>
    <row r="118" spans="2:3" x14ac:dyDescent="0.3">
      <c r="B118" t="str">
        <f>REPORTS!E10</f>
        <v>Pass</v>
      </c>
      <c r="C118" s="125">
        <f>REPORTS!F10</f>
        <v>43367</v>
      </c>
    </row>
    <row r="119" spans="2:3" x14ac:dyDescent="0.3">
      <c r="B119" t="str">
        <f>REPORTS!E11</f>
        <v>Pass</v>
      </c>
      <c r="C119" s="125">
        <f>REPORTS!F11</f>
        <v>43367</v>
      </c>
    </row>
    <row r="120" spans="2:3" x14ac:dyDescent="0.3">
      <c r="B120" t="str">
        <f>REPORTS!E12</f>
        <v>Pass</v>
      </c>
      <c r="C120" s="125">
        <f>REPORTS!F12</f>
        <v>43363</v>
      </c>
    </row>
    <row r="121" spans="2:3" x14ac:dyDescent="0.3">
      <c r="B121" t="str">
        <f>REPORTS!E13</f>
        <v>Pass</v>
      </c>
      <c r="C121" s="125">
        <f>REPORTS!F13</f>
        <v>43361</v>
      </c>
    </row>
    <row r="122" spans="2:3" x14ac:dyDescent="0.3">
      <c r="B122" t="str">
        <f>REPORTS!E14</f>
        <v>Pass</v>
      </c>
      <c r="C122" s="125">
        <f>REPORTS!F14</f>
        <v>43361</v>
      </c>
    </row>
    <row r="123" spans="2:3" x14ac:dyDescent="0.3">
      <c r="B123" t="str">
        <f>REPORTS!E15</f>
        <v>Pass</v>
      </c>
      <c r="C123" s="125">
        <f>REPORTS!F15</f>
        <v>43363</v>
      </c>
    </row>
    <row r="124" spans="2:3" x14ac:dyDescent="0.3">
      <c r="B124" t="str">
        <f>REPORTS!E16</f>
        <v>Pass</v>
      </c>
      <c r="C124" s="125">
        <f>REPORTS!F16</f>
        <v>43363</v>
      </c>
    </row>
    <row r="125" spans="2:3" x14ac:dyDescent="0.3">
      <c r="B125" t="str">
        <f>REPORTS!E17</f>
        <v>Pass</v>
      </c>
      <c r="C125" s="125">
        <f>REPORTS!F17</f>
        <v>43363</v>
      </c>
    </row>
    <row r="126" spans="2:3" x14ac:dyDescent="0.3">
      <c r="B126" t="str">
        <f>REPORTS!E18</f>
        <v>Pass</v>
      </c>
      <c r="C126" s="125">
        <f>REPORTS!F18</f>
        <v>43363</v>
      </c>
    </row>
    <row r="127" spans="2:3" x14ac:dyDescent="0.3">
      <c r="B127" t="str">
        <f>REPORTS!E19</f>
        <v>Pass</v>
      </c>
      <c r="C127" s="125">
        <f>REPORTS!F19</f>
        <v>43363</v>
      </c>
    </row>
    <row r="128" spans="2:3" x14ac:dyDescent="0.3">
      <c r="B128" t="str">
        <f>REPORTS!E20</f>
        <v>Pass</v>
      </c>
      <c r="C128" s="125">
        <f>REPORTS!F20</f>
        <v>43367</v>
      </c>
    </row>
    <row r="129" spans="1:3" x14ac:dyDescent="0.3">
      <c r="B129" t="str">
        <f>REPORTS!E21</f>
        <v>Pass</v>
      </c>
      <c r="C129" s="125">
        <f>REPORTS!F21</f>
        <v>43363</v>
      </c>
    </row>
    <row r="130" spans="1:3" x14ac:dyDescent="0.3">
      <c r="A130" s="126" t="s">
        <v>11</v>
      </c>
      <c r="B130" t="str">
        <f>DST!E3</f>
        <v>PASS</v>
      </c>
      <c r="C130" s="125">
        <f>DST!F3</f>
        <v>43356</v>
      </c>
    </row>
    <row r="131" spans="1:3" x14ac:dyDescent="0.3">
      <c r="B131" t="str">
        <f>DST!E5</f>
        <v>PASS</v>
      </c>
      <c r="C131" s="125">
        <f>DST!F5</f>
        <v>43356</v>
      </c>
    </row>
    <row r="132" spans="1:3" x14ac:dyDescent="0.3">
      <c r="B132" t="str">
        <f>DST!E7</f>
        <v>PASS</v>
      </c>
      <c r="C132" s="125">
        <f>DST!F7</f>
        <v>43357</v>
      </c>
    </row>
    <row r="133" spans="1:3" x14ac:dyDescent="0.3">
      <c r="B133" t="str">
        <f>DST!E10</f>
        <v>PASS</v>
      </c>
      <c r="C133" s="125">
        <f>DST!F10</f>
        <v>43362</v>
      </c>
    </row>
    <row r="134" spans="1:3" x14ac:dyDescent="0.3">
      <c r="B134" t="str">
        <f>DST!E12</f>
        <v>PASS</v>
      </c>
      <c r="C134" s="125">
        <f>DST!F12</f>
        <v>43362</v>
      </c>
    </row>
    <row r="135" spans="1:3" x14ac:dyDescent="0.3">
      <c r="B135" t="str">
        <f>DST!E14</f>
        <v>PASS</v>
      </c>
      <c r="C135" s="125">
        <f>DST!F14</f>
        <v>43362</v>
      </c>
    </row>
  </sheetData>
  <autoFilter ref="B1:C135"/>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B440"/>
  <sheetViews>
    <sheetView zoomScale="80" zoomScaleNormal="80" workbookViewId="0">
      <selection activeCell="O26" sqref="O26"/>
    </sheetView>
  </sheetViews>
  <sheetFormatPr defaultColWidth="9.109375" defaultRowHeight="14.4" x14ac:dyDescent="0.3"/>
  <cols>
    <col min="1" max="1" width="33.109375" style="25" customWidth="1"/>
    <col min="2" max="2" width="46.88671875" style="25" customWidth="1"/>
    <col min="3" max="3" width="7.5546875" style="5" customWidth="1"/>
    <col min="4" max="4" width="62" style="25" customWidth="1"/>
    <col min="5" max="5" width="12.6640625" style="25" customWidth="1"/>
    <col min="6" max="7" width="12.6640625" style="79" customWidth="1"/>
    <col min="8" max="8" width="60.6640625" style="115" customWidth="1"/>
    <col min="9" max="1224" width="9.109375" style="82"/>
    <col min="1225" max="16384" width="9.109375" style="25"/>
  </cols>
  <sheetData>
    <row r="1" spans="1:1224" s="27" customFormat="1" ht="30.75" customHeight="1" x14ac:dyDescent="0.3">
      <c r="A1" s="7"/>
      <c r="B1" s="7" t="s">
        <v>91</v>
      </c>
      <c r="C1" s="7" t="s">
        <v>49</v>
      </c>
      <c r="D1" s="7" t="s">
        <v>50</v>
      </c>
      <c r="E1" s="7" t="s">
        <v>51</v>
      </c>
      <c r="F1" s="7" t="s">
        <v>52</v>
      </c>
      <c r="G1" s="7" t="s">
        <v>53</v>
      </c>
      <c r="H1" s="111" t="s">
        <v>54</v>
      </c>
      <c r="I1" s="80">
        <f t="shared" ref="I1:O1" si="0">SUM(I2:I291)</f>
        <v>11</v>
      </c>
      <c r="J1" s="80">
        <f t="shared" si="0"/>
        <v>0</v>
      </c>
      <c r="K1" s="80">
        <f t="shared" si="0"/>
        <v>0</v>
      </c>
      <c r="L1" s="80">
        <f t="shared" si="0"/>
        <v>1</v>
      </c>
      <c r="M1" s="80">
        <f t="shared" si="0"/>
        <v>0</v>
      </c>
      <c r="N1" s="80">
        <f t="shared" si="0"/>
        <v>0</v>
      </c>
      <c r="O1" s="80">
        <f t="shared" si="0"/>
        <v>0</v>
      </c>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c r="HJ1" s="81"/>
      <c r="HK1" s="81"/>
      <c r="HL1" s="81"/>
      <c r="HM1" s="81"/>
      <c r="HN1" s="81"/>
      <c r="HO1" s="81"/>
      <c r="HP1" s="81"/>
      <c r="HQ1" s="81"/>
      <c r="HR1" s="81"/>
      <c r="HS1" s="81"/>
      <c r="HT1" s="81"/>
      <c r="HU1" s="81"/>
      <c r="HV1" s="81"/>
      <c r="HW1" s="81"/>
      <c r="HX1" s="81"/>
      <c r="HY1" s="81"/>
      <c r="HZ1" s="81"/>
      <c r="IA1" s="81"/>
      <c r="IB1" s="81"/>
      <c r="IC1" s="81"/>
      <c r="ID1" s="81"/>
      <c r="IE1" s="81"/>
      <c r="IF1" s="81"/>
      <c r="IG1" s="81"/>
      <c r="IH1" s="81"/>
      <c r="II1" s="81"/>
      <c r="IJ1" s="81"/>
      <c r="IK1" s="81"/>
      <c r="IL1" s="81"/>
      <c r="IM1" s="81"/>
      <c r="IN1" s="81"/>
      <c r="IO1" s="81"/>
      <c r="IP1" s="81"/>
      <c r="IQ1" s="81"/>
      <c r="IR1" s="81"/>
      <c r="IS1" s="81"/>
      <c r="IT1" s="81"/>
      <c r="IU1" s="81"/>
      <c r="IV1" s="81"/>
      <c r="IW1" s="81"/>
      <c r="IX1" s="81"/>
      <c r="IY1" s="81"/>
      <c r="IZ1" s="81"/>
      <c r="JA1" s="81"/>
      <c r="JB1" s="81"/>
      <c r="JC1" s="81"/>
      <c r="JD1" s="81"/>
      <c r="JE1" s="81"/>
      <c r="JF1" s="81"/>
      <c r="JG1" s="81"/>
      <c r="JH1" s="81"/>
      <c r="JI1" s="81"/>
      <c r="JJ1" s="81"/>
      <c r="JK1" s="81"/>
      <c r="JL1" s="81"/>
      <c r="JM1" s="81"/>
      <c r="JN1" s="81"/>
      <c r="JO1" s="81"/>
      <c r="JP1" s="81"/>
      <c r="JQ1" s="81"/>
      <c r="JR1" s="81"/>
      <c r="JS1" s="81"/>
      <c r="JT1" s="81"/>
      <c r="JU1" s="81"/>
      <c r="JV1" s="81"/>
      <c r="JW1" s="81"/>
      <c r="JX1" s="81"/>
      <c r="JY1" s="81"/>
      <c r="JZ1" s="81"/>
      <c r="KA1" s="81"/>
      <c r="KB1" s="81"/>
      <c r="KC1" s="81"/>
      <c r="KD1" s="81"/>
      <c r="KE1" s="81"/>
      <c r="KF1" s="81"/>
      <c r="KG1" s="81"/>
      <c r="KH1" s="81"/>
      <c r="KI1" s="81"/>
      <c r="KJ1" s="81"/>
      <c r="KK1" s="81"/>
      <c r="KL1" s="81"/>
      <c r="KM1" s="81"/>
      <c r="KN1" s="81"/>
      <c r="KO1" s="81"/>
      <c r="KP1" s="81"/>
      <c r="KQ1" s="81"/>
      <c r="KR1" s="81"/>
      <c r="KS1" s="81"/>
      <c r="KT1" s="81"/>
      <c r="KU1" s="81"/>
      <c r="KV1" s="81"/>
      <c r="KW1" s="81"/>
      <c r="KX1" s="81"/>
      <c r="KY1" s="81"/>
      <c r="KZ1" s="81"/>
      <c r="LA1" s="81"/>
      <c r="LB1" s="81"/>
      <c r="LC1" s="81"/>
      <c r="LD1" s="81"/>
      <c r="LE1" s="81"/>
      <c r="LF1" s="81"/>
      <c r="LG1" s="81"/>
      <c r="LH1" s="81"/>
      <c r="LI1" s="81"/>
      <c r="LJ1" s="81"/>
      <c r="LK1" s="81"/>
      <c r="LL1" s="81"/>
      <c r="LM1" s="81"/>
      <c r="LN1" s="81"/>
      <c r="LO1" s="81"/>
      <c r="LP1" s="81"/>
      <c r="LQ1" s="81"/>
      <c r="LR1" s="81"/>
      <c r="LS1" s="81"/>
      <c r="LT1" s="81"/>
      <c r="LU1" s="81"/>
      <c r="LV1" s="81"/>
      <c r="LW1" s="81"/>
      <c r="LX1" s="81"/>
      <c r="LY1" s="81"/>
      <c r="LZ1" s="81"/>
      <c r="MA1" s="81"/>
      <c r="MB1" s="81"/>
      <c r="MC1" s="81"/>
      <c r="MD1" s="81"/>
      <c r="ME1" s="81"/>
      <c r="MF1" s="81"/>
      <c r="MG1" s="81"/>
      <c r="MH1" s="81"/>
      <c r="MI1" s="81"/>
      <c r="MJ1" s="81"/>
      <c r="MK1" s="81"/>
      <c r="ML1" s="81"/>
      <c r="MM1" s="81"/>
      <c r="MN1" s="81"/>
      <c r="MO1" s="81"/>
      <c r="MP1" s="81"/>
      <c r="MQ1" s="81"/>
      <c r="MR1" s="81"/>
      <c r="MS1" s="81"/>
      <c r="MT1" s="81"/>
      <c r="MU1" s="81"/>
      <c r="MV1" s="81"/>
      <c r="MW1" s="81"/>
      <c r="MX1" s="81"/>
      <c r="MY1" s="81"/>
      <c r="MZ1" s="81"/>
      <c r="NA1" s="81"/>
      <c r="NB1" s="81"/>
      <c r="NC1" s="81"/>
      <c r="ND1" s="81"/>
      <c r="NE1" s="81"/>
      <c r="NF1" s="81"/>
      <c r="NG1" s="81"/>
      <c r="NH1" s="81"/>
      <c r="NI1" s="81"/>
      <c r="NJ1" s="81"/>
      <c r="NK1" s="81"/>
      <c r="NL1" s="81"/>
      <c r="NM1" s="81"/>
      <c r="NN1" s="81"/>
      <c r="NO1" s="81"/>
      <c r="NP1" s="81"/>
      <c r="NQ1" s="81"/>
      <c r="NR1" s="81"/>
      <c r="NS1" s="81"/>
      <c r="NT1" s="81"/>
      <c r="NU1" s="81"/>
      <c r="NV1" s="81"/>
      <c r="NW1" s="81"/>
      <c r="NX1" s="81"/>
      <c r="NY1" s="81"/>
      <c r="NZ1" s="81"/>
      <c r="OA1" s="81"/>
      <c r="OB1" s="81"/>
      <c r="OC1" s="81"/>
      <c r="OD1" s="81"/>
      <c r="OE1" s="81"/>
      <c r="OF1" s="81"/>
      <c r="OG1" s="81"/>
      <c r="OH1" s="81"/>
      <c r="OI1" s="81"/>
      <c r="OJ1" s="81"/>
      <c r="OK1" s="81"/>
      <c r="OL1" s="81"/>
      <c r="OM1" s="81"/>
      <c r="ON1" s="81"/>
      <c r="OO1" s="81"/>
      <c r="OP1" s="81"/>
      <c r="OQ1" s="81"/>
      <c r="OR1" s="81"/>
      <c r="OS1" s="81"/>
      <c r="OT1" s="81"/>
      <c r="OU1" s="81"/>
      <c r="OV1" s="81"/>
      <c r="OW1" s="81"/>
      <c r="OX1" s="81"/>
      <c r="OY1" s="81"/>
      <c r="OZ1" s="81"/>
      <c r="PA1" s="81"/>
      <c r="PB1" s="81"/>
      <c r="PC1" s="81"/>
      <c r="PD1" s="81"/>
      <c r="PE1" s="81"/>
      <c r="PF1" s="81"/>
      <c r="PG1" s="81"/>
      <c r="PH1" s="81"/>
      <c r="PI1" s="81"/>
      <c r="PJ1" s="81"/>
      <c r="PK1" s="81"/>
      <c r="PL1" s="81"/>
      <c r="PM1" s="81"/>
      <c r="PN1" s="81"/>
      <c r="PO1" s="81"/>
      <c r="PP1" s="81"/>
      <c r="PQ1" s="81"/>
      <c r="PR1" s="81"/>
      <c r="PS1" s="81"/>
      <c r="PT1" s="81"/>
      <c r="PU1" s="81"/>
      <c r="PV1" s="81"/>
      <c r="PW1" s="81"/>
      <c r="PX1" s="81"/>
      <c r="PY1" s="81"/>
      <c r="PZ1" s="81"/>
      <c r="QA1" s="81"/>
      <c r="QB1" s="81"/>
      <c r="QC1" s="81"/>
      <c r="QD1" s="81"/>
      <c r="QE1" s="81"/>
      <c r="QF1" s="81"/>
      <c r="QG1" s="81"/>
      <c r="QH1" s="81"/>
      <c r="QI1" s="81"/>
      <c r="QJ1" s="81"/>
      <c r="QK1" s="81"/>
      <c r="QL1" s="81"/>
      <c r="QM1" s="81"/>
      <c r="QN1" s="81"/>
      <c r="QO1" s="81"/>
      <c r="QP1" s="81"/>
      <c r="QQ1" s="81"/>
      <c r="QR1" s="81"/>
      <c r="QS1" s="81"/>
      <c r="QT1" s="81"/>
      <c r="QU1" s="81"/>
      <c r="QV1" s="81"/>
      <c r="QW1" s="81"/>
      <c r="QX1" s="81"/>
      <c r="QY1" s="81"/>
      <c r="QZ1" s="81"/>
      <c r="RA1" s="81"/>
      <c r="RB1" s="81"/>
      <c r="RC1" s="81"/>
      <c r="RD1" s="81"/>
      <c r="RE1" s="81"/>
      <c r="RF1" s="81"/>
      <c r="RG1" s="81"/>
      <c r="RH1" s="81"/>
      <c r="RI1" s="81"/>
      <c r="RJ1" s="81"/>
      <c r="RK1" s="81"/>
      <c r="RL1" s="81"/>
      <c r="RM1" s="81"/>
      <c r="RN1" s="81"/>
      <c r="RO1" s="81"/>
      <c r="RP1" s="81"/>
      <c r="RQ1" s="81"/>
      <c r="RR1" s="81"/>
      <c r="RS1" s="81"/>
      <c r="RT1" s="81"/>
      <c r="RU1" s="81"/>
      <c r="RV1" s="81"/>
      <c r="RW1" s="81"/>
      <c r="RX1" s="81"/>
      <c r="RY1" s="81"/>
      <c r="RZ1" s="81"/>
      <c r="SA1" s="81"/>
      <c r="SB1" s="81"/>
      <c r="SC1" s="81"/>
      <c r="SD1" s="81"/>
      <c r="SE1" s="81"/>
      <c r="SF1" s="81"/>
      <c r="SG1" s="81"/>
      <c r="SH1" s="81"/>
      <c r="SI1" s="81"/>
      <c r="SJ1" s="81"/>
      <c r="SK1" s="81"/>
      <c r="SL1" s="81"/>
      <c r="SM1" s="81"/>
      <c r="SN1" s="81"/>
      <c r="SO1" s="81"/>
      <c r="SP1" s="81"/>
      <c r="SQ1" s="81"/>
      <c r="SR1" s="81"/>
      <c r="SS1" s="81"/>
      <c r="ST1" s="81"/>
      <c r="SU1" s="81"/>
      <c r="SV1" s="81"/>
      <c r="SW1" s="81"/>
      <c r="SX1" s="81"/>
      <c r="SY1" s="81"/>
      <c r="SZ1" s="81"/>
      <c r="TA1" s="81"/>
      <c r="TB1" s="81"/>
      <c r="TC1" s="81"/>
      <c r="TD1" s="81"/>
      <c r="TE1" s="81"/>
      <c r="TF1" s="81"/>
      <c r="TG1" s="81"/>
      <c r="TH1" s="81"/>
      <c r="TI1" s="81"/>
      <c r="TJ1" s="81"/>
      <c r="TK1" s="81"/>
      <c r="TL1" s="81"/>
      <c r="TM1" s="81"/>
      <c r="TN1" s="81"/>
      <c r="TO1" s="81"/>
      <c r="TP1" s="81"/>
      <c r="TQ1" s="81"/>
      <c r="TR1" s="81"/>
      <c r="TS1" s="81"/>
      <c r="TT1" s="81"/>
      <c r="TU1" s="81"/>
      <c r="TV1" s="81"/>
      <c r="TW1" s="81"/>
      <c r="TX1" s="81"/>
      <c r="TY1" s="81"/>
      <c r="TZ1" s="81"/>
      <c r="UA1" s="81"/>
      <c r="UB1" s="81"/>
      <c r="UC1" s="81"/>
      <c r="UD1" s="81"/>
      <c r="UE1" s="81"/>
      <c r="UF1" s="81"/>
      <c r="UG1" s="81"/>
      <c r="UH1" s="81"/>
      <c r="UI1" s="81"/>
      <c r="UJ1" s="81"/>
      <c r="UK1" s="81"/>
      <c r="UL1" s="81"/>
      <c r="UM1" s="81"/>
      <c r="UN1" s="81"/>
      <c r="UO1" s="81"/>
      <c r="UP1" s="81"/>
      <c r="UQ1" s="81"/>
      <c r="UR1" s="81"/>
      <c r="US1" s="81"/>
      <c r="UT1" s="81"/>
      <c r="UU1" s="81"/>
      <c r="UV1" s="81"/>
      <c r="UW1" s="81"/>
      <c r="UX1" s="81"/>
      <c r="UY1" s="81"/>
      <c r="UZ1" s="81"/>
      <c r="VA1" s="81"/>
      <c r="VB1" s="81"/>
      <c r="VC1" s="81"/>
      <c r="VD1" s="81"/>
      <c r="VE1" s="81"/>
      <c r="VF1" s="81"/>
      <c r="VG1" s="81"/>
      <c r="VH1" s="81"/>
      <c r="VI1" s="81"/>
      <c r="VJ1" s="81"/>
      <c r="VK1" s="81"/>
      <c r="VL1" s="81"/>
      <c r="VM1" s="81"/>
      <c r="VN1" s="81"/>
      <c r="VO1" s="81"/>
      <c r="VP1" s="81"/>
      <c r="VQ1" s="81"/>
      <c r="VR1" s="81"/>
      <c r="VS1" s="81"/>
      <c r="VT1" s="81"/>
      <c r="VU1" s="81"/>
      <c r="VV1" s="81"/>
      <c r="VW1" s="81"/>
      <c r="VX1" s="81"/>
      <c r="VY1" s="81"/>
      <c r="VZ1" s="81"/>
      <c r="WA1" s="81"/>
      <c r="WB1" s="81"/>
      <c r="WC1" s="81"/>
      <c r="WD1" s="81"/>
      <c r="WE1" s="81"/>
      <c r="WF1" s="81"/>
      <c r="WG1" s="81"/>
      <c r="WH1" s="81"/>
      <c r="WI1" s="81"/>
      <c r="WJ1" s="81"/>
      <c r="WK1" s="81"/>
      <c r="WL1" s="81"/>
      <c r="WM1" s="81"/>
      <c r="WN1" s="81"/>
      <c r="WO1" s="81"/>
      <c r="WP1" s="81"/>
      <c r="WQ1" s="81"/>
      <c r="WR1" s="81"/>
      <c r="WS1" s="81"/>
      <c r="WT1" s="81"/>
      <c r="WU1" s="81"/>
      <c r="WV1" s="81"/>
      <c r="WW1" s="81"/>
      <c r="WX1" s="81"/>
      <c r="WY1" s="81"/>
      <c r="WZ1" s="81"/>
      <c r="XA1" s="81"/>
      <c r="XB1" s="81"/>
      <c r="XC1" s="81"/>
      <c r="XD1" s="81"/>
      <c r="XE1" s="81"/>
      <c r="XF1" s="81"/>
      <c r="XG1" s="81"/>
      <c r="XH1" s="81"/>
      <c r="XI1" s="81"/>
      <c r="XJ1" s="81"/>
      <c r="XK1" s="81"/>
      <c r="XL1" s="81"/>
      <c r="XM1" s="81"/>
      <c r="XN1" s="81"/>
      <c r="XO1" s="81"/>
      <c r="XP1" s="81"/>
      <c r="XQ1" s="81"/>
      <c r="XR1" s="81"/>
      <c r="XS1" s="81"/>
      <c r="XT1" s="81"/>
      <c r="XU1" s="81"/>
      <c r="XV1" s="81"/>
      <c r="XW1" s="81"/>
      <c r="XX1" s="81"/>
      <c r="XY1" s="81"/>
      <c r="XZ1" s="81"/>
      <c r="YA1" s="81"/>
      <c r="YB1" s="81"/>
      <c r="YC1" s="81"/>
      <c r="YD1" s="81"/>
      <c r="YE1" s="81"/>
      <c r="YF1" s="81"/>
      <c r="YG1" s="81"/>
      <c r="YH1" s="81"/>
      <c r="YI1" s="81"/>
      <c r="YJ1" s="81"/>
      <c r="YK1" s="81"/>
      <c r="YL1" s="81"/>
      <c r="YM1" s="81"/>
      <c r="YN1" s="81"/>
      <c r="YO1" s="81"/>
      <c r="YP1" s="81"/>
      <c r="YQ1" s="81"/>
      <c r="YR1" s="81"/>
      <c r="YS1" s="81"/>
      <c r="YT1" s="81"/>
      <c r="YU1" s="81"/>
      <c r="YV1" s="81"/>
      <c r="YW1" s="81"/>
      <c r="YX1" s="81"/>
      <c r="YY1" s="81"/>
      <c r="YZ1" s="81"/>
      <c r="ZA1" s="81"/>
      <c r="ZB1" s="81"/>
      <c r="ZC1" s="81"/>
      <c r="ZD1" s="81"/>
      <c r="ZE1" s="81"/>
      <c r="ZF1" s="81"/>
      <c r="ZG1" s="81"/>
      <c r="ZH1" s="81"/>
      <c r="ZI1" s="81"/>
      <c r="ZJ1" s="81"/>
      <c r="ZK1" s="81"/>
      <c r="ZL1" s="81"/>
      <c r="ZM1" s="81"/>
      <c r="ZN1" s="81"/>
      <c r="ZO1" s="81"/>
      <c r="ZP1" s="81"/>
      <c r="ZQ1" s="81"/>
      <c r="ZR1" s="81"/>
      <c r="ZS1" s="81"/>
      <c r="ZT1" s="81"/>
      <c r="ZU1" s="81"/>
      <c r="ZV1" s="81"/>
      <c r="ZW1" s="81"/>
      <c r="ZX1" s="81"/>
      <c r="ZY1" s="81"/>
      <c r="ZZ1" s="81"/>
      <c r="AAA1" s="81"/>
      <c r="AAB1" s="81"/>
      <c r="AAC1" s="81"/>
      <c r="AAD1" s="81"/>
      <c r="AAE1" s="81"/>
      <c r="AAF1" s="81"/>
      <c r="AAG1" s="81"/>
      <c r="AAH1" s="81"/>
      <c r="AAI1" s="81"/>
      <c r="AAJ1" s="81"/>
      <c r="AAK1" s="81"/>
      <c r="AAL1" s="81"/>
      <c r="AAM1" s="81"/>
      <c r="AAN1" s="81"/>
      <c r="AAO1" s="81"/>
      <c r="AAP1" s="81"/>
      <c r="AAQ1" s="81"/>
      <c r="AAR1" s="81"/>
      <c r="AAS1" s="81"/>
      <c r="AAT1" s="81"/>
      <c r="AAU1" s="81"/>
      <c r="AAV1" s="81"/>
      <c r="AAW1" s="81"/>
      <c r="AAX1" s="81"/>
      <c r="AAY1" s="81"/>
      <c r="AAZ1" s="81"/>
      <c r="ABA1" s="81"/>
      <c r="ABB1" s="81"/>
      <c r="ABC1" s="81"/>
      <c r="ABD1" s="81"/>
      <c r="ABE1" s="81"/>
      <c r="ABF1" s="81"/>
      <c r="ABG1" s="81"/>
      <c r="ABH1" s="81"/>
      <c r="ABI1" s="81"/>
      <c r="ABJ1" s="81"/>
      <c r="ABK1" s="81"/>
      <c r="ABL1" s="81"/>
      <c r="ABM1" s="81"/>
      <c r="ABN1" s="81"/>
      <c r="ABO1" s="81"/>
      <c r="ABP1" s="81"/>
      <c r="ABQ1" s="81"/>
      <c r="ABR1" s="81"/>
      <c r="ABS1" s="81"/>
      <c r="ABT1" s="81"/>
      <c r="ABU1" s="81"/>
      <c r="ABV1" s="81"/>
      <c r="ABW1" s="81"/>
      <c r="ABX1" s="81"/>
      <c r="ABY1" s="81"/>
      <c r="ABZ1" s="81"/>
      <c r="ACA1" s="81"/>
      <c r="ACB1" s="81"/>
      <c r="ACC1" s="81"/>
      <c r="ACD1" s="81"/>
      <c r="ACE1" s="81"/>
      <c r="ACF1" s="81"/>
      <c r="ACG1" s="81"/>
      <c r="ACH1" s="81"/>
      <c r="ACI1" s="81"/>
      <c r="ACJ1" s="81"/>
      <c r="ACK1" s="81"/>
      <c r="ACL1" s="81"/>
      <c r="ACM1" s="81"/>
      <c r="ACN1" s="81"/>
      <c r="ACO1" s="81"/>
      <c r="ACP1" s="81"/>
      <c r="ACQ1" s="81"/>
      <c r="ACR1" s="81"/>
      <c r="ACS1" s="81"/>
      <c r="ACT1" s="81"/>
      <c r="ACU1" s="81"/>
      <c r="ACV1" s="81"/>
      <c r="ACW1" s="81"/>
      <c r="ACX1" s="81"/>
      <c r="ACY1" s="81"/>
      <c r="ACZ1" s="81"/>
      <c r="ADA1" s="81"/>
      <c r="ADB1" s="81"/>
      <c r="ADC1" s="81"/>
      <c r="ADD1" s="81"/>
      <c r="ADE1" s="81"/>
      <c r="ADF1" s="81"/>
      <c r="ADG1" s="81"/>
      <c r="ADH1" s="81"/>
      <c r="ADI1" s="81"/>
      <c r="ADJ1" s="81"/>
      <c r="ADK1" s="81"/>
      <c r="ADL1" s="81"/>
      <c r="ADM1" s="81"/>
      <c r="ADN1" s="81"/>
      <c r="ADO1" s="81"/>
      <c r="ADP1" s="81"/>
      <c r="ADQ1" s="81"/>
      <c r="ADR1" s="81"/>
      <c r="ADS1" s="81"/>
      <c r="ADT1" s="81"/>
      <c r="ADU1" s="81"/>
      <c r="ADV1" s="81"/>
      <c r="ADW1" s="81"/>
      <c r="ADX1" s="81"/>
      <c r="ADY1" s="81"/>
      <c r="ADZ1" s="81"/>
      <c r="AEA1" s="81"/>
      <c r="AEB1" s="81"/>
      <c r="AEC1" s="81"/>
      <c r="AED1" s="81"/>
      <c r="AEE1" s="81"/>
      <c r="AEF1" s="81"/>
      <c r="AEG1" s="81"/>
      <c r="AEH1" s="81"/>
      <c r="AEI1" s="81"/>
      <c r="AEJ1" s="81"/>
      <c r="AEK1" s="81"/>
      <c r="AEL1" s="81"/>
      <c r="AEM1" s="81"/>
      <c r="AEN1" s="81"/>
      <c r="AEO1" s="81"/>
      <c r="AEP1" s="81"/>
      <c r="AEQ1" s="81"/>
      <c r="AER1" s="81"/>
      <c r="AES1" s="81"/>
      <c r="AET1" s="81"/>
      <c r="AEU1" s="81"/>
      <c r="AEV1" s="81"/>
      <c r="AEW1" s="81"/>
      <c r="AEX1" s="81"/>
      <c r="AEY1" s="81"/>
      <c r="AEZ1" s="81"/>
      <c r="AFA1" s="81"/>
      <c r="AFB1" s="81"/>
      <c r="AFC1" s="81"/>
      <c r="AFD1" s="81"/>
      <c r="AFE1" s="81"/>
      <c r="AFF1" s="81"/>
      <c r="AFG1" s="81"/>
      <c r="AFH1" s="81"/>
      <c r="AFI1" s="81"/>
      <c r="AFJ1" s="81"/>
      <c r="AFK1" s="81"/>
      <c r="AFL1" s="81"/>
      <c r="AFM1" s="81"/>
      <c r="AFN1" s="81"/>
      <c r="AFO1" s="81"/>
      <c r="AFP1" s="81"/>
      <c r="AFQ1" s="81"/>
      <c r="AFR1" s="81"/>
      <c r="AFS1" s="81"/>
      <c r="AFT1" s="81"/>
      <c r="AFU1" s="81"/>
      <c r="AFV1" s="81"/>
      <c r="AFW1" s="81"/>
      <c r="AFX1" s="81"/>
      <c r="AFY1" s="81"/>
      <c r="AFZ1" s="81"/>
      <c r="AGA1" s="81"/>
      <c r="AGB1" s="81"/>
      <c r="AGC1" s="81"/>
      <c r="AGD1" s="81"/>
      <c r="AGE1" s="81"/>
      <c r="AGF1" s="81"/>
      <c r="AGG1" s="81"/>
      <c r="AGH1" s="81"/>
      <c r="AGI1" s="81"/>
      <c r="AGJ1" s="81"/>
      <c r="AGK1" s="81"/>
      <c r="AGL1" s="81"/>
      <c r="AGM1" s="81"/>
      <c r="AGN1" s="81"/>
      <c r="AGO1" s="81"/>
      <c r="AGP1" s="81"/>
      <c r="AGQ1" s="81"/>
      <c r="AGR1" s="81"/>
      <c r="AGS1" s="81"/>
      <c r="AGT1" s="81"/>
      <c r="AGU1" s="81"/>
      <c r="AGV1" s="81"/>
      <c r="AGW1" s="81"/>
      <c r="AGX1" s="81"/>
      <c r="AGY1" s="81"/>
      <c r="AGZ1" s="81"/>
      <c r="AHA1" s="81"/>
      <c r="AHB1" s="81"/>
      <c r="AHC1" s="81"/>
      <c r="AHD1" s="81"/>
      <c r="AHE1" s="81"/>
      <c r="AHF1" s="81"/>
      <c r="AHG1" s="81"/>
      <c r="AHH1" s="81"/>
      <c r="AHI1" s="81"/>
      <c r="AHJ1" s="81"/>
      <c r="AHK1" s="81"/>
      <c r="AHL1" s="81"/>
      <c r="AHM1" s="81"/>
      <c r="AHN1" s="81"/>
      <c r="AHO1" s="81"/>
      <c r="AHP1" s="81"/>
      <c r="AHQ1" s="81"/>
      <c r="AHR1" s="81"/>
      <c r="AHS1" s="81"/>
      <c r="AHT1" s="81"/>
      <c r="AHU1" s="81"/>
      <c r="AHV1" s="81"/>
      <c r="AHW1" s="81"/>
      <c r="AHX1" s="81"/>
      <c r="AHY1" s="81"/>
      <c r="AHZ1" s="81"/>
      <c r="AIA1" s="81"/>
      <c r="AIB1" s="81"/>
      <c r="AIC1" s="81"/>
      <c r="AID1" s="81"/>
      <c r="AIE1" s="81"/>
      <c r="AIF1" s="81"/>
      <c r="AIG1" s="81"/>
      <c r="AIH1" s="81"/>
      <c r="AII1" s="81"/>
      <c r="AIJ1" s="81"/>
      <c r="AIK1" s="81"/>
      <c r="AIL1" s="81"/>
      <c r="AIM1" s="81"/>
      <c r="AIN1" s="81"/>
      <c r="AIO1" s="81"/>
      <c r="AIP1" s="81"/>
      <c r="AIQ1" s="81"/>
      <c r="AIR1" s="81"/>
      <c r="AIS1" s="81"/>
      <c r="AIT1" s="81"/>
      <c r="AIU1" s="81"/>
      <c r="AIV1" s="81"/>
      <c r="AIW1" s="81"/>
      <c r="AIX1" s="81"/>
      <c r="AIY1" s="81"/>
      <c r="AIZ1" s="81"/>
      <c r="AJA1" s="81"/>
      <c r="AJB1" s="81"/>
      <c r="AJC1" s="81"/>
      <c r="AJD1" s="81"/>
      <c r="AJE1" s="81"/>
      <c r="AJF1" s="81"/>
      <c r="AJG1" s="81"/>
      <c r="AJH1" s="81"/>
      <c r="AJI1" s="81"/>
      <c r="AJJ1" s="81"/>
      <c r="AJK1" s="81"/>
      <c r="AJL1" s="81"/>
      <c r="AJM1" s="81"/>
      <c r="AJN1" s="81"/>
      <c r="AJO1" s="81"/>
      <c r="AJP1" s="81"/>
      <c r="AJQ1" s="81"/>
      <c r="AJR1" s="81"/>
      <c r="AJS1" s="81"/>
      <c r="AJT1" s="81"/>
      <c r="AJU1" s="81"/>
      <c r="AJV1" s="81"/>
      <c r="AJW1" s="81"/>
      <c r="AJX1" s="81"/>
      <c r="AJY1" s="81"/>
      <c r="AJZ1" s="81"/>
      <c r="AKA1" s="81"/>
      <c r="AKB1" s="81"/>
      <c r="AKC1" s="81"/>
      <c r="AKD1" s="81"/>
      <c r="AKE1" s="81"/>
      <c r="AKF1" s="81"/>
      <c r="AKG1" s="81"/>
      <c r="AKH1" s="81"/>
      <c r="AKI1" s="81"/>
      <c r="AKJ1" s="81"/>
      <c r="AKK1" s="81"/>
      <c r="AKL1" s="81"/>
      <c r="AKM1" s="81"/>
      <c r="AKN1" s="81"/>
      <c r="AKO1" s="81"/>
      <c r="AKP1" s="81"/>
      <c r="AKQ1" s="81"/>
      <c r="AKR1" s="81"/>
      <c r="AKS1" s="81"/>
      <c r="AKT1" s="81"/>
      <c r="AKU1" s="81"/>
      <c r="AKV1" s="81"/>
      <c r="AKW1" s="81"/>
      <c r="AKX1" s="81"/>
      <c r="AKY1" s="81"/>
      <c r="AKZ1" s="81"/>
      <c r="ALA1" s="81"/>
      <c r="ALB1" s="81"/>
      <c r="ALC1" s="81"/>
      <c r="ALD1" s="81"/>
      <c r="ALE1" s="81"/>
      <c r="ALF1" s="81"/>
      <c r="ALG1" s="81"/>
      <c r="ALH1" s="81"/>
      <c r="ALI1" s="81"/>
      <c r="ALJ1" s="81"/>
      <c r="ALK1" s="81"/>
      <c r="ALL1" s="81"/>
      <c r="ALM1" s="81"/>
      <c r="ALN1" s="81"/>
      <c r="ALO1" s="81"/>
      <c r="ALP1" s="81"/>
      <c r="ALQ1" s="81"/>
      <c r="ALR1" s="81"/>
      <c r="ALS1" s="81"/>
      <c r="ALT1" s="81"/>
      <c r="ALU1" s="81"/>
      <c r="ALV1" s="81"/>
      <c r="ALW1" s="81"/>
      <c r="ALX1" s="81"/>
      <c r="ALY1" s="81"/>
      <c r="ALZ1" s="81"/>
      <c r="AMA1" s="81"/>
      <c r="AMB1" s="81"/>
      <c r="AMC1" s="81"/>
      <c r="AMD1" s="81"/>
      <c r="AME1" s="81"/>
      <c r="AMF1" s="81"/>
      <c r="AMG1" s="81"/>
      <c r="AMH1" s="81"/>
      <c r="AMI1" s="81"/>
      <c r="AMJ1" s="81"/>
      <c r="AMK1" s="81"/>
      <c r="AML1" s="81"/>
      <c r="AMM1" s="81"/>
      <c r="AMN1" s="81"/>
      <c r="AMO1" s="81"/>
      <c r="AMP1" s="81"/>
      <c r="AMQ1" s="81"/>
      <c r="AMR1" s="81"/>
      <c r="AMS1" s="81"/>
      <c r="AMT1" s="81"/>
      <c r="AMU1" s="81"/>
      <c r="AMV1" s="81"/>
      <c r="AMW1" s="81"/>
      <c r="AMX1" s="81"/>
      <c r="AMY1" s="81"/>
      <c r="AMZ1" s="81"/>
      <c r="ANA1" s="81"/>
      <c r="ANB1" s="81"/>
      <c r="ANC1" s="81"/>
      <c r="AND1" s="81"/>
      <c r="ANE1" s="81"/>
      <c r="ANF1" s="81"/>
      <c r="ANG1" s="81"/>
      <c r="ANH1" s="81"/>
      <c r="ANI1" s="81"/>
      <c r="ANJ1" s="81"/>
      <c r="ANK1" s="81"/>
      <c r="ANL1" s="81"/>
      <c r="ANM1" s="81"/>
      <c r="ANN1" s="81"/>
      <c r="ANO1" s="81"/>
      <c r="ANP1" s="81"/>
      <c r="ANQ1" s="81"/>
      <c r="ANR1" s="81"/>
      <c r="ANS1" s="81"/>
      <c r="ANT1" s="81"/>
      <c r="ANU1" s="81"/>
      <c r="ANV1" s="81"/>
      <c r="ANW1" s="81"/>
      <c r="ANX1" s="81"/>
      <c r="ANY1" s="81"/>
      <c r="ANZ1" s="81"/>
      <c r="AOA1" s="81"/>
      <c r="AOB1" s="81"/>
      <c r="AOC1" s="81"/>
      <c r="AOD1" s="81"/>
      <c r="AOE1" s="81"/>
      <c r="AOF1" s="81"/>
      <c r="AOG1" s="81"/>
      <c r="AOH1" s="81"/>
      <c r="AOI1" s="81"/>
      <c r="AOJ1" s="81"/>
      <c r="AOK1" s="81"/>
      <c r="AOL1" s="81"/>
      <c r="AOM1" s="81"/>
      <c r="AON1" s="81"/>
      <c r="AOO1" s="81"/>
      <c r="AOP1" s="81"/>
      <c r="AOQ1" s="81"/>
      <c r="AOR1" s="81"/>
      <c r="AOS1" s="81"/>
      <c r="AOT1" s="81"/>
      <c r="AOU1" s="81"/>
      <c r="AOV1" s="81"/>
      <c r="AOW1" s="81"/>
      <c r="AOX1" s="81"/>
      <c r="AOY1" s="81"/>
      <c r="AOZ1" s="81"/>
      <c r="APA1" s="81"/>
      <c r="APB1" s="81"/>
      <c r="APC1" s="81"/>
      <c r="APD1" s="81"/>
      <c r="APE1" s="81"/>
      <c r="APF1" s="81"/>
      <c r="APG1" s="81"/>
      <c r="APH1" s="81"/>
      <c r="API1" s="81"/>
      <c r="APJ1" s="81"/>
      <c r="APK1" s="81"/>
      <c r="APL1" s="81"/>
      <c r="APM1" s="81"/>
      <c r="APN1" s="81"/>
      <c r="APO1" s="81"/>
      <c r="APP1" s="81"/>
      <c r="APQ1" s="81"/>
      <c r="APR1" s="81"/>
      <c r="APS1" s="81"/>
      <c r="APT1" s="81"/>
      <c r="APU1" s="81"/>
      <c r="APV1" s="81"/>
      <c r="APW1" s="81"/>
      <c r="APX1" s="81"/>
      <c r="APY1" s="81"/>
      <c r="APZ1" s="81"/>
      <c r="AQA1" s="81"/>
      <c r="AQB1" s="81"/>
      <c r="AQC1" s="81"/>
      <c r="AQD1" s="81"/>
      <c r="AQE1" s="81"/>
      <c r="AQF1" s="81"/>
      <c r="AQG1" s="81"/>
      <c r="AQH1" s="81"/>
      <c r="AQI1" s="81"/>
      <c r="AQJ1" s="81"/>
      <c r="AQK1" s="81"/>
      <c r="AQL1" s="81"/>
      <c r="AQM1" s="81"/>
      <c r="AQN1" s="81"/>
      <c r="AQO1" s="81"/>
      <c r="AQP1" s="81"/>
      <c r="AQQ1" s="81"/>
      <c r="AQR1" s="81"/>
      <c r="AQS1" s="81"/>
      <c r="AQT1" s="81"/>
      <c r="AQU1" s="81"/>
      <c r="AQV1" s="81"/>
      <c r="AQW1" s="81"/>
      <c r="AQX1" s="81"/>
      <c r="AQY1" s="81"/>
      <c r="AQZ1" s="81"/>
      <c r="ARA1" s="81"/>
      <c r="ARB1" s="81"/>
      <c r="ARC1" s="81"/>
      <c r="ARD1" s="81"/>
      <c r="ARE1" s="81"/>
      <c r="ARF1" s="81"/>
      <c r="ARG1" s="81"/>
      <c r="ARH1" s="81"/>
      <c r="ARI1" s="81"/>
      <c r="ARJ1" s="81"/>
      <c r="ARK1" s="81"/>
      <c r="ARL1" s="81"/>
      <c r="ARM1" s="81"/>
      <c r="ARN1" s="81"/>
      <c r="ARO1" s="81"/>
      <c r="ARP1" s="81"/>
      <c r="ARQ1" s="81"/>
      <c r="ARR1" s="81"/>
      <c r="ARS1" s="81"/>
      <c r="ART1" s="81"/>
      <c r="ARU1" s="81"/>
      <c r="ARV1" s="81"/>
      <c r="ARW1" s="81"/>
      <c r="ARX1" s="81"/>
      <c r="ARY1" s="81"/>
      <c r="ARZ1" s="81"/>
      <c r="ASA1" s="81"/>
      <c r="ASB1" s="81"/>
      <c r="ASC1" s="81"/>
      <c r="ASD1" s="81"/>
      <c r="ASE1" s="81"/>
      <c r="ASF1" s="81"/>
      <c r="ASG1" s="81"/>
      <c r="ASH1" s="81"/>
      <c r="ASI1" s="81"/>
      <c r="ASJ1" s="81"/>
      <c r="ASK1" s="81"/>
      <c r="ASL1" s="81"/>
      <c r="ASM1" s="81"/>
      <c r="ASN1" s="81"/>
      <c r="ASO1" s="81"/>
      <c r="ASP1" s="81"/>
      <c r="ASQ1" s="81"/>
      <c r="ASR1" s="81"/>
      <c r="ASS1" s="81"/>
      <c r="AST1" s="81"/>
      <c r="ASU1" s="81"/>
      <c r="ASV1" s="81"/>
      <c r="ASW1" s="81"/>
      <c r="ASX1" s="81"/>
      <c r="ASY1" s="81"/>
      <c r="ASZ1" s="81"/>
      <c r="ATA1" s="81"/>
      <c r="ATB1" s="81"/>
      <c r="ATC1" s="81"/>
      <c r="ATD1" s="81"/>
      <c r="ATE1" s="81"/>
      <c r="ATF1" s="81"/>
      <c r="ATG1" s="81"/>
      <c r="ATH1" s="81"/>
      <c r="ATI1" s="81"/>
      <c r="ATJ1" s="81"/>
      <c r="ATK1" s="81"/>
      <c r="ATL1" s="81"/>
      <c r="ATM1" s="81"/>
      <c r="ATN1" s="81"/>
      <c r="ATO1" s="81"/>
      <c r="ATP1" s="81"/>
      <c r="ATQ1" s="81"/>
      <c r="ATR1" s="81"/>
      <c r="ATS1" s="81"/>
      <c r="ATT1" s="81"/>
      <c r="ATU1" s="81"/>
      <c r="ATV1" s="81"/>
      <c r="ATW1" s="81"/>
      <c r="ATX1" s="81"/>
      <c r="ATY1" s="81"/>
      <c r="ATZ1" s="81"/>
      <c r="AUA1" s="81"/>
      <c r="AUB1" s="81"/>
    </row>
    <row r="2" spans="1:1224" ht="28.8" x14ac:dyDescent="0.3">
      <c r="A2" s="28" t="s">
        <v>125</v>
      </c>
      <c r="B2" s="29"/>
      <c r="C2" s="11"/>
      <c r="D2" s="29"/>
      <c r="E2" s="32"/>
      <c r="F2" s="29"/>
      <c r="G2" s="29"/>
      <c r="H2" s="32"/>
      <c r="I2" s="73" t="s">
        <v>35</v>
      </c>
      <c r="J2" s="73" t="s">
        <v>36</v>
      </c>
      <c r="K2" s="73" t="s">
        <v>37</v>
      </c>
      <c r="L2" s="73" t="s">
        <v>38</v>
      </c>
      <c r="M2" s="73" t="s">
        <v>39</v>
      </c>
      <c r="N2" s="73" t="s">
        <v>40</v>
      </c>
      <c r="O2" s="73" t="s">
        <v>41</v>
      </c>
    </row>
    <row r="3" spans="1:1224" x14ac:dyDescent="0.3">
      <c r="A3" s="300"/>
      <c r="B3" s="25" t="s">
        <v>56</v>
      </c>
      <c r="C3" s="5">
        <v>0</v>
      </c>
      <c r="D3" s="19" t="s">
        <v>57</v>
      </c>
      <c r="E3" s="75" t="s">
        <v>35</v>
      </c>
      <c r="F3" s="118">
        <v>43362</v>
      </c>
      <c r="G3" s="5" t="s">
        <v>101</v>
      </c>
      <c r="H3" s="19"/>
      <c r="I3" s="72">
        <f>IF(E3="Pass",1,0)</f>
        <v>1</v>
      </c>
      <c r="J3" s="72">
        <f>IF(E3="Fail",1,0)</f>
        <v>0</v>
      </c>
      <c r="K3" s="72">
        <f>IF(E3="Blocked",1,0)</f>
        <v>0</v>
      </c>
      <c r="L3" s="72">
        <f>IF(E3="Descoped",1,0)</f>
        <v>0</v>
      </c>
      <c r="M3" s="72">
        <f>IF(E3="In-Progress",1,0)</f>
        <v>0</v>
      </c>
      <c r="N3" s="72">
        <f>IF(E3="Deferred",1,0)</f>
        <v>0</v>
      </c>
      <c r="O3" s="72">
        <f>IF(E3="Not Run",1,0)</f>
        <v>0</v>
      </c>
    </row>
    <row r="4" spans="1:1224" x14ac:dyDescent="0.3">
      <c r="A4" s="300"/>
      <c r="E4" s="19"/>
      <c r="F4" s="118"/>
      <c r="G4" s="5"/>
      <c r="H4" s="19"/>
    </row>
    <row r="5" spans="1:1224" ht="28.8" x14ac:dyDescent="0.3">
      <c r="A5" s="300"/>
      <c r="B5" s="25" t="s">
        <v>58</v>
      </c>
      <c r="C5" s="5">
        <v>1</v>
      </c>
      <c r="D5" s="25" t="s">
        <v>59</v>
      </c>
      <c r="E5" s="75" t="s">
        <v>35</v>
      </c>
      <c r="F5" s="118">
        <v>43369</v>
      </c>
      <c r="G5" s="5" t="s">
        <v>97</v>
      </c>
      <c r="H5" s="19" t="s">
        <v>329</v>
      </c>
      <c r="I5" s="72">
        <f>IF(E5="Pass",1,0)</f>
        <v>1</v>
      </c>
      <c r="J5" s="72">
        <f>IF(E5="Fail",1,0)</f>
        <v>0</v>
      </c>
      <c r="K5" s="72">
        <f>IF(E5="Blocked",1,0)</f>
        <v>0</v>
      </c>
      <c r="L5" s="72">
        <f>IF(E5="Descoped",1,0)</f>
        <v>0</v>
      </c>
      <c r="M5" s="72">
        <f>IF(E5="In-Progress",1,0)</f>
        <v>0</v>
      </c>
      <c r="N5" s="72">
        <f>IF(E5="Deferred",1,0)</f>
        <v>0</v>
      </c>
      <c r="O5" s="72">
        <f>IF(E5="Not Run",1,0)</f>
        <v>0</v>
      </c>
    </row>
    <row r="6" spans="1:1224" x14ac:dyDescent="0.3">
      <c r="A6" s="300"/>
      <c r="F6" s="118"/>
      <c r="G6" s="5"/>
      <c r="H6" s="19"/>
    </row>
    <row r="7" spans="1:1224" x14ac:dyDescent="0.3">
      <c r="A7" s="300"/>
      <c r="B7" s="25" t="s">
        <v>60</v>
      </c>
      <c r="C7" s="5">
        <v>1</v>
      </c>
      <c r="D7" s="259" t="s">
        <v>121</v>
      </c>
      <c r="E7" s="260" t="s">
        <v>35</v>
      </c>
      <c r="F7" s="249">
        <v>43362</v>
      </c>
      <c r="G7" s="253" t="s">
        <v>101</v>
      </c>
      <c r="H7" s="259" t="s">
        <v>94</v>
      </c>
      <c r="I7" s="72">
        <f>IF(E7="Pass",1,0)</f>
        <v>1</v>
      </c>
      <c r="J7" s="72">
        <f>IF(E7="Fail",1,0)</f>
        <v>0</v>
      </c>
      <c r="K7" s="72">
        <f>IF(E7="Blocked",1,0)</f>
        <v>0</v>
      </c>
      <c r="L7" s="72">
        <f>IF(E7="Descoped",1,0)</f>
        <v>0</v>
      </c>
      <c r="M7" s="72">
        <f>IF(E7="In-Progress",1,0)</f>
        <v>0</v>
      </c>
      <c r="N7" s="72">
        <f>IF(E7="Deferred",1,0)</f>
        <v>0</v>
      </c>
      <c r="O7" s="72">
        <f>IF(E7="Not Run",1,0)</f>
        <v>0</v>
      </c>
    </row>
    <row r="8" spans="1:1224" ht="44.25" customHeight="1" x14ac:dyDescent="0.3">
      <c r="A8" s="300"/>
      <c r="B8" s="25" t="s">
        <v>62</v>
      </c>
      <c r="C8" s="5">
        <v>2</v>
      </c>
      <c r="D8" s="259"/>
      <c r="E8" s="260"/>
      <c r="F8" s="249"/>
      <c r="G8" s="255"/>
      <c r="H8" s="259"/>
    </row>
    <row r="9" spans="1:1224" x14ac:dyDescent="0.3">
      <c r="A9" s="300"/>
      <c r="F9" s="118"/>
      <c r="G9" s="5"/>
      <c r="H9" s="19"/>
    </row>
    <row r="10" spans="1:1224" x14ac:dyDescent="0.3">
      <c r="A10" s="300"/>
      <c r="B10" s="25" t="s">
        <v>60</v>
      </c>
      <c r="C10" s="5">
        <v>1</v>
      </c>
      <c r="D10" s="259" t="s">
        <v>63</v>
      </c>
      <c r="E10" s="260" t="s">
        <v>35</v>
      </c>
      <c r="F10" s="249">
        <v>43362</v>
      </c>
      <c r="G10" s="261" t="s">
        <v>101</v>
      </c>
      <c r="H10" s="259"/>
      <c r="I10" s="72">
        <f>IF(E10="Pass",1,0)</f>
        <v>1</v>
      </c>
      <c r="J10" s="72">
        <f>IF(E10="Fail",1,0)</f>
        <v>0</v>
      </c>
      <c r="K10" s="72">
        <f>IF(E10="Blocked",1,0)</f>
        <v>0</v>
      </c>
      <c r="L10" s="72">
        <f>IF(E10="Descoped",1,0)</f>
        <v>0</v>
      </c>
      <c r="M10" s="72">
        <f>IF(E10="In-Progress",1,0)</f>
        <v>0</v>
      </c>
      <c r="N10" s="72">
        <f>IF(E10="Deferred",1,0)</f>
        <v>0</v>
      </c>
      <c r="O10" s="72">
        <f>IF(E10="Not Run",1,0)</f>
        <v>0</v>
      </c>
    </row>
    <row r="11" spans="1:1224" x14ac:dyDescent="0.3">
      <c r="A11" s="300"/>
      <c r="B11" s="25" t="s">
        <v>64</v>
      </c>
      <c r="C11" s="5">
        <v>2</v>
      </c>
      <c r="D11" s="259"/>
      <c r="E11" s="260"/>
      <c r="F11" s="249"/>
      <c r="G11" s="261"/>
      <c r="H11" s="259"/>
    </row>
    <row r="12" spans="1:1224" x14ac:dyDescent="0.3">
      <c r="A12" s="300"/>
      <c r="B12" s="25" t="s">
        <v>65</v>
      </c>
      <c r="C12" s="5">
        <v>3</v>
      </c>
      <c r="D12" s="259"/>
      <c r="E12" s="260"/>
      <c r="F12" s="249"/>
      <c r="G12" s="261"/>
      <c r="H12" s="259"/>
    </row>
    <row r="13" spans="1:1224" x14ac:dyDescent="0.3">
      <c r="A13" s="300"/>
      <c r="F13" s="118"/>
      <c r="G13" s="5"/>
      <c r="H13" s="19"/>
    </row>
    <row r="14" spans="1:1224" x14ac:dyDescent="0.3">
      <c r="A14" s="300"/>
      <c r="B14" s="25" t="s">
        <v>60</v>
      </c>
      <c r="C14" s="5">
        <v>1</v>
      </c>
      <c r="D14" s="259" t="s">
        <v>63</v>
      </c>
      <c r="E14" s="260" t="s">
        <v>35</v>
      </c>
      <c r="F14" s="249">
        <v>43369</v>
      </c>
      <c r="G14" s="261" t="s">
        <v>101</v>
      </c>
      <c r="H14" s="259" t="s">
        <v>330</v>
      </c>
      <c r="I14" s="72">
        <f>IF(E14="Pass",1,0)</f>
        <v>1</v>
      </c>
      <c r="J14" s="72">
        <f>IF(E14="Fail",1,0)</f>
        <v>0</v>
      </c>
      <c r="K14" s="72">
        <f>IF(E14="Blocked",1,0)</f>
        <v>0</v>
      </c>
      <c r="L14" s="72">
        <f>IF(E14="Descoped",1,0)</f>
        <v>0</v>
      </c>
      <c r="M14" s="72">
        <f>IF(E14="In-Progress",1,0)</f>
        <v>0</v>
      </c>
      <c r="N14" s="72">
        <f>IF(E14="Deferred",1,0)</f>
        <v>0</v>
      </c>
      <c r="O14" s="72">
        <f>IF(E14="Not Run",1,0)</f>
        <v>0</v>
      </c>
    </row>
    <row r="15" spans="1:1224" x14ac:dyDescent="0.3">
      <c r="A15" s="300"/>
      <c r="B15" s="25" t="s">
        <v>64</v>
      </c>
      <c r="C15" s="5">
        <v>2</v>
      </c>
      <c r="D15" s="259"/>
      <c r="E15" s="260"/>
      <c r="F15" s="249"/>
      <c r="G15" s="261"/>
      <c r="H15" s="259"/>
    </row>
    <row r="16" spans="1:1224" x14ac:dyDescent="0.3">
      <c r="A16" s="300"/>
      <c r="B16" s="25" t="s">
        <v>66</v>
      </c>
      <c r="C16" s="5">
        <v>3</v>
      </c>
      <c r="D16" s="259"/>
      <c r="E16" s="260"/>
      <c r="F16" s="249"/>
      <c r="G16" s="261"/>
      <c r="H16" s="259"/>
    </row>
    <row r="17" spans="1:15" x14ac:dyDescent="0.3">
      <c r="A17" s="300"/>
      <c r="B17" s="25" t="s">
        <v>67</v>
      </c>
      <c r="C17" s="5">
        <v>4</v>
      </c>
      <c r="D17" s="259"/>
      <c r="E17" s="260"/>
      <c r="F17" s="249"/>
      <c r="G17" s="261"/>
      <c r="H17" s="259"/>
    </row>
    <row r="18" spans="1:15" x14ac:dyDescent="0.3">
      <c r="A18" s="300"/>
      <c r="F18" s="118"/>
      <c r="G18" s="5"/>
      <c r="H18" s="19"/>
    </row>
    <row r="19" spans="1:15" x14ac:dyDescent="0.3">
      <c r="A19" s="300"/>
      <c r="B19" s="25" t="s">
        <v>60</v>
      </c>
      <c r="C19" s="5">
        <v>1</v>
      </c>
      <c r="D19" s="259" t="s">
        <v>122</v>
      </c>
      <c r="E19" s="243" t="s">
        <v>35</v>
      </c>
      <c r="F19" s="249">
        <v>43362</v>
      </c>
      <c r="G19" s="261" t="s">
        <v>101</v>
      </c>
      <c r="H19" s="259"/>
      <c r="I19" s="72">
        <f>IF(E19="Pass",1,0)</f>
        <v>1</v>
      </c>
      <c r="J19" s="72">
        <f>IF(E19="Fail",1,0)</f>
        <v>0</v>
      </c>
      <c r="K19" s="72">
        <f>IF(E19="Blocked",1,0)</f>
        <v>0</v>
      </c>
      <c r="L19" s="72">
        <f>IF(E19="Descoped",1,0)</f>
        <v>0</v>
      </c>
      <c r="M19" s="72">
        <f>IF(E19="In-Progress",1,0)</f>
        <v>0</v>
      </c>
      <c r="N19" s="72">
        <f>IF(E19="Deferred",1,0)</f>
        <v>0</v>
      </c>
      <c r="O19" s="72">
        <f>IF(E19="Not Run",1,0)</f>
        <v>0</v>
      </c>
    </row>
    <row r="20" spans="1:15" x14ac:dyDescent="0.3">
      <c r="A20" s="300"/>
      <c r="B20" s="25" t="s">
        <v>64</v>
      </c>
      <c r="C20" s="5">
        <v>2</v>
      </c>
      <c r="D20" s="259"/>
      <c r="E20" s="244"/>
      <c r="F20" s="249"/>
      <c r="G20" s="261"/>
      <c r="H20" s="259"/>
    </row>
    <row r="21" spans="1:15" x14ac:dyDescent="0.3">
      <c r="A21" s="300"/>
      <c r="B21" s="25" t="s">
        <v>66</v>
      </c>
      <c r="C21" s="5">
        <v>3</v>
      </c>
      <c r="D21" s="259"/>
      <c r="E21" s="244"/>
      <c r="F21" s="249"/>
      <c r="G21" s="261"/>
      <c r="H21" s="259"/>
    </row>
    <row r="22" spans="1:15" x14ac:dyDescent="0.3">
      <c r="A22" s="300"/>
      <c r="B22" s="25" t="s">
        <v>69</v>
      </c>
      <c r="C22" s="5">
        <v>4</v>
      </c>
      <c r="D22" s="259"/>
      <c r="E22" s="244"/>
      <c r="F22" s="249"/>
      <c r="G22" s="261"/>
      <c r="H22" s="259"/>
    </row>
    <row r="23" spans="1:15" x14ac:dyDescent="0.3">
      <c r="A23" s="300"/>
      <c r="B23" s="25" t="s">
        <v>126</v>
      </c>
      <c r="C23" s="5">
        <v>5</v>
      </c>
      <c r="D23" s="259"/>
      <c r="E23" s="245"/>
      <c r="F23" s="249"/>
      <c r="G23" s="261"/>
      <c r="H23" s="259"/>
    </row>
    <row r="24" spans="1:15" x14ac:dyDescent="0.3">
      <c r="A24" s="43"/>
      <c r="D24" s="19"/>
      <c r="E24" s="19"/>
      <c r="F24" s="118"/>
      <c r="G24" s="5"/>
      <c r="H24" s="19"/>
    </row>
    <row r="25" spans="1:15" ht="28.8" x14ac:dyDescent="0.3">
      <c r="A25" s="28" t="s">
        <v>127</v>
      </c>
      <c r="B25" s="29"/>
      <c r="C25" s="11"/>
      <c r="D25" s="29"/>
      <c r="E25" s="29"/>
      <c r="F25" s="121"/>
      <c r="G25" s="11"/>
      <c r="H25" s="32"/>
    </row>
    <row r="26" spans="1:15" ht="28.8" x14ac:dyDescent="0.3">
      <c r="A26" s="301"/>
      <c r="B26" s="25" t="s">
        <v>74</v>
      </c>
      <c r="C26" s="5">
        <v>0</v>
      </c>
      <c r="D26" s="25" t="s">
        <v>75</v>
      </c>
      <c r="E26" s="75" t="s">
        <v>35</v>
      </c>
      <c r="F26" s="118">
        <v>43376</v>
      </c>
      <c r="G26" s="5" t="s">
        <v>97</v>
      </c>
      <c r="H26" s="212" t="s">
        <v>338</v>
      </c>
      <c r="I26" s="72">
        <f>IF(E26="Pass",1,0)</f>
        <v>1</v>
      </c>
      <c r="J26" s="72">
        <f>IF(E26="Fail",1,0)</f>
        <v>0</v>
      </c>
      <c r="K26" s="72">
        <f>IF(E26="Blocked",1,0)</f>
        <v>0</v>
      </c>
      <c r="L26" s="72">
        <f>IF(E26="Descoped",1,0)</f>
        <v>0</v>
      </c>
      <c r="M26" s="72">
        <f>IF(E26="In-Progress",1,0)</f>
        <v>0</v>
      </c>
      <c r="N26" s="72">
        <f>IF(E26="Deferred",1,0)</f>
        <v>0</v>
      </c>
      <c r="O26" s="72">
        <f>IF(E26="Not Run",1,0)</f>
        <v>0</v>
      </c>
    </row>
    <row r="27" spans="1:15" x14ac:dyDescent="0.3">
      <c r="A27" s="301"/>
      <c r="E27" s="19"/>
      <c r="F27" s="118"/>
      <c r="G27" s="5"/>
      <c r="H27" s="19"/>
    </row>
    <row r="28" spans="1:15" ht="72" x14ac:dyDescent="0.3">
      <c r="A28" s="301"/>
      <c r="B28" s="25" t="s">
        <v>76</v>
      </c>
      <c r="C28" s="5">
        <v>1</v>
      </c>
      <c r="D28" s="4" t="s">
        <v>77</v>
      </c>
      <c r="E28" s="75" t="s">
        <v>38</v>
      </c>
      <c r="F28" s="213">
        <v>43376</v>
      </c>
      <c r="G28" s="177" t="s">
        <v>97</v>
      </c>
      <c r="H28" s="212" t="s">
        <v>344</v>
      </c>
      <c r="I28" s="72">
        <f>IF(E28="Pass",1,0)</f>
        <v>0</v>
      </c>
      <c r="J28" s="72">
        <f>IF(E28="Fail",1,0)</f>
        <v>0</v>
      </c>
      <c r="K28" s="72">
        <f>IF(E28="Blocked",1,0)</f>
        <v>0</v>
      </c>
      <c r="L28" s="72">
        <f>IF(E28="Descoped",1,0)</f>
        <v>1</v>
      </c>
      <c r="M28" s="72">
        <f>IF(E28="In-Progress",1,0)</f>
        <v>0</v>
      </c>
      <c r="N28" s="72">
        <f>IF(E28="Deferred",1,0)</f>
        <v>0</v>
      </c>
      <c r="O28" s="72">
        <f>IF(E28="Not Run",1,0)</f>
        <v>0</v>
      </c>
    </row>
    <row r="29" spans="1:15" x14ac:dyDescent="0.3">
      <c r="A29" s="301"/>
      <c r="D29" s="19"/>
      <c r="F29" s="118"/>
      <c r="G29" s="5"/>
      <c r="H29" s="19"/>
    </row>
    <row r="30" spans="1:15" x14ac:dyDescent="0.3">
      <c r="A30" s="301"/>
      <c r="B30" s="298" t="s">
        <v>332</v>
      </c>
      <c r="C30" s="253">
        <v>1</v>
      </c>
      <c r="D30" s="259" t="s">
        <v>79</v>
      </c>
      <c r="E30" s="260" t="s">
        <v>35</v>
      </c>
      <c r="F30" s="249">
        <v>43376</v>
      </c>
      <c r="G30" s="261" t="s">
        <v>97</v>
      </c>
      <c r="H30" s="259" t="s">
        <v>356</v>
      </c>
      <c r="I30" s="72">
        <f>IF(E30="Pass",1,0)</f>
        <v>1</v>
      </c>
      <c r="J30" s="72">
        <f>IF(E30="Fail",1,0)</f>
        <v>0</v>
      </c>
      <c r="K30" s="72">
        <f>IF(E30="Blocked",1,0)</f>
        <v>0</v>
      </c>
      <c r="L30" s="72">
        <f>IF(E30="Descoped",1,0)</f>
        <v>0</v>
      </c>
      <c r="M30" s="72">
        <f>IF(E30="In-Progress",1,0)</f>
        <v>0</v>
      </c>
      <c r="N30" s="72">
        <f>IF(E30="Deferred",1,0)</f>
        <v>0</v>
      </c>
      <c r="O30" s="72">
        <f>IF(E30="Not Run",1,0)</f>
        <v>0</v>
      </c>
    </row>
    <row r="31" spans="1:15" ht="45" customHeight="1" x14ac:dyDescent="0.3">
      <c r="A31" s="301"/>
      <c r="B31" s="299"/>
      <c r="C31" s="255"/>
      <c r="D31" s="259"/>
      <c r="E31" s="260"/>
      <c r="F31" s="249"/>
      <c r="G31" s="261"/>
      <c r="H31" s="259"/>
    </row>
    <row r="32" spans="1:15" ht="25.5" customHeight="1" x14ac:dyDescent="0.3">
      <c r="A32" s="301"/>
      <c r="F32" s="118"/>
      <c r="G32" s="5"/>
      <c r="H32" s="19"/>
    </row>
    <row r="33" spans="1:15" x14ac:dyDescent="0.3">
      <c r="A33" s="301"/>
      <c r="B33" s="298" t="s">
        <v>333</v>
      </c>
      <c r="C33" s="253">
        <v>1</v>
      </c>
      <c r="D33" s="259" t="s">
        <v>357</v>
      </c>
      <c r="E33" s="260" t="s">
        <v>35</v>
      </c>
      <c r="F33" s="249">
        <v>43376</v>
      </c>
      <c r="G33" s="261" t="s">
        <v>97</v>
      </c>
      <c r="H33" s="259" t="s">
        <v>363</v>
      </c>
      <c r="I33" s="72">
        <f>IF(E33="Pass",1,0)</f>
        <v>1</v>
      </c>
      <c r="J33" s="72">
        <f>IF(E33="Fail",1,0)</f>
        <v>0</v>
      </c>
      <c r="K33" s="72">
        <f>IF(E33="Blocked",1,0)</f>
        <v>0</v>
      </c>
      <c r="L33" s="72">
        <f>IF(E33="Descoped",1,0)</f>
        <v>0</v>
      </c>
      <c r="M33" s="72">
        <f>IF(E33="In-Progress",1,0)</f>
        <v>0</v>
      </c>
      <c r="N33" s="72">
        <f>IF(E33="Deferred",1,0)</f>
        <v>0</v>
      </c>
      <c r="O33" s="72">
        <f>IF(E33="Not Run",1,0)</f>
        <v>0</v>
      </c>
    </row>
    <row r="34" spans="1:15" x14ac:dyDescent="0.3">
      <c r="A34" s="301"/>
      <c r="B34" s="308"/>
      <c r="C34" s="254"/>
      <c r="D34" s="259"/>
      <c r="E34" s="260"/>
      <c r="F34" s="249"/>
      <c r="G34" s="261"/>
      <c r="H34" s="259"/>
    </row>
    <row r="35" spans="1:15" ht="72.75" customHeight="1" x14ac:dyDescent="0.3">
      <c r="A35" s="301"/>
      <c r="B35" s="299"/>
      <c r="C35" s="255"/>
      <c r="D35" s="259"/>
      <c r="E35" s="260"/>
      <c r="F35" s="249"/>
      <c r="G35" s="261"/>
      <c r="H35" s="259"/>
    </row>
    <row r="36" spans="1:15" x14ac:dyDescent="0.3">
      <c r="A36" s="301"/>
      <c r="F36" s="118"/>
      <c r="G36" s="5"/>
      <c r="H36" s="19"/>
    </row>
    <row r="37" spans="1:15" ht="28.8" x14ac:dyDescent="0.3">
      <c r="A37" s="301"/>
      <c r="B37" s="25" t="s">
        <v>87</v>
      </c>
      <c r="C37" s="5">
        <v>1</v>
      </c>
      <c r="D37" s="25" t="s">
        <v>88</v>
      </c>
      <c r="E37" s="75" t="s">
        <v>35</v>
      </c>
      <c r="F37" s="118">
        <v>43363</v>
      </c>
      <c r="G37" s="5" t="s">
        <v>128</v>
      </c>
      <c r="H37" s="19" t="s">
        <v>129</v>
      </c>
      <c r="I37" s="72">
        <f>IF(E37="Pass",1,0)</f>
        <v>1</v>
      </c>
      <c r="J37" s="72">
        <f>IF(E37="Fail",1,0)</f>
        <v>0</v>
      </c>
      <c r="K37" s="72">
        <f>IF(E37="Blocked",1,0)</f>
        <v>0</v>
      </c>
      <c r="L37" s="72">
        <f>IF(E37="Descoped",1,0)</f>
        <v>0</v>
      </c>
      <c r="M37" s="72">
        <f>IF(E37="In-Progress",1,0)</f>
        <v>0</v>
      </c>
      <c r="N37" s="72">
        <f>IF(E37="Deferred",1,0)</f>
        <v>0</v>
      </c>
      <c r="O37" s="72">
        <f>IF(E37="Not Run",1,0)</f>
        <v>0</v>
      </c>
    </row>
    <row r="38" spans="1:15" x14ac:dyDescent="0.3">
      <c r="A38" s="301"/>
      <c r="F38" s="118"/>
      <c r="G38" s="5"/>
      <c r="H38" s="19"/>
    </row>
    <row r="39" spans="1:15" x14ac:dyDescent="0.3">
      <c r="A39" s="301"/>
      <c r="B39" s="25" t="s">
        <v>89</v>
      </c>
      <c r="C39" s="5">
        <v>1</v>
      </c>
      <c r="D39" s="25" t="s">
        <v>90</v>
      </c>
      <c r="E39" s="75" t="s">
        <v>35</v>
      </c>
      <c r="F39" s="118">
        <v>43363</v>
      </c>
      <c r="G39" s="5" t="s">
        <v>128</v>
      </c>
      <c r="H39" s="19"/>
      <c r="I39" s="72">
        <f>IF(E39="Pass",1,0)</f>
        <v>1</v>
      </c>
      <c r="J39" s="72">
        <f>IF(E39="Fail",1,0)</f>
        <v>0</v>
      </c>
      <c r="K39" s="72">
        <f>IF(E39="Blocked",1,0)</f>
        <v>0</v>
      </c>
      <c r="L39" s="72">
        <f>IF(E39="Descoped",1,0)</f>
        <v>0</v>
      </c>
      <c r="M39" s="72">
        <f>IF(E39="In-Progress",1,0)</f>
        <v>0</v>
      </c>
      <c r="N39" s="72">
        <f>IF(E39="Deferred",1,0)</f>
        <v>0</v>
      </c>
      <c r="O39" s="72">
        <f>IF(E39="Not Run",1,0)</f>
        <v>0</v>
      </c>
    </row>
    <row r="40" spans="1:15" x14ac:dyDescent="0.3">
      <c r="A40" s="82"/>
      <c r="B40" s="82"/>
      <c r="C40" s="83"/>
      <c r="D40" s="82"/>
      <c r="E40" s="82"/>
      <c r="F40" s="82"/>
      <c r="G40" s="82"/>
      <c r="H40" s="33"/>
    </row>
    <row r="41" spans="1:15" x14ac:dyDescent="0.3">
      <c r="A41" s="82"/>
      <c r="B41" s="82"/>
      <c r="C41" s="83"/>
      <c r="D41" s="82"/>
      <c r="E41" s="82"/>
      <c r="F41" s="82"/>
      <c r="G41" s="82"/>
      <c r="H41" s="33"/>
    </row>
    <row r="42" spans="1:15" x14ac:dyDescent="0.3">
      <c r="A42" s="82"/>
      <c r="B42" s="82"/>
      <c r="C42" s="83"/>
      <c r="D42" s="82"/>
      <c r="E42" s="82"/>
      <c r="F42" s="82"/>
      <c r="G42" s="82"/>
      <c r="H42" s="33"/>
    </row>
    <row r="43" spans="1:15" x14ac:dyDescent="0.3">
      <c r="A43" s="82"/>
      <c r="B43" s="82"/>
      <c r="C43" s="83"/>
      <c r="D43" s="82"/>
      <c r="E43" s="82"/>
      <c r="F43" s="82"/>
      <c r="G43" s="82"/>
      <c r="H43" s="33"/>
    </row>
    <row r="44" spans="1:15" x14ac:dyDescent="0.3">
      <c r="A44" s="82"/>
      <c r="B44" s="82"/>
      <c r="C44" s="83"/>
      <c r="D44" s="82"/>
      <c r="E44" s="82"/>
      <c r="F44" s="82"/>
      <c r="G44" s="82"/>
      <c r="H44" s="33"/>
    </row>
    <row r="45" spans="1:15" x14ac:dyDescent="0.3">
      <c r="A45" s="82"/>
      <c r="B45" s="82"/>
      <c r="C45" s="83"/>
      <c r="D45" s="82"/>
      <c r="E45" s="82"/>
      <c r="F45" s="82"/>
      <c r="G45" s="82"/>
      <c r="H45" s="33"/>
    </row>
    <row r="46" spans="1:15" x14ac:dyDescent="0.3">
      <c r="A46" s="82"/>
      <c r="B46" s="82"/>
      <c r="C46" s="83"/>
      <c r="D46" s="82"/>
      <c r="E46" s="82"/>
      <c r="F46" s="82"/>
      <c r="G46" s="82"/>
      <c r="H46" s="33"/>
    </row>
    <row r="47" spans="1:15" x14ac:dyDescent="0.3">
      <c r="A47" s="82"/>
      <c r="B47" s="82"/>
      <c r="C47" s="83"/>
      <c r="D47" s="82"/>
      <c r="E47" s="82"/>
      <c r="F47" s="82"/>
      <c r="G47" s="82"/>
      <c r="H47" s="33"/>
    </row>
    <row r="48" spans="1:15" x14ac:dyDescent="0.3">
      <c r="A48" s="82"/>
      <c r="B48" s="82"/>
      <c r="C48" s="83"/>
      <c r="D48" s="82"/>
      <c r="E48" s="82"/>
      <c r="F48" s="82"/>
      <c r="G48" s="82"/>
      <c r="H48" s="33"/>
    </row>
    <row r="49" spans="1:8" x14ac:dyDescent="0.3">
      <c r="A49" s="82"/>
      <c r="B49" s="82"/>
      <c r="C49" s="83"/>
      <c r="D49" s="82"/>
      <c r="E49" s="82"/>
      <c r="F49" s="82"/>
      <c r="G49" s="82"/>
      <c r="H49" s="33"/>
    </row>
    <row r="50" spans="1:8" x14ac:dyDescent="0.3">
      <c r="A50" s="82"/>
      <c r="B50" s="82"/>
      <c r="C50" s="83"/>
      <c r="D50" s="82"/>
      <c r="E50" s="82"/>
      <c r="F50" s="82"/>
      <c r="G50" s="82"/>
      <c r="H50" s="33"/>
    </row>
    <row r="51" spans="1:8" x14ac:dyDescent="0.3">
      <c r="A51" s="82"/>
      <c r="B51" s="82"/>
      <c r="C51" s="83"/>
      <c r="D51" s="82"/>
      <c r="E51" s="82"/>
      <c r="F51" s="82"/>
      <c r="G51" s="82"/>
      <c r="H51" s="33"/>
    </row>
    <row r="52" spans="1:8" x14ac:dyDescent="0.3">
      <c r="A52" s="82"/>
      <c r="B52" s="82"/>
      <c r="C52" s="83"/>
      <c r="D52" s="82"/>
      <c r="E52" s="82"/>
      <c r="F52" s="82"/>
      <c r="G52" s="82"/>
      <c r="H52" s="33"/>
    </row>
    <row r="53" spans="1:8" x14ac:dyDescent="0.3">
      <c r="A53" s="82"/>
      <c r="B53" s="82"/>
      <c r="C53" s="83"/>
      <c r="D53" s="82"/>
      <c r="E53" s="82"/>
      <c r="F53" s="82"/>
      <c r="G53" s="82"/>
      <c r="H53" s="33"/>
    </row>
    <row r="54" spans="1:8" x14ac:dyDescent="0.3">
      <c r="A54" s="82"/>
      <c r="B54" s="82"/>
      <c r="C54" s="83"/>
      <c r="D54" s="82"/>
      <c r="E54" s="82"/>
      <c r="F54" s="82"/>
      <c r="G54" s="82"/>
      <c r="H54" s="33"/>
    </row>
    <row r="55" spans="1:8" x14ac:dyDescent="0.3">
      <c r="A55" s="82"/>
      <c r="B55" s="82"/>
      <c r="C55" s="83"/>
      <c r="D55" s="82"/>
      <c r="E55" s="82"/>
      <c r="F55" s="82"/>
      <c r="G55" s="82"/>
      <c r="H55" s="33"/>
    </row>
    <row r="56" spans="1:8" x14ac:dyDescent="0.3">
      <c r="A56" s="82"/>
      <c r="B56" s="82"/>
      <c r="C56" s="83"/>
      <c r="D56" s="82"/>
      <c r="E56" s="82"/>
      <c r="F56" s="82"/>
      <c r="G56" s="82"/>
      <c r="H56" s="33"/>
    </row>
    <row r="57" spans="1:8" x14ac:dyDescent="0.3">
      <c r="A57" s="82"/>
      <c r="B57" s="82"/>
      <c r="C57" s="83"/>
      <c r="D57" s="82"/>
      <c r="E57" s="82"/>
      <c r="F57" s="82"/>
      <c r="G57" s="82"/>
      <c r="H57" s="33"/>
    </row>
    <row r="58" spans="1:8" x14ac:dyDescent="0.3">
      <c r="A58" s="82"/>
      <c r="B58" s="82"/>
      <c r="C58" s="83"/>
      <c r="D58" s="82"/>
      <c r="E58" s="82"/>
      <c r="F58" s="82"/>
      <c r="G58" s="82"/>
      <c r="H58" s="33"/>
    </row>
    <row r="59" spans="1:8" x14ac:dyDescent="0.3">
      <c r="A59" s="82"/>
      <c r="B59" s="82"/>
      <c r="C59" s="83"/>
      <c r="D59" s="82"/>
      <c r="E59" s="82"/>
      <c r="F59" s="82"/>
      <c r="G59" s="82"/>
      <c r="H59" s="33"/>
    </row>
    <row r="60" spans="1:8" x14ac:dyDescent="0.3">
      <c r="A60" s="82"/>
      <c r="B60" s="82"/>
      <c r="C60" s="83"/>
      <c r="D60" s="82"/>
      <c r="E60" s="82"/>
      <c r="F60" s="82"/>
      <c r="G60" s="82"/>
      <c r="H60" s="33"/>
    </row>
    <row r="61" spans="1:8" x14ac:dyDescent="0.3">
      <c r="A61" s="82"/>
      <c r="B61" s="82"/>
      <c r="C61" s="83"/>
      <c r="D61" s="82"/>
      <c r="E61" s="82"/>
      <c r="F61" s="82"/>
      <c r="G61" s="82"/>
      <c r="H61" s="33"/>
    </row>
    <row r="62" spans="1:8" x14ac:dyDescent="0.3">
      <c r="A62" s="82"/>
      <c r="B62" s="82"/>
      <c r="C62" s="83"/>
      <c r="D62" s="82"/>
      <c r="E62" s="82"/>
      <c r="F62" s="82"/>
      <c r="G62" s="82"/>
      <c r="H62" s="33"/>
    </row>
    <row r="63" spans="1:8" x14ac:dyDescent="0.3">
      <c r="A63" s="82"/>
      <c r="B63" s="82"/>
      <c r="C63" s="83"/>
      <c r="D63" s="82"/>
      <c r="E63" s="82"/>
      <c r="F63" s="82"/>
      <c r="G63" s="82"/>
      <c r="H63" s="33"/>
    </row>
    <row r="64" spans="1:8" x14ac:dyDescent="0.3">
      <c r="A64" s="82"/>
      <c r="B64" s="82"/>
      <c r="C64" s="83"/>
      <c r="D64" s="82"/>
      <c r="E64" s="82"/>
      <c r="F64" s="82"/>
      <c r="G64" s="82"/>
      <c r="H64" s="33"/>
    </row>
    <row r="65" spans="1:8" x14ac:dyDescent="0.3">
      <c r="A65" s="82"/>
      <c r="B65" s="82"/>
      <c r="C65" s="83"/>
      <c r="D65" s="82"/>
      <c r="E65" s="82"/>
      <c r="F65" s="82"/>
      <c r="G65" s="82"/>
      <c r="H65" s="33"/>
    </row>
    <row r="66" spans="1:8" x14ac:dyDescent="0.3">
      <c r="A66" s="82"/>
      <c r="B66" s="82"/>
      <c r="C66" s="83"/>
      <c r="D66" s="82"/>
      <c r="E66" s="82"/>
      <c r="F66" s="82"/>
      <c r="G66" s="82"/>
      <c r="H66" s="33"/>
    </row>
    <row r="67" spans="1:8" x14ac:dyDescent="0.3">
      <c r="A67" s="82"/>
      <c r="B67" s="82"/>
      <c r="C67" s="83"/>
      <c r="D67" s="82"/>
      <c r="E67" s="82"/>
      <c r="F67" s="82"/>
      <c r="G67" s="82"/>
      <c r="H67" s="33"/>
    </row>
    <row r="68" spans="1:8" x14ac:dyDescent="0.3">
      <c r="A68" s="82"/>
      <c r="B68" s="82"/>
      <c r="C68" s="83"/>
      <c r="D68" s="82"/>
      <c r="E68" s="82"/>
      <c r="F68" s="82"/>
      <c r="G68" s="82"/>
      <c r="H68" s="33"/>
    </row>
    <row r="69" spans="1:8" x14ac:dyDescent="0.3">
      <c r="A69" s="82"/>
      <c r="B69" s="82"/>
      <c r="C69" s="83"/>
      <c r="D69" s="82"/>
      <c r="E69" s="82"/>
      <c r="F69" s="82"/>
      <c r="G69" s="82"/>
      <c r="H69" s="33"/>
    </row>
    <row r="70" spans="1:8" x14ac:dyDescent="0.3">
      <c r="A70" s="82"/>
      <c r="B70" s="82"/>
      <c r="C70" s="83"/>
      <c r="D70" s="82"/>
      <c r="E70" s="82"/>
      <c r="F70" s="82"/>
      <c r="G70" s="82"/>
      <c r="H70" s="33"/>
    </row>
    <row r="71" spans="1:8" x14ac:dyDescent="0.3">
      <c r="A71" s="82"/>
      <c r="B71" s="82"/>
      <c r="C71" s="83"/>
      <c r="D71" s="82"/>
      <c r="E71" s="82"/>
      <c r="F71" s="82"/>
      <c r="G71" s="82"/>
      <c r="H71" s="33"/>
    </row>
    <row r="72" spans="1:8" x14ac:dyDescent="0.3">
      <c r="A72" s="82"/>
      <c r="B72" s="82"/>
      <c r="C72" s="83"/>
      <c r="D72" s="82"/>
      <c r="E72" s="82"/>
      <c r="F72" s="82"/>
      <c r="G72" s="82"/>
      <c r="H72" s="33"/>
    </row>
    <row r="73" spans="1:8" x14ac:dyDescent="0.3">
      <c r="A73" s="82"/>
      <c r="B73" s="82"/>
      <c r="C73" s="83"/>
      <c r="D73" s="82"/>
      <c r="E73" s="82"/>
      <c r="F73" s="82"/>
      <c r="G73" s="82"/>
      <c r="H73" s="33"/>
    </row>
    <row r="74" spans="1:8" x14ac:dyDescent="0.3">
      <c r="A74" s="82"/>
      <c r="B74" s="82"/>
      <c r="C74" s="83"/>
      <c r="D74" s="82"/>
      <c r="E74" s="82"/>
      <c r="F74" s="82"/>
      <c r="G74" s="82"/>
      <c r="H74" s="33"/>
    </row>
    <row r="75" spans="1:8" x14ac:dyDescent="0.3">
      <c r="A75" s="82"/>
      <c r="B75" s="82"/>
      <c r="C75" s="83"/>
      <c r="D75" s="82"/>
      <c r="E75" s="82"/>
      <c r="F75" s="82"/>
      <c r="G75" s="82"/>
      <c r="H75" s="33"/>
    </row>
    <row r="76" spans="1:8" x14ac:dyDescent="0.3">
      <c r="A76" s="82"/>
      <c r="B76" s="82"/>
      <c r="C76" s="83"/>
      <c r="D76" s="82"/>
      <c r="E76" s="82"/>
      <c r="F76" s="82"/>
      <c r="G76" s="82"/>
      <c r="H76" s="33"/>
    </row>
    <row r="77" spans="1:8" x14ac:dyDescent="0.3">
      <c r="A77" s="82"/>
      <c r="B77" s="82"/>
      <c r="C77" s="83"/>
      <c r="D77" s="82"/>
      <c r="E77" s="82"/>
      <c r="F77" s="82"/>
      <c r="G77" s="82"/>
      <c r="H77" s="33"/>
    </row>
    <row r="78" spans="1:8" x14ac:dyDescent="0.3">
      <c r="A78" s="82"/>
      <c r="B78" s="82"/>
      <c r="C78" s="83"/>
      <c r="D78" s="82"/>
      <c r="E78" s="82"/>
      <c r="F78" s="82"/>
      <c r="G78" s="82"/>
      <c r="H78" s="33"/>
    </row>
    <row r="79" spans="1:8" x14ac:dyDescent="0.3">
      <c r="A79" s="82"/>
      <c r="B79" s="82"/>
      <c r="C79" s="83"/>
      <c r="D79" s="82"/>
      <c r="E79" s="82"/>
      <c r="F79" s="82"/>
      <c r="G79" s="82"/>
      <c r="H79" s="33"/>
    </row>
    <row r="80" spans="1:8" x14ac:dyDescent="0.3">
      <c r="A80" s="82"/>
      <c r="B80" s="82"/>
      <c r="C80" s="83"/>
      <c r="D80" s="82"/>
      <c r="E80" s="82"/>
      <c r="F80" s="82"/>
      <c r="G80" s="82"/>
      <c r="H80" s="33"/>
    </row>
    <row r="81" spans="1:8" x14ac:dyDescent="0.3">
      <c r="A81" s="82"/>
      <c r="B81" s="82"/>
      <c r="C81" s="83"/>
      <c r="D81" s="82"/>
      <c r="E81" s="82"/>
      <c r="F81" s="82"/>
      <c r="G81" s="82"/>
      <c r="H81" s="33"/>
    </row>
    <row r="82" spans="1:8" x14ac:dyDescent="0.3">
      <c r="A82" s="82"/>
      <c r="B82" s="82"/>
      <c r="C82" s="83"/>
      <c r="D82" s="82"/>
      <c r="E82" s="82"/>
      <c r="F82" s="82"/>
      <c r="G82" s="82"/>
      <c r="H82" s="33"/>
    </row>
    <row r="83" spans="1:8" x14ac:dyDescent="0.3">
      <c r="A83" s="82"/>
      <c r="B83" s="82"/>
      <c r="C83" s="83"/>
      <c r="D83" s="82"/>
      <c r="E83" s="82"/>
      <c r="F83" s="82"/>
      <c r="G83" s="82"/>
      <c r="H83" s="33"/>
    </row>
    <row r="84" spans="1:8" x14ac:dyDescent="0.3">
      <c r="A84" s="82"/>
      <c r="B84" s="82"/>
      <c r="C84" s="83"/>
      <c r="D84" s="82"/>
      <c r="E84" s="82"/>
      <c r="F84" s="82"/>
      <c r="G84" s="82"/>
      <c r="H84" s="33"/>
    </row>
    <row r="85" spans="1:8" x14ac:dyDescent="0.3">
      <c r="A85" s="82"/>
      <c r="B85" s="82"/>
      <c r="C85" s="83"/>
      <c r="D85" s="82"/>
      <c r="E85" s="82"/>
      <c r="F85" s="82"/>
      <c r="G85" s="82"/>
      <c r="H85" s="33"/>
    </row>
    <row r="86" spans="1:8" x14ac:dyDescent="0.3">
      <c r="A86" s="82"/>
      <c r="B86" s="82"/>
      <c r="C86" s="83"/>
      <c r="D86" s="82"/>
      <c r="E86" s="82"/>
      <c r="F86" s="82"/>
      <c r="G86" s="82"/>
      <c r="H86" s="33"/>
    </row>
    <row r="87" spans="1:8" x14ac:dyDescent="0.3">
      <c r="A87" s="82"/>
      <c r="B87" s="82"/>
      <c r="C87" s="83"/>
      <c r="D87" s="82"/>
      <c r="E87" s="82"/>
      <c r="F87" s="82"/>
      <c r="G87" s="82"/>
      <c r="H87" s="33"/>
    </row>
    <row r="88" spans="1:8" x14ac:dyDescent="0.3">
      <c r="A88" s="82"/>
      <c r="B88" s="82"/>
      <c r="C88" s="83"/>
      <c r="D88" s="82"/>
      <c r="E88" s="82"/>
      <c r="F88" s="82"/>
      <c r="G88" s="82"/>
      <c r="H88" s="33"/>
    </row>
    <row r="89" spans="1:8" x14ac:dyDescent="0.3">
      <c r="A89" s="82"/>
      <c r="B89" s="82"/>
      <c r="C89" s="83"/>
      <c r="D89" s="82"/>
      <c r="E89" s="82"/>
      <c r="F89" s="82"/>
      <c r="G89" s="82"/>
      <c r="H89" s="33"/>
    </row>
    <row r="90" spans="1:8" x14ac:dyDescent="0.3">
      <c r="A90" s="82"/>
      <c r="B90" s="82"/>
      <c r="C90" s="83"/>
      <c r="D90" s="82"/>
      <c r="E90" s="82"/>
      <c r="F90" s="82"/>
      <c r="G90" s="82"/>
      <c r="H90" s="33"/>
    </row>
    <row r="91" spans="1:8" x14ac:dyDescent="0.3">
      <c r="A91" s="82"/>
      <c r="B91" s="82"/>
      <c r="C91" s="83"/>
      <c r="D91" s="82"/>
      <c r="E91" s="82"/>
      <c r="F91" s="82"/>
      <c r="G91" s="82"/>
      <c r="H91" s="33"/>
    </row>
    <row r="92" spans="1:8" x14ac:dyDescent="0.3">
      <c r="A92" s="82"/>
      <c r="B92" s="82"/>
      <c r="C92" s="83"/>
      <c r="D92" s="82"/>
      <c r="E92" s="82"/>
      <c r="F92" s="82"/>
      <c r="G92" s="82"/>
      <c r="H92" s="33"/>
    </row>
    <row r="93" spans="1:8" x14ac:dyDescent="0.3">
      <c r="A93" s="82"/>
      <c r="B93" s="82"/>
      <c r="C93" s="83"/>
      <c r="D93" s="82"/>
      <c r="E93" s="82"/>
      <c r="F93" s="82"/>
      <c r="G93" s="82"/>
      <c r="H93" s="33"/>
    </row>
    <row r="94" spans="1:8" x14ac:dyDescent="0.3">
      <c r="A94" s="82"/>
      <c r="B94" s="82"/>
      <c r="C94" s="83"/>
      <c r="D94" s="82"/>
      <c r="E94" s="82"/>
      <c r="F94" s="82"/>
      <c r="G94" s="82"/>
      <c r="H94" s="33"/>
    </row>
    <row r="95" spans="1:8" x14ac:dyDescent="0.3">
      <c r="A95" s="82"/>
      <c r="B95" s="82"/>
      <c r="C95" s="83"/>
      <c r="D95" s="82"/>
      <c r="E95" s="82"/>
      <c r="F95" s="82"/>
      <c r="G95" s="82"/>
      <c r="H95" s="33"/>
    </row>
    <row r="96" spans="1:8" x14ac:dyDescent="0.3">
      <c r="A96" s="82"/>
      <c r="B96" s="82"/>
      <c r="C96" s="83"/>
      <c r="D96" s="82"/>
      <c r="E96" s="82"/>
      <c r="F96" s="82"/>
      <c r="G96" s="82"/>
      <c r="H96" s="33"/>
    </row>
    <row r="97" spans="1:8" x14ac:dyDescent="0.3">
      <c r="A97" s="82"/>
      <c r="B97" s="82"/>
      <c r="C97" s="83"/>
      <c r="D97" s="82"/>
      <c r="E97" s="82"/>
      <c r="F97" s="82"/>
      <c r="G97" s="82"/>
      <c r="H97" s="33"/>
    </row>
    <row r="98" spans="1:8" x14ac:dyDescent="0.3">
      <c r="A98" s="82"/>
      <c r="B98" s="82"/>
      <c r="C98" s="83"/>
      <c r="D98" s="82"/>
      <c r="E98" s="82"/>
      <c r="F98" s="82"/>
      <c r="G98" s="82"/>
      <c r="H98" s="33"/>
    </row>
    <row r="99" spans="1:8" x14ac:dyDescent="0.3">
      <c r="A99" s="82"/>
      <c r="B99" s="82"/>
      <c r="C99" s="83"/>
      <c r="D99" s="82"/>
      <c r="E99" s="82"/>
      <c r="F99" s="82"/>
      <c r="G99" s="82"/>
      <c r="H99" s="33"/>
    </row>
    <row r="100" spans="1:8" x14ac:dyDescent="0.3">
      <c r="A100" s="82"/>
      <c r="B100" s="82"/>
      <c r="C100" s="83"/>
      <c r="D100" s="82"/>
      <c r="E100" s="82"/>
      <c r="F100" s="82"/>
      <c r="G100" s="82"/>
      <c r="H100" s="33"/>
    </row>
    <row r="101" spans="1:8" x14ac:dyDescent="0.3">
      <c r="A101" s="82"/>
      <c r="B101" s="82"/>
      <c r="C101" s="83"/>
      <c r="D101" s="82"/>
      <c r="E101" s="82"/>
      <c r="F101" s="82"/>
      <c r="G101" s="82"/>
      <c r="H101" s="33"/>
    </row>
    <row r="102" spans="1:8" x14ac:dyDescent="0.3">
      <c r="A102" s="82"/>
      <c r="B102" s="82"/>
      <c r="C102" s="83"/>
      <c r="D102" s="82"/>
      <c r="E102" s="82"/>
      <c r="F102" s="82"/>
      <c r="G102" s="82"/>
      <c r="H102" s="33"/>
    </row>
    <row r="103" spans="1:8" x14ac:dyDescent="0.3">
      <c r="A103" s="82"/>
      <c r="B103" s="82"/>
      <c r="C103" s="83"/>
      <c r="D103" s="82"/>
      <c r="E103" s="82"/>
      <c r="F103" s="82"/>
      <c r="G103" s="82"/>
      <c r="H103" s="33"/>
    </row>
    <row r="104" spans="1:8" x14ac:dyDescent="0.3">
      <c r="A104" s="82"/>
      <c r="B104" s="82"/>
      <c r="C104" s="83"/>
      <c r="D104" s="82"/>
      <c r="E104" s="82"/>
      <c r="F104" s="82"/>
      <c r="G104" s="82"/>
      <c r="H104" s="33"/>
    </row>
    <row r="105" spans="1:8" x14ac:dyDescent="0.3">
      <c r="A105" s="82"/>
      <c r="B105" s="82"/>
      <c r="C105" s="83"/>
      <c r="D105" s="82"/>
      <c r="E105" s="82"/>
      <c r="F105" s="82"/>
      <c r="G105" s="82"/>
      <c r="H105" s="33"/>
    </row>
    <row r="106" spans="1:8" x14ac:dyDescent="0.3">
      <c r="A106" s="82"/>
      <c r="B106" s="82"/>
      <c r="C106" s="83"/>
      <c r="D106" s="82"/>
      <c r="E106" s="82"/>
      <c r="F106" s="82"/>
      <c r="G106" s="82"/>
      <c r="H106" s="33"/>
    </row>
    <row r="107" spans="1:8" x14ac:dyDescent="0.3">
      <c r="A107" s="82"/>
      <c r="B107" s="82"/>
      <c r="C107" s="83"/>
      <c r="D107" s="82"/>
      <c r="E107" s="82"/>
      <c r="F107" s="82"/>
      <c r="G107" s="82"/>
      <c r="H107" s="33"/>
    </row>
    <row r="108" spans="1:8" x14ac:dyDescent="0.3">
      <c r="A108" s="82"/>
      <c r="B108" s="82"/>
      <c r="C108" s="83"/>
      <c r="D108" s="82"/>
      <c r="E108" s="82"/>
      <c r="F108" s="82"/>
      <c r="G108" s="82"/>
      <c r="H108" s="33"/>
    </row>
    <row r="109" spans="1:8" x14ac:dyDescent="0.3">
      <c r="A109" s="82"/>
      <c r="B109" s="82"/>
      <c r="C109" s="83"/>
      <c r="D109" s="82"/>
      <c r="E109" s="82"/>
      <c r="F109" s="82"/>
      <c r="G109" s="82"/>
      <c r="H109" s="33"/>
    </row>
    <row r="110" spans="1:8" x14ac:dyDescent="0.3">
      <c r="A110" s="82"/>
      <c r="B110" s="82"/>
      <c r="C110" s="83"/>
      <c r="D110" s="82"/>
      <c r="E110" s="82"/>
      <c r="F110" s="82"/>
      <c r="G110" s="82"/>
      <c r="H110" s="33"/>
    </row>
    <row r="111" spans="1:8" x14ac:dyDescent="0.3">
      <c r="A111" s="82"/>
      <c r="B111" s="82"/>
      <c r="C111" s="83"/>
      <c r="D111" s="82"/>
      <c r="E111" s="82"/>
      <c r="F111" s="82"/>
      <c r="G111" s="82"/>
      <c r="H111" s="33"/>
    </row>
    <row r="112" spans="1:8" x14ac:dyDescent="0.3">
      <c r="A112" s="82"/>
      <c r="B112" s="82"/>
      <c r="C112" s="83"/>
      <c r="D112" s="82"/>
      <c r="E112" s="82"/>
      <c r="F112" s="82"/>
      <c r="G112" s="82"/>
      <c r="H112" s="33"/>
    </row>
    <row r="113" spans="1:8" x14ac:dyDescent="0.3">
      <c r="A113" s="82"/>
      <c r="B113" s="82"/>
      <c r="C113" s="83"/>
      <c r="D113" s="82"/>
      <c r="E113" s="82"/>
      <c r="F113" s="82"/>
      <c r="G113" s="82"/>
      <c r="H113" s="33"/>
    </row>
    <row r="114" spans="1:8" x14ac:dyDescent="0.3">
      <c r="A114" s="82"/>
      <c r="B114" s="82"/>
      <c r="C114" s="83"/>
      <c r="D114" s="82"/>
      <c r="E114" s="82"/>
      <c r="F114" s="82"/>
      <c r="G114" s="82"/>
      <c r="H114" s="33"/>
    </row>
    <row r="115" spans="1:8" x14ac:dyDescent="0.3">
      <c r="A115" s="82"/>
      <c r="B115" s="82"/>
      <c r="C115" s="83"/>
      <c r="D115" s="82"/>
      <c r="E115" s="82"/>
      <c r="F115" s="82"/>
      <c r="G115" s="82"/>
      <c r="H115" s="33"/>
    </row>
    <row r="116" spans="1:8" x14ac:dyDescent="0.3">
      <c r="A116" s="82"/>
      <c r="B116" s="82"/>
      <c r="C116" s="83"/>
      <c r="D116" s="82"/>
      <c r="E116" s="82"/>
      <c r="F116" s="82"/>
      <c r="G116" s="82"/>
      <c r="H116" s="33"/>
    </row>
    <row r="117" spans="1:8" x14ac:dyDescent="0.3">
      <c r="A117" s="82"/>
      <c r="B117" s="82"/>
      <c r="C117" s="83"/>
      <c r="D117" s="82"/>
      <c r="E117" s="82"/>
      <c r="F117" s="82"/>
      <c r="G117" s="82"/>
      <c r="H117" s="33"/>
    </row>
    <row r="118" spans="1:8" x14ac:dyDescent="0.3">
      <c r="A118" s="82"/>
      <c r="B118" s="82"/>
      <c r="C118" s="83"/>
      <c r="D118" s="82"/>
      <c r="E118" s="82"/>
      <c r="F118" s="82"/>
      <c r="G118" s="82"/>
      <c r="H118" s="33"/>
    </row>
    <row r="119" spans="1:8" x14ac:dyDescent="0.3">
      <c r="A119" s="82"/>
      <c r="B119" s="82"/>
      <c r="C119" s="83"/>
      <c r="D119" s="82"/>
      <c r="E119" s="82"/>
      <c r="F119" s="82"/>
      <c r="G119" s="82"/>
      <c r="H119" s="33"/>
    </row>
    <row r="120" spans="1:8" x14ac:dyDescent="0.3">
      <c r="A120" s="82"/>
      <c r="B120" s="82"/>
      <c r="C120" s="83"/>
      <c r="D120" s="82"/>
      <c r="E120" s="82"/>
      <c r="F120" s="82"/>
      <c r="G120" s="82"/>
      <c r="H120" s="33"/>
    </row>
    <row r="121" spans="1:8" x14ac:dyDescent="0.3">
      <c r="A121" s="82"/>
      <c r="B121" s="82"/>
      <c r="C121" s="83"/>
      <c r="D121" s="82"/>
      <c r="E121" s="82"/>
      <c r="F121" s="82"/>
      <c r="G121" s="82"/>
      <c r="H121" s="33"/>
    </row>
    <row r="122" spans="1:8" x14ac:dyDescent="0.3">
      <c r="A122" s="82"/>
      <c r="B122" s="82"/>
      <c r="C122" s="83"/>
      <c r="D122" s="82"/>
      <c r="E122" s="82"/>
      <c r="F122" s="82"/>
      <c r="G122" s="82"/>
      <c r="H122" s="33"/>
    </row>
    <row r="123" spans="1:8" x14ac:dyDescent="0.3">
      <c r="A123" s="82"/>
      <c r="B123" s="82"/>
      <c r="C123" s="83"/>
      <c r="D123" s="82"/>
      <c r="E123" s="82"/>
      <c r="F123" s="82"/>
      <c r="G123" s="82"/>
      <c r="H123" s="33"/>
    </row>
    <row r="124" spans="1:8" x14ac:dyDescent="0.3">
      <c r="A124" s="82"/>
      <c r="B124" s="82"/>
      <c r="C124" s="83"/>
      <c r="D124" s="82"/>
      <c r="E124" s="82"/>
      <c r="F124" s="82"/>
      <c r="G124" s="82"/>
      <c r="H124" s="33"/>
    </row>
    <row r="125" spans="1:8" x14ac:dyDescent="0.3">
      <c r="A125" s="82"/>
      <c r="B125" s="82"/>
      <c r="C125" s="83"/>
      <c r="D125" s="82"/>
      <c r="E125" s="82"/>
      <c r="F125" s="82"/>
      <c r="G125" s="82"/>
      <c r="H125" s="33"/>
    </row>
    <row r="126" spans="1:8" x14ac:dyDescent="0.3">
      <c r="A126" s="82"/>
      <c r="B126" s="82"/>
      <c r="C126" s="83"/>
      <c r="D126" s="82"/>
      <c r="E126" s="82"/>
      <c r="F126" s="82"/>
      <c r="G126" s="82"/>
      <c r="H126" s="33"/>
    </row>
    <row r="127" spans="1:8" x14ac:dyDescent="0.3">
      <c r="A127" s="82"/>
      <c r="B127" s="82"/>
      <c r="C127" s="83"/>
      <c r="D127" s="82"/>
      <c r="E127" s="82"/>
      <c r="F127" s="82"/>
      <c r="G127" s="82"/>
      <c r="H127" s="33"/>
    </row>
    <row r="128" spans="1:8" x14ac:dyDescent="0.3">
      <c r="A128" s="82"/>
      <c r="B128" s="82"/>
      <c r="C128" s="83"/>
      <c r="D128" s="82"/>
      <c r="E128" s="82"/>
      <c r="F128" s="82"/>
      <c r="G128" s="82"/>
      <c r="H128" s="33"/>
    </row>
    <row r="129" spans="1:8" x14ac:dyDescent="0.3">
      <c r="A129" s="82"/>
      <c r="B129" s="82"/>
      <c r="C129" s="83"/>
      <c r="D129" s="82"/>
      <c r="E129" s="82"/>
      <c r="F129" s="82"/>
      <c r="G129" s="82"/>
      <c r="H129" s="33"/>
    </row>
    <row r="130" spans="1:8" x14ac:dyDescent="0.3">
      <c r="A130" s="82"/>
      <c r="B130" s="82"/>
      <c r="C130" s="83"/>
      <c r="D130" s="82"/>
      <c r="E130" s="82"/>
      <c r="F130" s="82"/>
      <c r="G130" s="82"/>
      <c r="H130" s="33"/>
    </row>
    <row r="131" spans="1:8" x14ac:dyDescent="0.3">
      <c r="A131" s="82"/>
      <c r="B131" s="82"/>
      <c r="C131" s="83"/>
      <c r="D131" s="82"/>
      <c r="E131" s="82"/>
      <c r="F131" s="82"/>
      <c r="G131" s="82"/>
      <c r="H131" s="33"/>
    </row>
    <row r="132" spans="1:8" x14ac:dyDescent="0.3">
      <c r="A132" s="82"/>
      <c r="B132" s="82"/>
      <c r="C132" s="83"/>
      <c r="D132" s="82"/>
      <c r="E132" s="82"/>
      <c r="F132" s="82"/>
      <c r="G132" s="82"/>
      <c r="H132" s="33"/>
    </row>
    <row r="133" spans="1:8" x14ac:dyDescent="0.3">
      <c r="A133" s="82"/>
      <c r="B133" s="82"/>
      <c r="C133" s="83"/>
      <c r="D133" s="82"/>
      <c r="E133" s="82"/>
      <c r="F133" s="82"/>
      <c r="G133" s="82"/>
      <c r="H133" s="33"/>
    </row>
    <row r="134" spans="1:8" x14ac:dyDescent="0.3">
      <c r="A134" s="82"/>
      <c r="B134" s="82"/>
      <c r="C134" s="83"/>
      <c r="D134" s="82"/>
      <c r="E134" s="82"/>
      <c r="F134" s="82"/>
      <c r="G134" s="82"/>
      <c r="H134" s="33"/>
    </row>
    <row r="135" spans="1:8" x14ac:dyDescent="0.3">
      <c r="A135" s="82"/>
      <c r="B135" s="82"/>
      <c r="C135" s="83"/>
      <c r="D135" s="82"/>
      <c r="E135" s="82"/>
      <c r="F135" s="82"/>
      <c r="G135" s="82"/>
      <c r="H135" s="33"/>
    </row>
    <row r="136" spans="1:8" x14ac:dyDescent="0.3">
      <c r="A136" s="82"/>
      <c r="B136" s="82"/>
      <c r="C136" s="83"/>
      <c r="D136" s="82"/>
      <c r="E136" s="82"/>
      <c r="F136" s="82"/>
      <c r="G136" s="82"/>
      <c r="H136" s="33"/>
    </row>
    <row r="137" spans="1:8" x14ac:dyDescent="0.3">
      <c r="A137" s="82"/>
      <c r="B137" s="82"/>
      <c r="C137" s="83"/>
      <c r="D137" s="82"/>
      <c r="E137" s="82"/>
      <c r="F137" s="82"/>
      <c r="G137" s="82"/>
      <c r="H137" s="33"/>
    </row>
    <row r="138" spans="1:8" x14ac:dyDescent="0.3">
      <c r="A138" s="82"/>
      <c r="B138" s="82"/>
      <c r="C138" s="83"/>
      <c r="D138" s="82"/>
      <c r="E138" s="82"/>
      <c r="F138" s="82"/>
      <c r="G138" s="82"/>
      <c r="H138" s="33"/>
    </row>
    <row r="139" spans="1:8" x14ac:dyDescent="0.3">
      <c r="A139" s="82"/>
      <c r="B139" s="82"/>
      <c r="C139" s="83"/>
      <c r="D139" s="82"/>
      <c r="E139" s="82"/>
      <c r="F139" s="82"/>
      <c r="G139" s="82"/>
      <c r="H139" s="33"/>
    </row>
    <row r="140" spans="1:8" x14ac:dyDescent="0.3">
      <c r="A140" s="82"/>
      <c r="B140" s="82"/>
      <c r="C140" s="83"/>
      <c r="D140" s="82"/>
      <c r="E140" s="82"/>
      <c r="F140" s="82"/>
      <c r="G140" s="82"/>
      <c r="H140" s="33"/>
    </row>
    <row r="141" spans="1:8" x14ac:dyDescent="0.3">
      <c r="A141" s="82"/>
      <c r="B141" s="82"/>
      <c r="C141" s="83"/>
      <c r="D141" s="82"/>
      <c r="E141" s="82"/>
      <c r="F141" s="82"/>
      <c r="G141" s="82"/>
      <c r="H141" s="33"/>
    </row>
    <row r="142" spans="1:8" x14ac:dyDescent="0.3">
      <c r="A142" s="82"/>
      <c r="B142" s="82"/>
      <c r="C142" s="83"/>
      <c r="D142" s="82"/>
      <c r="E142" s="82"/>
      <c r="F142" s="82"/>
      <c r="G142" s="82"/>
      <c r="H142" s="33"/>
    </row>
    <row r="143" spans="1:8" x14ac:dyDescent="0.3">
      <c r="A143" s="82"/>
      <c r="B143" s="82"/>
      <c r="C143" s="83"/>
      <c r="D143" s="82"/>
      <c r="E143" s="82"/>
      <c r="F143" s="82"/>
      <c r="G143" s="82"/>
      <c r="H143" s="33"/>
    </row>
    <row r="144" spans="1:8" x14ac:dyDescent="0.3">
      <c r="A144" s="82"/>
      <c r="B144" s="82"/>
      <c r="C144" s="83"/>
      <c r="D144" s="82"/>
      <c r="E144" s="82"/>
      <c r="F144" s="82"/>
      <c r="G144" s="82"/>
      <c r="H144" s="33"/>
    </row>
    <row r="145" spans="1:8" x14ac:dyDescent="0.3">
      <c r="A145" s="82"/>
      <c r="B145" s="82"/>
      <c r="C145" s="83"/>
      <c r="D145" s="82"/>
      <c r="E145" s="82"/>
      <c r="F145" s="82"/>
      <c r="G145" s="82"/>
      <c r="H145" s="33"/>
    </row>
    <row r="146" spans="1:8" x14ac:dyDescent="0.3">
      <c r="A146" s="82"/>
      <c r="B146" s="82"/>
      <c r="C146" s="83"/>
      <c r="D146" s="82"/>
      <c r="E146" s="82"/>
      <c r="F146" s="82"/>
      <c r="G146" s="82"/>
      <c r="H146" s="33"/>
    </row>
    <row r="147" spans="1:8" x14ac:dyDescent="0.3">
      <c r="A147" s="82"/>
      <c r="B147" s="82"/>
      <c r="C147" s="83"/>
      <c r="D147" s="82"/>
      <c r="E147" s="82"/>
      <c r="F147" s="82"/>
      <c r="G147" s="82"/>
      <c r="H147" s="33"/>
    </row>
    <row r="148" spans="1:8" x14ac:dyDescent="0.3">
      <c r="A148" s="82"/>
      <c r="B148" s="82"/>
      <c r="C148" s="83"/>
      <c r="D148" s="82"/>
      <c r="E148" s="82"/>
      <c r="F148" s="82"/>
      <c r="G148" s="82"/>
      <c r="H148" s="33"/>
    </row>
    <row r="149" spans="1:8" x14ac:dyDescent="0.3">
      <c r="A149" s="82"/>
      <c r="B149" s="82"/>
      <c r="C149" s="83"/>
      <c r="D149" s="82"/>
      <c r="E149" s="82"/>
      <c r="F149" s="82"/>
      <c r="G149" s="82"/>
      <c r="H149" s="33"/>
    </row>
    <row r="150" spans="1:8" x14ac:dyDescent="0.3">
      <c r="A150" s="82"/>
      <c r="B150" s="82"/>
      <c r="C150" s="83"/>
      <c r="D150" s="82"/>
      <c r="E150" s="82"/>
      <c r="F150" s="82"/>
      <c r="G150" s="82"/>
      <c r="H150" s="33"/>
    </row>
    <row r="151" spans="1:8" x14ac:dyDescent="0.3">
      <c r="A151" s="82"/>
      <c r="B151" s="82"/>
      <c r="C151" s="83"/>
      <c r="D151" s="82"/>
      <c r="E151" s="82"/>
      <c r="F151" s="82"/>
      <c r="G151" s="82"/>
      <c r="H151" s="33"/>
    </row>
    <row r="152" spans="1:8" x14ac:dyDescent="0.3">
      <c r="A152" s="82"/>
      <c r="B152" s="82"/>
      <c r="C152" s="83"/>
      <c r="D152" s="82"/>
      <c r="E152" s="82"/>
      <c r="F152" s="82"/>
      <c r="G152" s="82"/>
      <c r="H152" s="33"/>
    </row>
    <row r="153" spans="1:8" x14ac:dyDescent="0.3">
      <c r="A153" s="82"/>
      <c r="B153" s="82"/>
      <c r="C153" s="83"/>
      <c r="D153" s="82"/>
      <c r="E153" s="82"/>
      <c r="F153" s="82"/>
      <c r="G153" s="82"/>
      <c r="H153" s="33"/>
    </row>
    <row r="154" spans="1:8" x14ac:dyDescent="0.3">
      <c r="A154" s="82"/>
      <c r="B154" s="82"/>
      <c r="C154" s="83"/>
      <c r="D154" s="82"/>
      <c r="E154" s="82"/>
      <c r="F154" s="82"/>
      <c r="G154" s="82"/>
      <c r="H154" s="33"/>
    </row>
    <row r="155" spans="1:8" x14ac:dyDescent="0.3">
      <c r="A155" s="82"/>
      <c r="B155" s="82"/>
      <c r="C155" s="83"/>
      <c r="D155" s="82"/>
      <c r="E155" s="82"/>
      <c r="F155" s="82"/>
      <c r="G155" s="82"/>
      <c r="H155" s="33"/>
    </row>
    <row r="156" spans="1:8" x14ac:dyDescent="0.3">
      <c r="A156" s="82"/>
      <c r="B156" s="82"/>
      <c r="C156" s="83"/>
      <c r="D156" s="82"/>
      <c r="E156" s="82"/>
      <c r="F156" s="82"/>
      <c r="G156" s="82"/>
      <c r="H156" s="33"/>
    </row>
    <row r="157" spans="1:8" x14ac:dyDescent="0.3">
      <c r="A157" s="82"/>
      <c r="B157" s="82"/>
      <c r="C157" s="83"/>
      <c r="D157" s="82"/>
      <c r="E157" s="82"/>
      <c r="F157" s="82"/>
      <c r="G157" s="82"/>
      <c r="H157" s="33"/>
    </row>
    <row r="158" spans="1:8" x14ac:dyDescent="0.3">
      <c r="A158" s="82"/>
      <c r="B158" s="82"/>
      <c r="C158" s="83"/>
      <c r="D158" s="82"/>
      <c r="E158" s="82"/>
      <c r="F158" s="82"/>
      <c r="G158" s="82"/>
      <c r="H158" s="33"/>
    </row>
    <row r="159" spans="1:8" x14ac:dyDescent="0.3">
      <c r="A159" s="82"/>
      <c r="B159" s="82"/>
      <c r="C159" s="83"/>
      <c r="D159" s="82"/>
      <c r="E159" s="82"/>
      <c r="F159" s="82"/>
      <c r="G159" s="82"/>
      <c r="H159" s="33"/>
    </row>
    <row r="160" spans="1:8" x14ac:dyDescent="0.3">
      <c r="A160" s="82"/>
      <c r="B160" s="82"/>
      <c r="C160" s="83"/>
      <c r="D160" s="82"/>
      <c r="E160" s="82"/>
      <c r="F160" s="82"/>
      <c r="G160" s="82"/>
      <c r="H160" s="33"/>
    </row>
    <row r="161" spans="1:8" x14ac:dyDescent="0.3">
      <c r="A161" s="82"/>
      <c r="B161" s="82"/>
      <c r="C161" s="83"/>
      <c r="D161" s="82"/>
      <c r="E161" s="82"/>
      <c r="F161" s="82"/>
      <c r="G161" s="82"/>
      <c r="H161" s="33"/>
    </row>
    <row r="162" spans="1:8" x14ac:dyDescent="0.3">
      <c r="A162" s="82"/>
      <c r="B162" s="82"/>
      <c r="C162" s="83"/>
      <c r="D162" s="82"/>
      <c r="E162" s="82"/>
      <c r="F162" s="82"/>
      <c r="G162" s="82"/>
      <c r="H162" s="33"/>
    </row>
    <row r="163" spans="1:8" x14ac:dyDescent="0.3">
      <c r="A163" s="82"/>
      <c r="B163" s="82"/>
      <c r="C163" s="83"/>
      <c r="D163" s="82"/>
      <c r="E163" s="82"/>
      <c r="F163" s="82"/>
      <c r="G163" s="82"/>
      <c r="H163" s="33"/>
    </row>
    <row r="164" spans="1:8" x14ac:dyDescent="0.3">
      <c r="A164" s="82"/>
      <c r="B164" s="82"/>
      <c r="C164" s="83"/>
      <c r="D164" s="82"/>
      <c r="E164" s="82"/>
      <c r="F164" s="82"/>
      <c r="G164" s="82"/>
      <c r="H164" s="33"/>
    </row>
    <row r="165" spans="1:8" x14ac:dyDescent="0.3">
      <c r="A165" s="82"/>
      <c r="B165" s="82"/>
      <c r="C165" s="83"/>
      <c r="D165" s="82"/>
      <c r="E165" s="82"/>
      <c r="F165" s="82"/>
      <c r="G165" s="82"/>
      <c r="H165" s="33"/>
    </row>
    <row r="166" spans="1:8" x14ac:dyDescent="0.3">
      <c r="A166" s="82"/>
      <c r="B166" s="82"/>
      <c r="C166" s="83"/>
      <c r="D166" s="82"/>
      <c r="E166" s="82"/>
      <c r="F166" s="82"/>
      <c r="G166" s="82"/>
      <c r="H166" s="33"/>
    </row>
    <row r="167" spans="1:8" x14ac:dyDescent="0.3">
      <c r="A167" s="82"/>
      <c r="B167" s="82"/>
      <c r="C167" s="83"/>
      <c r="D167" s="82"/>
      <c r="E167" s="82"/>
      <c r="F167" s="82"/>
      <c r="G167" s="82"/>
      <c r="H167" s="33"/>
    </row>
    <row r="168" spans="1:8" x14ac:dyDescent="0.3">
      <c r="A168" s="82"/>
      <c r="B168" s="82"/>
      <c r="C168" s="83"/>
      <c r="D168" s="82"/>
      <c r="E168" s="82"/>
      <c r="F168" s="82"/>
      <c r="G168" s="82"/>
      <c r="H168" s="33"/>
    </row>
    <row r="169" spans="1:8" x14ac:dyDescent="0.3">
      <c r="A169" s="82"/>
      <c r="B169" s="82"/>
      <c r="C169" s="83"/>
      <c r="D169" s="82"/>
      <c r="E169" s="82"/>
      <c r="F169" s="82"/>
      <c r="G169" s="82"/>
      <c r="H169" s="33"/>
    </row>
    <row r="170" spans="1:8" x14ac:dyDescent="0.3">
      <c r="A170" s="82"/>
      <c r="B170" s="82"/>
      <c r="C170" s="83"/>
      <c r="D170" s="82"/>
      <c r="E170" s="82"/>
      <c r="F170" s="82"/>
      <c r="G170" s="82"/>
      <c r="H170" s="33"/>
    </row>
    <row r="171" spans="1:8" x14ac:dyDescent="0.3">
      <c r="A171" s="82"/>
      <c r="B171" s="82"/>
      <c r="C171" s="83"/>
      <c r="D171" s="82"/>
      <c r="E171" s="82"/>
      <c r="F171" s="82"/>
      <c r="G171" s="82"/>
      <c r="H171" s="33"/>
    </row>
    <row r="172" spans="1:8" x14ac:dyDescent="0.3">
      <c r="A172" s="82"/>
      <c r="B172" s="82"/>
      <c r="C172" s="83"/>
      <c r="D172" s="82"/>
      <c r="E172" s="82"/>
      <c r="F172" s="82"/>
      <c r="G172" s="82"/>
      <c r="H172" s="33"/>
    </row>
    <row r="173" spans="1:8" x14ac:dyDescent="0.3">
      <c r="A173" s="82"/>
      <c r="B173" s="82"/>
      <c r="C173" s="83"/>
      <c r="D173" s="82"/>
      <c r="E173" s="82"/>
      <c r="F173" s="82"/>
      <c r="G173" s="82"/>
      <c r="H173" s="33"/>
    </row>
    <row r="174" spans="1:8" x14ac:dyDescent="0.3">
      <c r="A174" s="82"/>
      <c r="B174" s="82"/>
      <c r="C174" s="83"/>
      <c r="D174" s="82"/>
      <c r="E174" s="82"/>
      <c r="F174" s="82"/>
      <c r="G174" s="82"/>
      <c r="H174" s="33"/>
    </row>
    <row r="175" spans="1:8" x14ac:dyDescent="0.3">
      <c r="A175" s="82"/>
      <c r="B175" s="82"/>
      <c r="C175" s="83"/>
      <c r="D175" s="82"/>
      <c r="E175" s="82"/>
      <c r="F175" s="82"/>
      <c r="G175" s="82"/>
      <c r="H175" s="33"/>
    </row>
    <row r="176" spans="1:8" x14ac:dyDescent="0.3">
      <c r="A176" s="82"/>
      <c r="B176" s="82"/>
      <c r="C176" s="83"/>
      <c r="D176" s="82"/>
      <c r="E176" s="82"/>
      <c r="F176" s="82"/>
      <c r="G176" s="82"/>
      <c r="H176" s="33"/>
    </row>
    <row r="177" spans="1:8" x14ac:dyDescent="0.3">
      <c r="A177" s="82"/>
      <c r="B177" s="82"/>
      <c r="C177" s="83"/>
      <c r="D177" s="82"/>
      <c r="E177" s="82"/>
      <c r="F177" s="82"/>
      <c r="G177" s="82"/>
      <c r="H177" s="33"/>
    </row>
    <row r="178" spans="1:8" x14ac:dyDescent="0.3">
      <c r="A178" s="82"/>
      <c r="B178" s="82"/>
      <c r="C178" s="83"/>
      <c r="D178" s="82"/>
      <c r="E178" s="82"/>
      <c r="F178" s="82"/>
      <c r="G178" s="82"/>
      <c r="H178" s="33"/>
    </row>
    <row r="179" spans="1:8" x14ac:dyDescent="0.3">
      <c r="A179" s="82"/>
      <c r="B179" s="82"/>
      <c r="C179" s="83"/>
      <c r="D179" s="82"/>
      <c r="E179" s="82"/>
      <c r="F179" s="82"/>
      <c r="G179" s="82"/>
      <c r="H179" s="33"/>
    </row>
    <row r="180" spans="1:8" x14ac:dyDescent="0.3">
      <c r="A180" s="82"/>
      <c r="B180" s="82"/>
      <c r="C180" s="83"/>
      <c r="D180" s="82"/>
      <c r="E180" s="82"/>
      <c r="F180" s="82"/>
      <c r="G180" s="82"/>
      <c r="H180" s="33"/>
    </row>
    <row r="181" spans="1:8" x14ac:dyDescent="0.3">
      <c r="A181" s="82"/>
      <c r="B181" s="82"/>
      <c r="C181" s="83"/>
      <c r="D181" s="82"/>
      <c r="E181" s="82"/>
      <c r="F181" s="82"/>
      <c r="G181" s="82"/>
      <c r="H181" s="33"/>
    </row>
    <row r="182" spans="1:8" x14ac:dyDescent="0.3">
      <c r="A182" s="82"/>
      <c r="B182" s="82"/>
      <c r="C182" s="83"/>
      <c r="D182" s="82"/>
      <c r="E182" s="82"/>
      <c r="F182" s="82"/>
      <c r="G182" s="82"/>
      <c r="H182" s="33"/>
    </row>
    <row r="183" spans="1:8" x14ac:dyDescent="0.3">
      <c r="A183" s="82"/>
      <c r="B183" s="82"/>
      <c r="C183" s="83"/>
      <c r="D183" s="82"/>
      <c r="E183" s="82"/>
      <c r="F183" s="82"/>
      <c r="G183" s="82"/>
      <c r="H183" s="33"/>
    </row>
    <row r="184" spans="1:8" x14ac:dyDescent="0.3">
      <c r="A184" s="82"/>
      <c r="B184" s="82"/>
      <c r="C184" s="83"/>
      <c r="D184" s="82"/>
      <c r="E184" s="82"/>
      <c r="F184" s="82"/>
      <c r="G184" s="82"/>
      <c r="H184" s="33"/>
    </row>
    <row r="185" spans="1:8" x14ac:dyDescent="0.3">
      <c r="A185" s="82"/>
      <c r="B185" s="82"/>
      <c r="C185" s="83"/>
      <c r="D185" s="82"/>
      <c r="E185" s="82"/>
      <c r="F185" s="82"/>
      <c r="G185" s="82"/>
      <c r="H185" s="33"/>
    </row>
    <row r="186" spans="1:8" x14ac:dyDescent="0.3">
      <c r="A186" s="82"/>
      <c r="B186" s="82"/>
      <c r="C186" s="83"/>
      <c r="D186" s="82"/>
      <c r="E186" s="82"/>
      <c r="F186" s="82"/>
      <c r="G186" s="82"/>
      <c r="H186" s="33"/>
    </row>
    <row r="187" spans="1:8" x14ac:dyDescent="0.3">
      <c r="A187" s="82"/>
      <c r="B187" s="82"/>
      <c r="C187" s="83"/>
      <c r="D187" s="82"/>
      <c r="E187" s="82"/>
      <c r="F187" s="82"/>
      <c r="G187" s="82"/>
      <c r="H187" s="33"/>
    </row>
    <row r="188" spans="1:8" x14ac:dyDescent="0.3">
      <c r="A188" s="82"/>
      <c r="B188" s="82"/>
      <c r="C188" s="83"/>
      <c r="D188" s="82"/>
      <c r="E188" s="82"/>
      <c r="F188" s="82"/>
      <c r="G188" s="82"/>
      <c r="H188" s="33"/>
    </row>
    <row r="189" spans="1:8" x14ac:dyDescent="0.3">
      <c r="A189" s="82"/>
      <c r="B189" s="82"/>
      <c r="C189" s="83"/>
      <c r="D189" s="82"/>
      <c r="E189" s="82"/>
      <c r="F189" s="82"/>
      <c r="G189" s="82"/>
      <c r="H189" s="33"/>
    </row>
    <row r="190" spans="1:8" x14ac:dyDescent="0.3">
      <c r="A190" s="82"/>
      <c r="B190" s="82"/>
      <c r="C190" s="83"/>
      <c r="D190" s="82"/>
      <c r="E190" s="82"/>
      <c r="F190" s="82"/>
      <c r="G190" s="82"/>
      <c r="H190" s="33"/>
    </row>
    <row r="191" spans="1:8" x14ac:dyDescent="0.3">
      <c r="A191" s="82"/>
      <c r="B191" s="82"/>
      <c r="C191" s="83"/>
      <c r="D191" s="82"/>
      <c r="E191" s="82"/>
      <c r="F191" s="82"/>
      <c r="G191" s="82"/>
      <c r="H191" s="33"/>
    </row>
    <row r="192" spans="1:8" x14ac:dyDescent="0.3">
      <c r="A192" s="82"/>
      <c r="B192" s="82"/>
      <c r="C192" s="83"/>
      <c r="D192" s="82"/>
      <c r="E192" s="82"/>
      <c r="F192" s="82"/>
      <c r="G192" s="82"/>
      <c r="H192" s="33"/>
    </row>
    <row r="193" spans="1:8" x14ac:dyDescent="0.3">
      <c r="A193" s="82"/>
      <c r="B193" s="82"/>
      <c r="C193" s="83"/>
      <c r="D193" s="82"/>
      <c r="E193" s="82"/>
      <c r="F193" s="82"/>
      <c r="G193" s="82"/>
      <c r="H193" s="33"/>
    </row>
    <row r="194" spans="1:8" x14ac:dyDescent="0.3">
      <c r="A194" s="82"/>
      <c r="B194" s="82"/>
      <c r="C194" s="83"/>
      <c r="D194" s="82"/>
      <c r="E194" s="82"/>
      <c r="F194" s="82"/>
      <c r="G194" s="82"/>
      <c r="H194" s="33"/>
    </row>
    <row r="195" spans="1:8" x14ac:dyDescent="0.3">
      <c r="A195" s="82"/>
      <c r="B195" s="82"/>
      <c r="C195" s="83"/>
      <c r="D195" s="82"/>
      <c r="E195" s="82"/>
      <c r="F195" s="82"/>
      <c r="G195" s="82"/>
      <c r="H195" s="33"/>
    </row>
    <row r="196" spans="1:8" x14ac:dyDescent="0.3">
      <c r="A196" s="82"/>
      <c r="B196" s="82"/>
      <c r="C196" s="83"/>
      <c r="D196" s="82"/>
      <c r="E196" s="82"/>
      <c r="F196" s="82"/>
      <c r="G196" s="82"/>
      <c r="H196" s="33"/>
    </row>
    <row r="197" spans="1:8" x14ac:dyDescent="0.3">
      <c r="A197" s="82"/>
      <c r="B197" s="82"/>
      <c r="C197" s="83"/>
      <c r="D197" s="82"/>
      <c r="E197" s="82"/>
      <c r="F197" s="82"/>
      <c r="G197" s="82"/>
      <c r="H197" s="33"/>
    </row>
    <row r="198" spans="1:8" x14ac:dyDescent="0.3">
      <c r="A198" s="82"/>
      <c r="B198" s="82"/>
      <c r="C198" s="83"/>
      <c r="D198" s="82"/>
      <c r="E198" s="82"/>
      <c r="F198" s="82"/>
      <c r="G198" s="82"/>
      <c r="H198" s="33"/>
    </row>
    <row r="199" spans="1:8" x14ac:dyDescent="0.3">
      <c r="A199" s="82"/>
      <c r="B199" s="82"/>
      <c r="C199" s="83"/>
      <c r="D199" s="82"/>
      <c r="E199" s="82"/>
      <c r="F199" s="82"/>
      <c r="G199" s="82"/>
      <c r="H199" s="33"/>
    </row>
    <row r="200" spans="1:8" x14ac:dyDescent="0.3">
      <c r="A200" s="82"/>
      <c r="B200" s="82"/>
      <c r="C200" s="83"/>
      <c r="D200" s="82"/>
      <c r="E200" s="82"/>
      <c r="F200" s="82"/>
      <c r="G200" s="82"/>
      <c r="H200" s="33"/>
    </row>
    <row r="201" spans="1:8" x14ac:dyDescent="0.3">
      <c r="A201" s="82"/>
      <c r="B201" s="82"/>
      <c r="C201" s="83"/>
      <c r="D201" s="82"/>
      <c r="E201" s="82"/>
      <c r="F201" s="82"/>
      <c r="G201" s="82"/>
      <c r="H201" s="33"/>
    </row>
    <row r="202" spans="1:8" x14ac:dyDescent="0.3">
      <c r="A202" s="82"/>
      <c r="B202" s="82"/>
      <c r="C202" s="83"/>
      <c r="D202" s="82"/>
      <c r="E202" s="82"/>
      <c r="F202" s="82"/>
      <c r="G202" s="82"/>
      <c r="H202" s="33"/>
    </row>
    <row r="203" spans="1:8" x14ac:dyDescent="0.3">
      <c r="A203" s="82"/>
      <c r="B203" s="82"/>
      <c r="C203" s="83"/>
      <c r="D203" s="82"/>
      <c r="E203" s="82"/>
      <c r="F203" s="82"/>
      <c r="G203" s="82"/>
      <c r="H203" s="33"/>
    </row>
    <row r="204" spans="1:8" x14ac:dyDescent="0.3">
      <c r="A204" s="82"/>
      <c r="B204" s="82"/>
      <c r="C204" s="83"/>
      <c r="D204" s="82"/>
      <c r="E204" s="82"/>
      <c r="F204" s="82"/>
      <c r="G204" s="82"/>
      <c r="H204" s="33"/>
    </row>
    <row r="205" spans="1:8" x14ac:dyDescent="0.3">
      <c r="A205" s="82"/>
      <c r="B205" s="82"/>
      <c r="C205" s="83"/>
      <c r="D205" s="82"/>
      <c r="E205" s="82"/>
      <c r="F205" s="82"/>
      <c r="G205" s="82"/>
      <c r="H205" s="33"/>
    </row>
    <row r="206" spans="1:8" x14ac:dyDescent="0.3">
      <c r="A206" s="82"/>
      <c r="B206" s="82"/>
      <c r="C206" s="83"/>
      <c r="D206" s="82"/>
      <c r="E206" s="82"/>
      <c r="F206" s="82"/>
      <c r="G206" s="82"/>
      <c r="H206" s="33"/>
    </row>
    <row r="207" spans="1:8" x14ac:dyDescent="0.3">
      <c r="A207" s="82"/>
      <c r="B207" s="82"/>
      <c r="C207" s="83"/>
      <c r="D207" s="82"/>
      <c r="E207" s="82"/>
      <c r="F207" s="82"/>
      <c r="G207" s="82"/>
      <c r="H207" s="33"/>
    </row>
    <row r="208" spans="1:8" x14ac:dyDescent="0.3">
      <c r="A208" s="82"/>
      <c r="B208" s="82"/>
      <c r="C208" s="83"/>
      <c r="D208" s="82"/>
      <c r="E208" s="82"/>
      <c r="F208" s="82"/>
      <c r="G208" s="82"/>
      <c r="H208" s="33"/>
    </row>
    <row r="209" spans="1:8" x14ac:dyDescent="0.3">
      <c r="A209" s="82"/>
      <c r="B209" s="82"/>
      <c r="C209" s="83"/>
      <c r="D209" s="82"/>
      <c r="E209" s="82"/>
      <c r="F209" s="82"/>
      <c r="G209" s="82"/>
      <c r="H209" s="33"/>
    </row>
    <row r="210" spans="1:8" x14ac:dyDescent="0.3">
      <c r="A210" s="82"/>
      <c r="B210" s="82"/>
      <c r="C210" s="83"/>
      <c r="D210" s="82"/>
      <c r="E210" s="82"/>
      <c r="F210" s="82"/>
      <c r="G210" s="82"/>
      <c r="H210" s="33"/>
    </row>
    <row r="211" spans="1:8" x14ac:dyDescent="0.3">
      <c r="A211" s="82"/>
      <c r="B211" s="82"/>
      <c r="C211" s="83"/>
      <c r="D211" s="82"/>
      <c r="E211" s="82"/>
      <c r="F211" s="82"/>
      <c r="G211" s="82"/>
      <c r="H211" s="33"/>
    </row>
    <row r="212" spans="1:8" x14ac:dyDescent="0.3">
      <c r="A212" s="82"/>
      <c r="B212" s="82"/>
      <c r="C212" s="83"/>
      <c r="D212" s="82"/>
      <c r="E212" s="82"/>
      <c r="F212" s="82"/>
      <c r="G212" s="82"/>
      <c r="H212" s="33"/>
    </row>
    <row r="213" spans="1:8" x14ac:dyDescent="0.3">
      <c r="A213" s="82"/>
      <c r="B213" s="82"/>
      <c r="C213" s="83"/>
      <c r="D213" s="82"/>
      <c r="E213" s="82"/>
      <c r="F213" s="82"/>
      <c r="G213" s="82"/>
      <c r="H213" s="33"/>
    </row>
    <row r="214" spans="1:8" x14ac:dyDescent="0.3">
      <c r="A214" s="82"/>
      <c r="B214" s="82"/>
      <c r="C214" s="83"/>
      <c r="D214" s="82"/>
      <c r="E214" s="82"/>
      <c r="F214" s="82"/>
      <c r="G214" s="82"/>
      <c r="H214" s="33"/>
    </row>
    <row r="215" spans="1:8" x14ac:dyDescent="0.3">
      <c r="A215" s="82"/>
      <c r="B215" s="82"/>
      <c r="C215" s="83"/>
      <c r="D215" s="82"/>
      <c r="E215" s="82"/>
      <c r="F215" s="82"/>
      <c r="G215" s="82"/>
      <c r="H215" s="33"/>
    </row>
    <row r="216" spans="1:8" x14ac:dyDescent="0.3">
      <c r="A216" s="82"/>
      <c r="B216" s="82"/>
      <c r="C216" s="83"/>
      <c r="D216" s="82"/>
      <c r="E216" s="82"/>
      <c r="F216" s="82"/>
      <c r="G216" s="82"/>
      <c r="H216" s="33"/>
    </row>
    <row r="217" spans="1:8" x14ac:dyDescent="0.3">
      <c r="A217" s="82"/>
      <c r="B217" s="82"/>
      <c r="C217" s="83"/>
      <c r="D217" s="82"/>
      <c r="E217" s="82"/>
      <c r="F217" s="82"/>
      <c r="G217" s="82"/>
      <c r="H217" s="33"/>
    </row>
    <row r="218" spans="1:8" x14ac:dyDescent="0.3">
      <c r="A218" s="82"/>
      <c r="B218" s="82"/>
      <c r="C218" s="83"/>
      <c r="D218" s="82"/>
      <c r="E218" s="82"/>
      <c r="F218" s="82"/>
      <c r="G218" s="82"/>
      <c r="H218" s="33"/>
    </row>
    <row r="219" spans="1:8" x14ac:dyDescent="0.3">
      <c r="A219" s="82"/>
      <c r="B219" s="82"/>
      <c r="C219" s="83"/>
      <c r="D219" s="82"/>
      <c r="E219" s="82"/>
      <c r="F219" s="82"/>
      <c r="G219" s="82"/>
      <c r="H219" s="33"/>
    </row>
    <row r="220" spans="1:8" x14ac:dyDescent="0.3">
      <c r="A220" s="82"/>
      <c r="B220" s="82"/>
      <c r="C220" s="83"/>
      <c r="D220" s="82"/>
      <c r="E220" s="82"/>
      <c r="F220" s="82"/>
      <c r="G220" s="82"/>
      <c r="H220" s="33"/>
    </row>
    <row r="221" spans="1:8" x14ac:dyDescent="0.3">
      <c r="A221" s="82"/>
      <c r="B221" s="82"/>
      <c r="C221" s="83"/>
      <c r="D221" s="82"/>
      <c r="E221" s="82"/>
      <c r="F221" s="82"/>
      <c r="G221" s="82"/>
      <c r="H221" s="33"/>
    </row>
    <row r="222" spans="1:8" x14ac:dyDescent="0.3">
      <c r="A222" s="82"/>
      <c r="B222" s="82"/>
      <c r="C222" s="83"/>
      <c r="D222" s="82"/>
      <c r="E222" s="82"/>
      <c r="F222" s="82"/>
      <c r="G222" s="82"/>
      <c r="H222" s="33"/>
    </row>
    <row r="223" spans="1:8" x14ac:dyDescent="0.3">
      <c r="A223" s="82"/>
      <c r="B223" s="82"/>
      <c r="C223" s="83"/>
      <c r="D223" s="82"/>
      <c r="E223" s="82"/>
      <c r="F223" s="82"/>
      <c r="G223" s="82"/>
      <c r="H223" s="33"/>
    </row>
    <row r="224" spans="1:8" x14ac:dyDescent="0.3">
      <c r="A224" s="82"/>
      <c r="B224" s="82"/>
      <c r="C224" s="83"/>
      <c r="D224" s="82"/>
      <c r="E224" s="82"/>
      <c r="F224" s="82"/>
      <c r="G224" s="82"/>
      <c r="H224" s="33"/>
    </row>
    <row r="225" spans="1:8" x14ac:dyDescent="0.3">
      <c r="A225" s="82"/>
      <c r="B225" s="82"/>
      <c r="C225" s="83"/>
      <c r="D225" s="82"/>
      <c r="E225" s="82"/>
      <c r="F225" s="82"/>
      <c r="G225" s="82"/>
      <c r="H225" s="33"/>
    </row>
    <row r="226" spans="1:8" x14ac:dyDescent="0.3">
      <c r="A226" s="82"/>
      <c r="B226" s="82"/>
      <c r="C226" s="83"/>
      <c r="D226" s="82"/>
      <c r="E226" s="82"/>
      <c r="F226" s="82"/>
      <c r="G226" s="82"/>
      <c r="H226" s="33"/>
    </row>
    <row r="227" spans="1:8" x14ac:dyDescent="0.3">
      <c r="A227" s="82"/>
      <c r="B227" s="82"/>
      <c r="C227" s="83"/>
      <c r="D227" s="82"/>
      <c r="E227" s="82"/>
      <c r="F227" s="82"/>
      <c r="G227" s="82"/>
      <c r="H227" s="33"/>
    </row>
    <row r="228" spans="1:8" x14ac:dyDescent="0.3">
      <c r="A228" s="82"/>
      <c r="B228" s="82"/>
      <c r="C228" s="83"/>
      <c r="D228" s="82"/>
      <c r="E228" s="82"/>
      <c r="F228" s="82"/>
      <c r="G228" s="82"/>
      <c r="H228" s="33"/>
    </row>
    <row r="229" spans="1:8" x14ac:dyDescent="0.3">
      <c r="A229" s="82"/>
      <c r="B229" s="82"/>
      <c r="C229" s="83"/>
      <c r="D229" s="82"/>
      <c r="E229" s="82"/>
      <c r="F229" s="82"/>
      <c r="G229" s="82"/>
      <c r="H229" s="33"/>
    </row>
    <row r="230" spans="1:8" x14ac:dyDescent="0.3">
      <c r="A230" s="82"/>
      <c r="B230" s="82"/>
      <c r="C230" s="83"/>
      <c r="D230" s="82"/>
      <c r="E230" s="82"/>
      <c r="F230" s="82"/>
      <c r="G230" s="82"/>
      <c r="H230" s="33"/>
    </row>
    <row r="231" spans="1:8" x14ac:dyDescent="0.3">
      <c r="A231" s="82"/>
      <c r="B231" s="82"/>
      <c r="C231" s="83"/>
      <c r="D231" s="82"/>
      <c r="E231" s="82"/>
      <c r="F231" s="82"/>
      <c r="G231" s="82"/>
      <c r="H231" s="33"/>
    </row>
    <row r="232" spans="1:8" x14ac:dyDescent="0.3">
      <c r="A232" s="82"/>
      <c r="B232" s="82"/>
      <c r="C232" s="83"/>
      <c r="D232" s="82"/>
      <c r="E232" s="82"/>
      <c r="F232" s="82"/>
      <c r="G232" s="82"/>
      <c r="H232" s="33"/>
    </row>
    <row r="233" spans="1:8" x14ac:dyDescent="0.3">
      <c r="A233" s="82"/>
      <c r="B233" s="82"/>
      <c r="C233" s="83"/>
      <c r="D233" s="82"/>
      <c r="E233" s="82"/>
      <c r="F233" s="82"/>
      <c r="G233" s="82"/>
      <c r="H233" s="33"/>
    </row>
    <row r="234" spans="1:8" x14ac:dyDescent="0.3">
      <c r="A234" s="82"/>
      <c r="B234" s="82"/>
      <c r="C234" s="83"/>
      <c r="D234" s="82"/>
      <c r="E234" s="82"/>
      <c r="F234" s="82"/>
      <c r="G234" s="82"/>
      <c r="H234" s="33"/>
    </row>
    <row r="235" spans="1:8" x14ac:dyDescent="0.3">
      <c r="A235" s="82"/>
      <c r="B235" s="82"/>
      <c r="C235" s="83"/>
      <c r="D235" s="82"/>
      <c r="E235" s="82"/>
      <c r="F235" s="82"/>
      <c r="G235" s="82"/>
      <c r="H235" s="33"/>
    </row>
    <row r="236" spans="1:8" x14ac:dyDescent="0.3">
      <c r="A236" s="82"/>
      <c r="B236" s="82"/>
      <c r="C236" s="83"/>
      <c r="D236" s="82"/>
      <c r="E236" s="82"/>
      <c r="F236" s="82"/>
      <c r="G236" s="82"/>
      <c r="H236" s="33"/>
    </row>
    <row r="237" spans="1:8" x14ac:dyDescent="0.3">
      <c r="A237" s="82"/>
      <c r="B237" s="82"/>
      <c r="C237" s="83"/>
      <c r="D237" s="82"/>
      <c r="E237" s="82"/>
      <c r="F237" s="82"/>
      <c r="G237" s="82"/>
      <c r="H237" s="33"/>
    </row>
    <row r="238" spans="1:8" x14ac:dyDescent="0.3">
      <c r="A238" s="82"/>
      <c r="B238" s="82"/>
      <c r="C238" s="83"/>
      <c r="D238" s="82"/>
      <c r="E238" s="82"/>
      <c r="F238" s="82"/>
      <c r="G238" s="82"/>
      <c r="H238" s="33"/>
    </row>
    <row r="239" spans="1:8" x14ac:dyDescent="0.3">
      <c r="A239" s="82"/>
      <c r="B239" s="82"/>
      <c r="C239" s="83"/>
      <c r="D239" s="82"/>
      <c r="E239" s="82"/>
      <c r="F239" s="82"/>
      <c r="G239" s="82"/>
      <c r="H239" s="33"/>
    </row>
    <row r="240" spans="1:8" x14ac:dyDescent="0.3">
      <c r="A240" s="82"/>
      <c r="B240" s="82"/>
      <c r="C240" s="83"/>
      <c r="D240" s="82"/>
      <c r="E240" s="82"/>
      <c r="F240" s="82"/>
      <c r="G240" s="82"/>
      <c r="H240" s="33"/>
    </row>
    <row r="241" spans="1:8" x14ac:dyDescent="0.3">
      <c r="A241" s="82"/>
      <c r="B241" s="82"/>
      <c r="C241" s="83"/>
      <c r="D241" s="82"/>
      <c r="E241" s="82"/>
      <c r="F241" s="82"/>
      <c r="G241" s="82"/>
      <c r="H241" s="33"/>
    </row>
    <row r="242" spans="1:8" x14ac:dyDescent="0.3">
      <c r="A242" s="82"/>
      <c r="B242" s="82"/>
      <c r="C242" s="83"/>
      <c r="D242" s="82"/>
      <c r="E242" s="82"/>
      <c r="F242" s="82"/>
      <c r="G242" s="82"/>
      <c r="H242" s="33"/>
    </row>
    <row r="243" spans="1:8" x14ac:dyDescent="0.3">
      <c r="A243" s="82"/>
      <c r="B243" s="82"/>
      <c r="C243" s="83"/>
      <c r="D243" s="82"/>
      <c r="E243" s="82"/>
      <c r="F243" s="82"/>
      <c r="G243" s="82"/>
      <c r="H243" s="33"/>
    </row>
    <row r="244" spans="1:8" x14ac:dyDescent="0.3">
      <c r="A244" s="82"/>
      <c r="B244" s="82"/>
      <c r="C244" s="83"/>
      <c r="D244" s="82"/>
      <c r="E244" s="82"/>
      <c r="F244" s="82"/>
      <c r="G244" s="82"/>
      <c r="H244" s="33"/>
    </row>
    <row r="245" spans="1:8" x14ac:dyDescent="0.3">
      <c r="A245" s="82"/>
      <c r="B245" s="82"/>
      <c r="C245" s="83"/>
      <c r="D245" s="82"/>
      <c r="E245" s="82"/>
      <c r="F245" s="82"/>
      <c r="G245" s="82"/>
      <c r="H245" s="33"/>
    </row>
    <row r="246" spans="1:8" x14ac:dyDescent="0.3">
      <c r="A246" s="82"/>
      <c r="B246" s="82"/>
      <c r="C246" s="83"/>
      <c r="D246" s="82"/>
      <c r="E246" s="82"/>
      <c r="F246" s="82"/>
      <c r="G246" s="82"/>
      <c r="H246" s="33"/>
    </row>
    <row r="247" spans="1:8" x14ac:dyDescent="0.3">
      <c r="A247" s="82"/>
      <c r="B247" s="82"/>
      <c r="C247" s="83"/>
      <c r="D247" s="82"/>
      <c r="E247" s="82"/>
      <c r="F247" s="82"/>
      <c r="G247" s="82"/>
      <c r="H247" s="33"/>
    </row>
    <row r="248" spans="1:8" x14ac:dyDescent="0.3">
      <c r="A248" s="82"/>
      <c r="B248" s="82"/>
      <c r="C248" s="83"/>
      <c r="D248" s="82"/>
      <c r="E248" s="82"/>
      <c r="F248" s="82"/>
      <c r="G248" s="82"/>
      <c r="H248" s="33"/>
    </row>
    <row r="249" spans="1:8" x14ac:dyDescent="0.3">
      <c r="A249" s="82"/>
      <c r="B249" s="82"/>
      <c r="C249" s="83"/>
      <c r="D249" s="82"/>
      <c r="E249" s="82"/>
      <c r="F249" s="82"/>
      <c r="G249" s="82"/>
      <c r="H249" s="33"/>
    </row>
    <row r="250" spans="1:8" x14ac:dyDescent="0.3">
      <c r="A250" s="82"/>
      <c r="B250" s="82"/>
      <c r="C250" s="83"/>
      <c r="D250" s="82"/>
      <c r="E250" s="82"/>
      <c r="F250" s="82"/>
      <c r="G250" s="82"/>
      <c r="H250" s="33"/>
    </row>
    <row r="251" spans="1:8" x14ac:dyDescent="0.3">
      <c r="A251" s="82"/>
      <c r="B251" s="82"/>
      <c r="C251" s="83"/>
      <c r="D251" s="82"/>
      <c r="E251" s="82"/>
      <c r="F251" s="82"/>
      <c r="G251" s="82"/>
      <c r="H251" s="33"/>
    </row>
    <row r="252" spans="1:8" x14ac:dyDescent="0.3">
      <c r="A252" s="82"/>
      <c r="B252" s="82"/>
      <c r="C252" s="83"/>
      <c r="D252" s="82"/>
      <c r="E252" s="82"/>
      <c r="F252" s="82"/>
      <c r="G252" s="82"/>
      <c r="H252" s="33"/>
    </row>
    <row r="253" spans="1:8" x14ac:dyDescent="0.3">
      <c r="A253" s="82"/>
      <c r="B253" s="82"/>
      <c r="C253" s="83"/>
      <c r="D253" s="82"/>
      <c r="E253" s="82"/>
      <c r="F253" s="82"/>
      <c r="G253" s="82"/>
      <c r="H253" s="33"/>
    </row>
    <row r="254" spans="1:8" x14ac:dyDescent="0.3">
      <c r="A254" s="82"/>
      <c r="B254" s="82"/>
      <c r="C254" s="83"/>
      <c r="D254" s="82"/>
      <c r="E254" s="82"/>
      <c r="F254" s="82"/>
      <c r="G254" s="82"/>
      <c r="H254" s="33"/>
    </row>
    <row r="255" spans="1:8" x14ac:dyDescent="0.3">
      <c r="A255" s="82"/>
      <c r="B255" s="82"/>
      <c r="C255" s="83"/>
      <c r="D255" s="82"/>
      <c r="E255" s="82"/>
      <c r="F255" s="82"/>
      <c r="G255" s="82"/>
      <c r="H255" s="33"/>
    </row>
    <row r="256" spans="1:8" x14ac:dyDescent="0.3">
      <c r="A256" s="82"/>
      <c r="B256" s="82"/>
      <c r="C256" s="83"/>
      <c r="D256" s="82"/>
      <c r="E256" s="82"/>
      <c r="F256" s="82"/>
      <c r="G256" s="82"/>
      <c r="H256" s="33"/>
    </row>
    <row r="257" spans="1:8" x14ac:dyDescent="0.3">
      <c r="A257" s="82"/>
      <c r="B257" s="82"/>
      <c r="C257" s="83"/>
      <c r="D257" s="82"/>
      <c r="E257" s="82"/>
      <c r="F257" s="82"/>
      <c r="G257" s="82"/>
      <c r="H257" s="33"/>
    </row>
    <row r="258" spans="1:8" x14ac:dyDescent="0.3">
      <c r="A258" s="82"/>
      <c r="B258" s="82"/>
      <c r="C258" s="83"/>
      <c r="D258" s="82"/>
      <c r="E258" s="82"/>
      <c r="F258" s="82"/>
      <c r="G258" s="82"/>
      <c r="H258" s="33"/>
    </row>
    <row r="259" spans="1:8" x14ac:dyDescent="0.3">
      <c r="A259" s="82"/>
      <c r="B259" s="82"/>
      <c r="C259" s="83"/>
      <c r="D259" s="82"/>
      <c r="E259" s="82"/>
      <c r="F259" s="82"/>
      <c r="G259" s="82"/>
      <c r="H259" s="33"/>
    </row>
    <row r="260" spans="1:8" x14ac:dyDescent="0.3">
      <c r="A260" s="82"/>
      <c r="B260" s="82"/>
      <c r="C260" s="83"/>
      <c r="D260" s="82"/>
      <c r="E260" s="82"/>
      <c r="F260" s="82"/>
      <c r="G260" s="82"/>
      <c r="H260" s="33"/>
    </row>
    <row r="261" spans="1:8" x14ac:dyDescent="0.3">
      <c r="A261" s="82"/>
      <c r="B261" s="82"/>
      <c r="C261" s="83"/>
      <c r="D261" s="82"/>
      <c r="E261" s="82"/>
      <c r="F261" s="82"/>
      <c r="G261" s="82"/>
      <c r="H261" s="33"/>
    </row>
    <row r="262" spans="1:8" x14ac:dyDescent="0.3">
      <c r="A262" s="82"/>
      <c r="B262" s="82"/>
      <c r="C262" s="83"/>
      <c r="D262" s="82"/>
      <c r="E262" s="82"/>
      <c r="F262" s="82"/>
      <c r="G262" s="82"/>
      <c r="H262" s="33"/>
    </row>
    <row r="263" spans="1:8" x14ac:dyDescent="0.3">
      <c r="A263" s="82"/>
      <c r="B263" s="82"/>
      <c r="C263" s="83"/>
      <c r="D263" s="82"/>
      <c r="E263" s="82"/>
      <c r="F263" s="82"/>
      <c r="G263" s="82"/>
      <c r="H263" s="33"/>
    </row>
    <row r="264" spans="1:8" x14ac:dyDescent="0.3">
      <c r="A264" s="82"/>
      <c r="B264" s="82"/>
      <c r="C264" s="83"/>
      <c r="D264" s="82"/>
      <c r="E264" s="82"/>
      <c r="F264" s="82"/>
      <c r="G264" s="82"/>
      <c r="H264" s="33"/>
    </row>
    <row r="265" spans="1:8" x14ac:dyDescent="0.3">
      <c r="A265" s="82"/>
      <c r="B265" s="82"/>
      <c r="C265" s="83"/>
      <c r="D265" s="82"/>
      <c r="E265" s="82"/>
      <c r="F265" s="82"/>
      <c r="G265" s="82"/>
      <c r="H265" s="33"/>
    </row>
    <row r="266" spans="1:8" x14ac:dyDescent="0.3">
      <c r="A266" s="82"/>
      <c r="B266" s="82"/>
      <c r="C266" s="83"/>
      <c r="D266" s="82"/>
      <c r="E266" s="82"/>
      <c r="F266" s="82"/>
      <c r="G266" s="82"/>
      <c r="H266" s="33"/>
    </row>
    <row r="267" spans="1:8" x14ac:dyDescent="0.3">
      <c r="A267" s="82"/>
      <c r="B267" s="82"/>
      <c r="C267" s="83"/>
      <c r="D267" s="82"/>
      <c r="E267" s="82"/>
      <c r="F267" s="82"/>
      <c r="G267" s="82"/>
      <c r="H267" s="33"/>
    </row>
    <row r="268" spans="1:8" x14ac:dyDescent="0.3">
      <c r="A268" s="82"/>
      <c r="B268" s="82"/>
      <c r="C268" s="83"/>
      <c r="D268" s="82"/>
      <c r="E268" s="82"/>
      <c r="F268" s="82"/>
      <c r="G268" s="82"/>
      <c r="H268" s="33"/>
    </row>
    <row r="269" spans="1:8" x14ac:dyDescent="0.3">
      <c r="A269" s="82"/>
      <c r="B269" s="82"/>
      <c r="C269" s="83"/>
      <c r="D269" s="82"/>
      <c r="E269" s="82"/>
      <c r="F269" s="82"/>
      <c r="G269" s="82"/>
      <c r="H269" s="33"/>
    </row>
    <row r="270" spans="1:8" x14ac:dyDescent="0.3">
      <c r="A270" s="82"/>
      <c r="B270" s="82"/>
      <c r="C270" s="83"/>
      <c r="D270" s="82"/>
      <c r="E270" s="82"/>
      <c r="F270" s="82"/>
      <c r="G270" s="82"/>
      <c r="H270" s="33"/>
    </row>
    <row r="271" spans="1:8" x14ac:dyDescent="0.3">
      <c r="A271" s="82"/>
      <c r="B271" s="82"/>
      <c r="C271" s="83"/>
      <c r="D271" s="82"/>
      <c r="E271" s="82"/>
      <c r="F271" s="82"/>
      <c r="G271" s="82"/>
      <c r="H271" s="33"/>
    </row>
    <row r="272" spans="1:8" x14ac:dyDescent="0.3">
      <c r="A272" s="82"/>
      <c r="B272" s="82"/>
      <c r="C272" s="83"/>
      <c r="D272" s="82"/>
      <c r="E272" s="82"/>
      <c r="F272" s="82"/>
      <c r="G272" s="82"/>
      <c r="H272" s="33"/>
    </row>
    <row r="273" spans="1:8" x14ac:dyDescent="0.3">
      <c r="A273" s="82"/>
      <c r="B273" s="82"/>
      <c r="C273" s="83"/>
      <c r="D273" s="82"/>
      <c r="E273" s="82"/>
      <c r="F273" s="82"/>
      <c r="G273" s="82"/>
      <c r="H273" s="33"/>
    </row>
    <row r="274" spans="1:8" x14ac:dyDescent="0.3">
      <c r="A274" s="82"/>
      <c r="B274" s="82"/>
      <c r="C274" s="83"/>
      <c r="D274" s="82"/>
      <c r="E274" s="82"/>
      <c r="F274" s="82"/>
      <c r="G274" s="82"/>
      <c r="H274" s="33"/>
    </row>
    <row r="275" spans="1:8" x14ac:dyDescent="0.3">
      <c r="A275" s="82"/>
      <c r="B275" s="82"/>
      <c r="C275" s="83"/>
      <c r="D275" s="82"/>
      <c r="E275" s="82"/>
      <c r="F275" s="82"/>
      <c r="G275" s="82"/>
      <c r="H275" s="33"/>
    </row>
    <row r="276" spans="1:8" x14ac:dyDescent="0.3">
      <c r="A276" s="82"/>
      <c r="B276" s="82"/>
      <c r="C276" s="83"/>
      <c r="D276" s="82"/>
      <c r="E276" s="82"/>
      <c r="F276" s="82"/>
      <c r="G276" s="82"/>
      <c r="H276" s="33"/>
    </row>
    <row r="277" spans="1:8" x14ac:dyDescent="0.3">
      <c r="A277" s="82"/>
      <c r="B277" s="82"/>
      <c r="C277" s="83"/>
      <c r="D277" s="82"/>
      <c r="E277" s="82"/>
      <c r="F277" s="82"/>
      <c r="G277" s="82"/>
      <c r="H277" s="33"/>
    </row>
    <row r="278" spans="1:8" x14ac:dyDescent="0.3">
      <c r="A278" s="82"/>
      <c r="B278" s="82"/>
      <c r="C278" s="83"/>
      <c r="D278" s="82"/>
      <c r="E278" s="82"/>
      <c r="F278" s="82"/>
      <c r="G278" s="82"/>
      <c r="H278" s="33"/>
    </row>
    <row r="279" spans="1:8" x14ac:dyDescent="0.3">
      <c r="A279" s="82"/>
      <c r="B279" s="82"/>
      <c r="C279" s="83"/>
      <c r="D279" s="82"/>
      <c r="E279" s="82"/>
      <c r="F279" s="82"/>
      <c r="G279" s="82"/>
      <c r="H279" s="33"/>
    </row>
    <row r="280" spans="1:8" x14ac:dyDescent="0.3">
      <c r="A280" s="82"/>
      <c r="B280" s="82"/>
      <c r="C280" s="83"/>
      <c r="D280" s="82"/>
      <c r="E280" s="82"/>
      <c r="F280" s="82"/>
      <c r="G280" s="82"/>
      <c r="H280" s="33"/>
    </row>
    <row r="281" spans="1:8" x14ac:dyDescent="0.3">
      <c r="A281" s="82"/>
      <c r="B281" s="82"/>
      <c r="C281" s="83"/>
      <c r="D281" s="82"/>
      <c r="E281" s="82"/>
      <c r="F281" s="82"/>
      <c r="G281" s="82"/>
      <c r="H281" s="33"/>
    </row>
    <row r="282" spans="1:8" x14ac:dyDescent="0.3">
      <c r="A282" s="82"/>
      <c r="B282" s="82"/>
      <c r="C282" s="83"/>
      <c r="D282" s="82"/>
      <c r="E282" s="82"/>
      <c r="F282" s="82"/>
      <c r="G282" s="82"/>
      <c r="H282" s="33"/>
    </row>
    <row r="283" spans="1:8" x14ac:dyDescent="0.3">
      <c r="A283" s="82"/>
      <c r="B283" s="82"/>
      <c r="C283" s="83"/>
      <c r="D283" s="82"/>
      <c r="E283" s="82"/>
      <c r="F283" s="82"/>
      <c r="G283" s="82"/>
      <c r="H283" s="33"/>
    </row>
    <row r="284" spans="1:8" x14ac:dyDescent="0.3">
      <c r="A284" s="82"/>
      <c r="B284" s="82"/>
      <c r="C284" s="83"/>
      <c r="D284" s="82"/>
      <c r="E284" s="82"/>
      <c r="F284" s="82"/>
      <c r="G284" s="82"/>
      <c r="H284" s="33"/>
    </row>
    <row r="285" spans="1:8" x14ac:dyDescent="0.3">
      <c r="A285" s="82"/>
      <c r="B285" s="82"/>
      <c r="C285" s="83"/>
      <c r="D285" s="82"/>
      <c r="E285" s="82"/>
      <c r="F285" s="82"/>
      <c r="G285" s="82"/>
      <c r="H285" s="33"/>
    </row>
    <row r="286" spans="1:8" x14ac:dyDescent="0.3">
      <c r="A286" s="82"/>
      <c r="B286" s="82"/>
      <c r="C286" s="83"/>
      <c r="D286" s="82"/>
      <c r="E286" s="82"/>
      <c r="F286" s="82"/>
      <c r="G286" s="82"/>
      <c r="H286" s="33"/>
    </row>
    <row r="287" spans="1:8" x14ac:dyDescent="0.3">
      <c r="A287" s="82"/>
      <c r="B287" s="82"/>
      <c r="C287" s="83"/>
      <c r="D287" s="82"/>
      <c r="E287" s="82"/>
      <c r="F287" s="82"/>
      <c r="G287" s="82"/>
      <c r="H287" s="33"/>
    </row>
    <row r="288" spans="1:8" x14ac:dyDescent="0.3">
      <c r="A288" s="82"/>
      <c r="B288" s="82"/>
      <c r="C288" s="83"/>
      <c r="D288" s="82"/>
      <c r="E288" s="82"/>
      <c r="F288" s="82"/>
      <c r="G288" s="82"/>
      <c r="H288" s="33"/>
    </row>
    <row r="289" spans="1:8" x14ac:dyDescent="0.3">
      <c r="A289" s="82"/>
      <c r="B289" s="82"/>
      <c r="C289" s="83"/>
      <c r="D289" s="82"/>
      <c r="E289" s="82"/>
      <c r="F289" s="82"/>
      <c r="G289" s="82"/>
      <c r="H289" s="33"/>
    </row>
    <row r="290" spans="1:8" x14ac:dyDescent="0.3">
      <c r="A290" s="82"/>
      <c r="B290" s="82"/>
      <c r="C290" s="83"/>
      <c r="D290" s="82"/>
      <c r="E290" s="82"/>
      <c r="F290" s="82"/>
      <c r="G290" s="82"/>
      <c r="H290" s="33"/>
    </row>
    <row r="291" spans="1:8" x14ac:dyDescent="0.3">
      <c r="A291" s="82"/>
      <c r="B291" s="82"/>
      <c r="C291" s="83"/>
      <c r="D291" s="82"/>
      <c r="E291" s="82"/>
      <c r="F291" s="82"/>
      <c r="G291" s="82"/>
      <c r="H291" s="33"/>
    </row>
    <row r="292" spans="1:8" x14ac:dyDescent="0.3">
      <c r="A292" s="82"/>
      <c r="B292" s="82"/>
      <c r="C292" s="83"/>
      <c r="D292" s="82"/>
      <c r="E292" s="82"/>
      <c r="F292" s="82"/>
      <c r="G292" s="82"/>
      <c r="H292" s="33"/>
    </row>
    <row r="293" spans="1:8" x14ac:dyDescent="0.3">
      <c r="A293" s="82"/>
      <c r="B293" s="82"/>
      <c r="C293" s="83"/>
      <c r="D293" s="82"/>
      <c r="E293" s="82"/>
      <c r="F293" s="82"/>
      <c r="G293" s="82"/>
      <c r="H293" s="33"/>
    </row>
    <row r="294" spans="1:8" x14ac:dyDescent="0.3">
      <c r="A294" s="82"/>
      <c r="B294" s="82"/>
      <c r="C294" s="83"/>
      <c r="D294" s="82"/>
      <c r="E294" s="82"/>
      <c r="F294" s="82"/>
      <c r="G294" s="82"/>
      <c r="H294" s="33"/>
    </row>
    <row r="295" spans="1:8" x14ac:dyDescent="0.3">
      <c r="A295" s="82"/>
      <c r="B295" s="82"/>
      <c r="C295" s="83"/>
      <c r="D295" s="82"/>
      <c r="E295" s="82"/>
      <c r="F295" s="82"/>
      <c r="G295" s="82"/>
      <c r="H295" s="33"/>
    </row>
    <row r="296" spans="1:8" x14ac:dyDescent="0.3">
      <c r="A296" s="82"/>
      <c r="B296" s="82"/>
      <c r="C296" s="83"/>
      <c r="D296" s="82"/>
      <c r="E296" s="82"/>
      <c r="F296" s="82"/>
      <c r="G296" s="82"/>
      <c r="H296" s="33"/>
    </row>
    <row r="297" spans="1:8" x14ac:dyDescent="0.3">
      <c r="A297" s="82"/>
      <c r="B297" s="82"/>
      <c r="C297" s="83"/>
      <c r="D297" s="82"/>
      <c r="E297" s="82"/>
      <c r="F297" s="82"/>
      <c r="G297" s="82"/>
      <c r="H297" s="33"/>
    </row>
    <row r="298" spans="1:8" x14ac:dyDescent="0.3">
      <c r="A298" s="82"/>
      <c r="B298" s="82"/>
      <c r="C298" s="83"/>
      <c r="D298" s="82"/>
      <c r="E298" s="82"/>
      <c r="F298" s="82"/>
      <c r="G298" s="82"/>
      <c r="H298" s="33"/>
    </row>
    <row r="299" spans="1:8" x14ac:dyDescent="0.3">
      <c r="A299" s="82"/>
      <c r="B299" s="82"/>
      <c r="C299" s="83"/>
      <c r="D299" s="82"/>
      <c r="E299" s="82"/>
      <c r="F299" s="82"/>
      <c r="G299" s="82"/>
      <c r="H299" s="33"/>
    </row>
    <row r="300" spans="1:8" x14ac:dyDescent="0.3">
      <c r="A300" s="82"/>
      <c r="B300" s="82"/>
      <c r="C300" s="83"/>
      <c r="D300" s="82"/>
      <c r="E300" s="82"/>
      <c r="F300" s="82"/>
      <c r="G300" s="82"/>
      <c r="H300" s="33"/>
    </row>
    <row r="301" spans="1:8" x14ac:dyDescent="0.3">
      <c r="A301" s="82"/>
      <c r="B301" s="82"/>
      <c r="C301" s="83"/>
      <c r="D301" s="82"/>
      <c r="E301" s="82"/>
      <c r="F301" s="82"/>
      <c r="G301" s="82"/>
      <c r="H301" s="33"/>
    </row>
    <row r="302" spans="1:8" x14ac:dyDescent="0.3">
      <c r="A302" s="82"/>
      <c r="B302" s="82"/>
      <c r="C302" s="83"/>
      <c r="D302" s="82"/>
      <c r="E302" s="82"/>
      <c r="F302" s="82"/>
      <c r="G302" s="82"/>
      <c r="H302" s="33"/>
    </row>
    <row r="303" spans="1:8" x14ac:dyDescent="0.3">
      <c r="A303" s="82"/>
      <c r="B303" s="82"/>
      <c r="C303" s="83"/>
      <c r="D303" s="82"/>
      <c r="E303" s="82"/>
      <c r="F303" s="82"/>
      <c r="G303" s="82"/>
      <c r="H303" s="33"/>
    </row>
    <row r="304" spans="1:8" x14ac:dyDescent="0.3">
      <c r="A304" s="82"/>
      <c r="B304" s="82"/>
      <c r="C304" s="83"/>
      <c r="D304" s="82"/>
      <c r="E304" s="82"/>
      <c r="F304" s="82"/>
      <c r="G304" s="82"/>
      <c r="H304" s="33"/>
    </row>
    <row r="305" spans="1:8" x14ac:dyDescent="0.3">
      <c r="A305" s="82"/>
      <c r="B305" s="82"/>
      <c r="C305" s="83"/>
      <c r="D305" s="82"/>
      <c r="E305" s="82"/>
      <c r="F305" s="82"/>
      <c r="G305" s="82"/>
      <c r="H305" s="33"/>
    </row>
    <row r="306" spans="1:8" x14ac:dyDescent="0.3">
      <c r="A306" s="82"/>
      <c r="B306" s="82"/>
      <c r="C306" s="83"/>
      <c r="D306" s="82"/>
      <c r="E306" s="82"/>
      <c r="F306" s="82"/>
      <c r="G306" s="82"/>
      <c r="H306" s="33"/>
    </row>
    <row r="307" spans="1:8" x14ac:dyDescent="0.3">
      <c r="A307" s="82"/>
      <c r="B307" s="82"/>
      <c r="C307" s="83"/>
      <c r="D307" s="82"/>
      <c r="E307" s="82"/>
      <c r="F307" s="82"/>
      <c r="G307" s="82"/>
      <c r="H307" s="33"/>
    </row>
    <row r="308" spans="1:8" x14ac:dyDescent="0.3">
      <c r="A308" s="82"/>
      <c r="B308" s="82"/>
      <c r="C308" s="83"/>
      <c r="D308" s="82"/>
      <c r="E308" s="82"/>
      <c r="F308" s="82"/>
      <c r="G308" s="82"/>
      <c r="H308" s="33"/>
    </row>
    <row r="309" spans="1:8" x14ac:dyDescent="0.3">
      <c r="A309" s="82"/>
      <c r="B309" s="82"/>
      <c r="C309" s="83"/>
      <c r="D309" s="82"/>
      <c r="E309" s="82"/>
      <c r="F309" s="82"/>
      <c r="G309" s="82"/>
      <c r="H309" s="33"/>
    </row>
    <row r="310" spans="1:8" x14ac:dyDescent="0.3">
      <c r="A310" s="82"/>
      <c r="B310" s="82"/>
      <c r="C310" s="83"/>
      <c r="D310" s="82"/>
      <c r="E310" s="82"/>
      <c r="F310" s="82"/>
      <c r="G310" s="82"/>
      <c r="H310" s="33"/>
    </row>
    <row r="311" spans="1:8" x14ac:dyDescent="0.3">
      <c r="A311" s="82"/>
      <c r="B311" s="82"/>
      <c r="C311" s="83"/>
      <c r="D311" s="82"/>
      <c r="E311" s="82"/>
      <c r="F311" s="82"/>
      <c r="G311" s="82"/>
      <c r="H311" s="33"/>
    </row>
    <row r="312" spans="1:8" x14ac:dyDescent="0.3">
      <c r="A312" s="82"/>
      <c r="B312" s="82"/>
      <c r="C312" s="83"/>
      <c r="D312" s="82"/>
      <c r="E312" s="82"/>
      <c r="F312" s="82"/>
      <c r="G312" s="82"/>
      <c r="H312" s="33"/>
    </row>
    <row r="313" spans="1:8" x14ac:dyDescent="0.3">
      <c r="A313" s="82"/>
      <c r="B313" s="82"/>
      <c r="C313" s="83"/>
      <c r="D313" s="82"/>
      <c r="E313" s="82"/>
      <c r="F313" s="82"/>
      <c r="G313" s="82"/>
      <c r="H313" s="33"/>
    </row>
    <row r="314" spans="1:8" x14ac:dyDescent="0.3">
      <c r="A314" s="82"/>
      <c r="B314" s="82"/>
      <c r="C314" s="83"/>
      <c r="D314" s="82"/>
      <c r="E314" s="82"/>
      <c r="F314" s="82"/>
      <c r="G314" s="82"/>
      <c r="H314" s="33"/>
    </row>
    <row r="315" spans="1:8" x14ac:dyDescent="0.3">
      <c r="A315" s="82"/>
      <c r="B315" s="82"/>
      <c r="C315" s="83"/>
      <c r="D315" s="82"/>
      <c r="E315" s="82"/>
      <c r="F315" s="82"/>
      <c r="G315" s="82"/>
      <c r="H315" s="33"/>
    </row>
    <row r="316" spans="1:8" x14ac:dyDescent="0.3">
      <c r="A316" s="82"/>
      <c r="B316" s="82"/>
      <c r="C316" s="83"/>
      <c r="D316" s="82"/>
      <c r="E316" s="82"/>
      <c r="F316" s="82"/>
      <c r="G316" s="82"/>
      <c r="H316" s="33"/>
    </row>
    <row r="317" spans="1:8" x14ac:dyDescent="0.3">
      <c r="A317" s="82"/>
      <c r="B317" s="82"/>
      <c r="C317" s="83"/>
      <c r="D317" s="82"/>
      <c r="E317" s="82"/>
      <c r="F317" s="82"/>
      <c r="G317" s="82"/>
      <c r="H317" s="33"/>
    </row>
    <row r="318" spans="1:8" x14ac:dyDescent="0.3">
      <c r="A318" s="82"/>
      <c r="B318" s="82"/>
      <c r="C318" s="83"/>
      <c r="D318" s="82"/>
      <c r="E318" s="82"/>
      <c r="F318" s="82"/>
      <c r="G318" s="82"/>
      <c r="H318" s="33"/>
    </row>
    <row r="319" spans="1:8" x14ac:dyDescent="0.3">
      <c r="A319" s="82"/>
      <c r="B319" s="82"/>
      <c r="C319" s="83"/>
      <c r="D319" s="82"/>
      <c r="E319" s="82"/>
      <c r="F319" s="82"/>
      <c r="G319" s="82"/>
      <c r="H319" s="33"/>
    </row>
    <row r="320" spans="1:8" x14ac:dyDescent="0.3">
      <c r="A320" s="82"/>
      <c r="B320" s="82"/>
      <c r="C320" s="83"/>
      <c r="D320" s="82"/>
      <c r="E320" s="82"/>
      <c r="F320" s="82"/>
      <c r="G320" s="82"/>
      <c r="H320" s="33"/>
    </row>
    <row r="321" spans="1:8" x14ac:dyDescent="0.3">
      <c r="A321" s="82"/>
      <c r="B321" s="82"/>
      <c r="C321" s="83"/>
      <c r="D321" s="82"/>
      <c r="E321" s="82"/>
      <c r="F321" s="82"/>
      <c r="G321" s="82"/>
      <c r="H321" s="33"/>
    </row>
    <row r="322" spans="1:8" x14ac:dyDescent="0.3">
      <c r="A322" s="82"/>
      <c r="B322" s="82"/>
      <c r="C322" s="83"/>
      <c r="D322" s="82"/>
      <c r="E322" s="82"/>
      <c r="F322" s="82"/>
      <c r="G322" s="82"/>
      <c r="H322" s="33"/>
    </row>
    <row r="323" spans="1:8" x14ac:dyDescent="0.3">
      <c r="A323" s="82"/>
      <c r="B323" s="82"/>
      <c r="C323" s="83"/>
      <c r="D323" s="82"/>
      <c r="E323" s="82"/>
      <c r="F323" s="82"/>
      <c r="G323" s="82"/>
      <c r="H323" s="33"/>
    </row>
    <row r="324" spans="1:8" x14ac:dyDescent="0.3">
      <c r="A324" s="82"/>
      <c r="B324" s="82"/>
      <c r="C324" s="83"/>
      <c r="D324" s="82"/>
      <c r="E324" s="82"/>
      <c r="F324" s="82"/>
      <c r="G324" s="82"/>
      <c r="H324" s="33"/>
    </row>
    <row r="325" spans="1:8" x14ac:dyDescent="0.3">
      <c r="A325" s="82"/>
      <c r="B325" s="82"/>
      <c r="C325" s="83"/>
      <c r="D325" s="82"/>
      <c r="E325" s="82"/>
      <c r="F325" s="82"/>
      <c r="G325" s="82"/>
      <c r="H325" s="33"/>
    </row>
    <row r="326" spans="1:8" x14ac:dyDescent="0.3">
      <c r="A326" s="82"/>
      <c r="B326" s="82"/>
      <c r="C326" s="83"/>
      <c r="D326" s="82"/>
      <c r="E326" s="82"/>
      <c r="F326" s="82"/>
      <c r="G326" s="82"/>
      <c r="H326" s="33"/>
    </row>
    <row r="327" spans="1:8" x14ac:dyDescent="0.3">
      <c r="A327" s="82"/>
      <c r="B327" s="82"/>
      <c r="C327" s="83"/>
      <c r="D327" s="82"/>
      <c r="E327" s="82"/>
      <c r="F327" s="82"/>
      <c r="G327" s="82"/>
      <c r="H327" s="33"/>
    </row>
    <row r="328" spans="1:8" x14ac:dyDescent="0.3">
      <c r="A328" s="82"/>
      <c r="B328" s="82"/>
      <c r="C328" s="83"/>
      <c r="D328" s="82"/>
      <c r="E328" s="82"/>
      <c r="F328" s="82"/>
      <c r="G328" s="82"/>
      <c r="H328" s="33"/>
    </row>
    <row r="329" spans="1:8" x14ac:dyDescent="0.3">
      <c r="A329" s="82"/>
      <c r="B329" s="82"/>
      <c r="C329" s="83"/>
      <c r="D329" s="82"/>
      <c r="E329" s="82"/>
      <c r="F329" s="82"/>
      <c r="G329" s="82"/>
      <c r="H329" s="33"/>
    </row>
    <row r="330" spans="1:8" x14ac:dyDescent="0.3">
      <c r="A330" s="82"/>
      <c r="B330" s="82"/>
      <c r="C330" s="83"/>
      <c r="D330" s="82"/>
      <c r="E330" s="82"/>
      <c r="F330" s="82"/>
      <c r="G330" s="82"/>
      <c r="H330" s="33"/>
    </row>
    <row r="331" spans="1:8" x14ac:dyDescent="0.3">
      <c r="A331" s="82"/>
      <c r="B331" s="82"/>
      <c r="C331" s="83"/>
      <c r="D331" s="82"/>
      <c r="E331" s="82"/>
      <c r="F331" s="82"/>
      <c r="G331" s="82"/>
      <c r="H331" s="33"/>
    </row>
    <row r="332" spans="1:8" x14ac:dyDescent="0.3">
      <c r="A332" s="82"/>
      <c r="B332" s="82"/>
      <c r="C332" s="83"/>
      <c r="D332" s="82"/>
      <c r="E332" s="82"/>
      <c r="F332" s="82"/>
      <c r="G332" s="82"/>
      <c r="H332" s="33"/>
    </row>
    <row r="333" spans="1:8" x14ac:dyDescent="0.3">
      <c r="A333" s="82"/>
      <c r="B333" s="82"/>
      <c r="C333" s="83"/>
      <c r="D333" s="82"/>
      <c r="E333" s="82"/>
      <c r="F333" s="82"/>
      <c r="G333" s="82"/>
      <c r="H333" s="33"/>
    </row>
    <row r="334" spans="1:8" x14ac:dyDescent="0.3">
      <c r="A334" s="82"/>
      <c r="B334" s="82"/>
      <c r="C334" s="83"/>
      <c r="D334" s="82"/>
      <c r="E334" s="82"/>
      <c r="F334" s="82"/>
      <c r="G334" s="82"/>
      <c r="H334" s="33"/>
    </row>
    <row r="335" spans="1:8" x14ac:dyDescent="0.3">
      <c r="A335" s="82"/>
      <c r="B335" s="82"/>
      <c r="C335" s="83"/>
      <c r="D335" s="82"/>
      <c r="E335" s="82"/>
      <c r="F335" s="82"/>
      <c r="G335" s="82"/>
      <c r="H335" s="33"/>
    </row>
    <row r="336" spans="1:8" x14ac:dyDescent="0.3">
      <c r="A336" s="82"/>
      <c r="B336" s="82"/>
      <c r="C336" s="83"/>
      <c r="D336" s="82"/>
      <c r="E336" s="82"/>
      <c r="F336" s="82"/>
      <c r="G336" s="82"/>
      <c r="H336" s="33"/>
    </row>
    <row r="337" spans="1:8" x14ac:dyDescent="0.3">
      <c r="A337" s="82"/>
      <c r="B337" s="82"/>
      <c r="C337" s="83"/>
      <c r="D337" s="82"/>
      <c r="E337" s="82"/>
      <c r="F337" s="82"/>
      <c r="G337" s="82"/>
      <c r="H337" s="33"/>
    </row>
    <row r="338" spans="1:8" x14ac:dyDescent="0.3">
      <c r="A338" s="82"/>
      <c r="B338" s="82"/>
      <c r="C338" s="83"/>
      <c r="D338" s="82"/>
      <c r="E338" s="82"/>
      <c r="F338" s="82"/>
      <c r="G338" s="82"/>
      <c r="H338" s="33"/>
    </row>
    <row r="339" spans="1:8" x14ac:dyDescent="0.3">
      <c r="A339" s="82"/>
      <c r="B339" s="82"/>
      <c r="C339" s="83"/>
      <c r="D339" s="82"/>
      <c r="E339" s="82"/>
      <c r="F339" s="82"/>
      <c r="G339" s="82"/>
      <c r="H339" s="33"/>
    </row>
    <row r="340" spans="1:8" x14ac:dyDescent="0.3">
      <c r="A340" s="82"/>
      <c r="B340" s="82"/>
      <c r="C340" s="83"/>
      <c r="D340" s="82"/>
      <c r="E340" s="82"/>
      <c r="F340" s="82"/>
      <c r="G340" s="82"/>
      <c r="H340" s="33"/>
    </row>
    <row r="341" spans="1:8" x14ac:dyDescent="0.3">
      <c r="A341" s="82"/>
      <c r="B341" s="82"/>
      <c r="C341" s="83"/>
      <c r="D341" s="82"/>
      <c r="E341" s="82"/>
      <c r="F341" s="82"/>
      <c r="G341" s="82"/>
      <c r="H341" s="33"/>
    </row>
    <row r="342" spans="1:8" x14ac:dyDescent="0.3">
      <c r="A342" s="82"/>
      <c r="B342" s="82"/>
      <c r="C342" s="83"/>
      <c r="D342" s="82"/>
      <c r="E342" s="82"/>
      <c r="F342" s="82"/>
      <c r="G342" s="82"/>
      <c r="H342" s="33"/>
    </row>
    <row r="343" spans="1:8" x14ac:dyDescent="0.3">
      <c r="A343" s="82"/>
      <c r="B343" s="82"/>
      <c r="C343" s="83"/>
      <c r="D343" s="82"/>
      <c r="E343" s="82"/>
      <c r="F343" s="82"/>
      <c r="G343" s="82"/>
      <c r="H343" s="33"/>
    </row>
    <row r="344" spans="1:8" x14ac:dyDescent="0.3">
      <c r="A344" s="82"/>
      <c r="B344" s="82"/>
      <c r="C344" s="83"/>
      <c r="D344" s="82"/>
      <c r="E344" s="82"/>
      <c r="F344" s="82"/>
      <c r="G344" s="82"/>
      <c r="H344" s="33"/>
    </row>
    <row r="345" spans="1:8" x14ac:dyDescent="0.3">
      <c r="A345" s="82"/>
      <c r="B345" s="82"/>
      <c r="C345" s="83"/>
      <c r="D345" s="82"/>
      <c r="E345" s="82"/>
      <c r="F345" s="82"/>
      <c r="G345" s="82"/>
      <c r="H345" s="33"/>
    </row>
    <row r="346" spans="1:8" x14ac:dyDescent="0.3">
      <c r="A346" s="82"/>
      <c r="B346" s="82"/>
      <c r="C346" s="83"/>
      <c r="D346" s="82"/>
      <c r="E346" s="82"/>
      <c r="F346" s="82"/>
      <c r="G346" s="82"/>
      <c r="H346" s="33"/>
    </row>
    <row r="347" spans="1:8" x14ac:dyDescent="0.3">
      <c r="A347" s="82"/>
      <c r="B347" s="82"/>
      <c r="C347" s="83"/>
      <c r="D347" s="82"/>
      <c r="E347" s="82"/>
      <c r="F347" s="82"/>
      <c r="G347" s="82"/>
      <c r="H347" s="33"/>
    </row>
    <row r="348" spans="1:8" x14ac:dyDescent="0.3">
      <c r="A348" s="82"/>
      <c r="B348" s="82"/>
      <c r="C348" s="83"/>
      <c r="D348" s="82"/>
      <c r="E348" s="82"/>
      <c r="F348" s="82"/>
      <c r="G348" s="82"/>
      <c r="H348" s="33"/>
    </row>
    <row r="349" spans="1:8" x14ac:dyDescent="0.3">
      <c r="A349" s="82"/>
      <c r="B349" s="82"/>
      <c r="C349" s="83"/>
      <c r="D349" s="82"/>
      <c r="E349" s="82"/>
      <c r="F349" s="82"/>
      <c r="G349" s="82"/>
      <c r="H349" s="33"/>
    </row>
    <row r="350" spans="1:8" x14ac:dyDescent="0.3">
      <c r="A350" s="82"/>
      <c r="B350" s="82"/>
      <c r="C350" s="83"/>
      <c r="D350" s="82"/>
      <c r="E350" s="82"/>
      <c r="F350" s="82"/>
      <c r="G350" s="82"/>
      <c r="H350" s="33"/>
    </row>
    <row r="351" spans="1:8" x14ac:dyDescent="0.3">
      <c r="A351" s="82"/>
      <c r="B351" s="82"/>
      <c r="C351" s="83"/>
      <c r="D351" s="82"/>
      <c r="E351" s="82"/>
      <c r="F351" s="82"/>
      <c r="G351" s="82"/>
      <c r="H351" s="33"/>
    </row>
    <row r="352" spans="1:8" x14ac:dyDescent="0.3">
      <c r="A352" s="82"/>
      <c r="B352" s="82"/>
      <c r="C352" s="83"/>
      <c r="D352" s="82"/>
      <c r="E352" s="82"/>
      <c r="F352" s="82"/>
      <c r="G352" s="82"/>
      <c r="H352" s="33"/>
    </row>
    <row r="353" spans="1:8" x14ac:dyDescent="0.3">
      <c r="A353" s="82"/>
      <c r="B353" s="82"/>
      <c r="C353" s="83"/>
      <c r="D353" s="82"/>
      <c r="E353" s="82"/>
      <c r="F353" s="82"/>
      <c r="G353" s="82"/>
      <c r="H353" s="33"/>
    </row>
    <row r="354" spans="1:8" x14ac:dyDescent="0.3">
      <c r="A354" s="82"/>
      <c r="B354" s="82"/>
      <c r="C354" s="83"/>
      <c r="D354" s="82"/>
      <c r="E354" s="82"/>
      <c r="F354" s="82"/>
      <c r="G354" s="82"/>
      <c r="H354" s="33"/>
    </row>
    <row r="355" spans="1:8" x14ac:dyDescent="0.3">
      <c r="A355" s="82"/>
      <c r="B355" s="82"/>
      <c r="C355" s="83"/>
      <c r="D355" s="82"/>
      <c r="E355" s="82"/>
      <c r="F355" s="82"/>
      <c r="G355" s="82"/>
      <c r="H355" s="33"/>
    </row>
    <row r="356" spans="1:8" x14ac:dyDescent="0.3">
      <c r="A356" s="82"/>
      <c r="B356" s="82"/>
      <c r="C356" s="83"/>
      <c r="D356" s="82"/>
      <c r="E356" s="82"/>
      <c r="F356" s="82"/>
      <c r="G356" s="82"/>
      <c r="H356" s="33"/>
    </row>
    <row r="357" spans="1:8" x14ac:dyDescent="0.3">
      <c r="A357" s="82"/>
      <c r="B357" s="82"/>
      <c r="C357" s="83"/>
      <c r="D357" s="82"/>
      <c r="E357" s="82"/>
      <c r="F357" s="82"/>
      <c r="G357" s="82"/>
      <c r="H357" s="33"/>
    </row>
    <row r="358" spans="1:8" x14ac:dyDescent="0.3">
      <c r="A358" s="82"/>
      <c r="B358" s="82"/>
      <c r="C358" s="83"/>
      <c r="D358" s="82"/>
      <c r="E358" s="82"/>
      <c r="F358" s="82"/>
      <c r="G358" s="82"/>
      <c r="H358" s="33"/>
    </row>
    <row r="359" spans="1:8" x14ac:dyDescent="0.3">
      <c r="A359" s="82"/>
      <c r="B359" s="82"/>
      <c r="C359" s="83"/>
      <c r="D359" s="82"/>
      <c r="E359" s="82"/>
      <c r="F359" s="82"/>
      <c r="G359" s="82"/>
      <c r="H359" s="33"/>
    </row>
    <row r="360" spans="1:8" x14ac:dyDescent="0.3">
      <c r="A360" s="82"/>
      <c r="B360" s="82"/>
      <c r="C360" s="83"/>
      <c r="D360" s="82"/>
      <c r="E360" s="82"/>
      <c r="F360" s="82"/>
      <c r="G360" s="82"/>
      <c r="H360" s="33"/>
    </row>
    <row r="361" spans="1:8" x14ac:dyDescent="0.3">
      <c r="A361" s="82"/>
      <c r="B361" s="82"/>
      <c r="C361" s="83"/>
      <c r="D361" s="82"/>
      <c r="E361" s="82"/>
      <c r="F361" s="82"/>
      <c r="G361" s="82"/>
      <c r="H361" s="33"/>
    </row>
    <row r="362" spans="1:8" x14ac:dyDescent="0.3">
      <c r="A362" s="82"/>
      <c r="B362" s="82"/>
      <c r="C362" s="83"/>
      <c r="D362" s="82"/>
      <c r="E362" s="82"/>
      <c r="F362" s="82"/>
      <c r="G362" s="82"/>
      <c r="H362" s="33"/>
    </row>
    <row r="363" spans="1:8" x14ac:dyDescent="0.3">
      <c r="A363" s="82"/>
      <c r="B363" s="82"/>
      <c r="C363" s="83"/>
      <c r="D363" s="82"/>
      <c r="E363" s="82"/>
      <c r="F363" s="82"/>
      <c r="G363" s="82"/>
      <c r="H363" s="33"/>
    </row>
    <row r="364" spans="1:8" x14ac:dyDescent="0.3">
      <c r="A364" s="82"/>
      <c r="B364" s="82"/>
      <c r="C364" s="83"/>
      <c r="D364" s="82"/>
      <c r="E364" s="82"/>
      <c r="F364" s="82"/>
      <c r="G364" s="82"/>
      <c r="H364" s="33"/>
    </row>
    <row r="365" spans="1:8" x14ac:dyDescent="0.3">
      <c r="A365" s="82"/>
      <c r="B365" s="82"/>
      <c r="C365" s="83"/>
      <c r="D365" s="82"/>
      <c r="E365" s="82"/>
      <c r="F365" s="82"/>
      <c r="G365" s="82"/>
      <c r="H365" s="33"/>
    </row>
    <row r="366" spans="1:8" x14ac:dyDescent="0.3">
      <c r="A366" s="82"/>
      <c r="B366" s="82"/>
      <c r="C366" s="83"/>
      <c r="D366" s="82"/>
      <c r="E366" s="82"/>
      <c r="F366" s="82"/>
      <c r="G366" s="82"/>
      <c r="H366" s="33"/>
    </row>
    <row r="367" spans="1:8" x14ac:dyDescent="0.3">
      <c r="A367" s="82"/>
      <c r="B367" s="82"/>
      <c r="C367" s="83"/>
      <c r="D367" s="82"/>
      <c r="E367" s="82"/>
      <c r="F367" s="82"/>
      <c r="G367" s="82"/>
      <c r="H367" s="33"/>
    </row>
    <row r="368" spans="1:8" x14ac:dyDescent="0.3">
      <c r="A368" s="82"/>
      <c r="B368" s="82"/>
      <c r="C368" s="83"/>
      <c r="D368" s="82"/>
      <c r="E368" s="82"/>
      <c r="F368" s="82"/>
      <c r="G368" s="82"/>
      <c r="H368" s="33"/>
    </row>
    <row r="369" spans="1:8" x14ac:dyDescent="0.3">
      <c r="A369" s="82"/>
      <c r="B369" s="82"/>
      <c r="C369" s="83"/>
      <c r="D369" s="82"/>
      <c r="E369" s="82"/>
      <c r="F369" s="82"/>
      <c r="G369" s="82"/>
      <c r="H369" s="33"/>
    </row>
    <row r="370" spans="1:8" x14ac:dyDescent="0.3">
      <c r="A370" s="82"/>
      <c r="B370" s="82"/>
      <c r="C370" s="83"/>
      <c r="D370" s="82"/>
      <c r="E370" s="82"/>
      <c r="F370" s="82"/>
      <c r="G370" s="82"/>
      <c r="H370" s="33"/>
    </row>
    <row r="371" spans="1:8" x14ac:dyDescent="0.3">
      <c r="A371" s="82"/>
      <c r="B371" s="82"/>
      <c r="C371" s="83"/>
      <c r="D371" s="82"/>
      <c r="E371" s="82"/>
      <c r="F371" s="82"/>
      <c r="G371" s="82"/>
      <c r="H371" s="33"/>
    </row>
    <row r="372" spans="1:8" x14ac:dyDescent="0.3">
      <c r="A372" s="82"/>
      <c r="B372" s="82"/>
      <c r="C372" s="83"/>
      <c r="D372" s="82"/>
      <c r="E372" s="82"/>
      <c r="F372" s="82"/>
      <c r="G372" s="82"/>
      <c r="H372" s="33"/>
    </row>
    <row r="373" spans="1:8" x14ac:dyDescent="0.3">
      <c r="A373" s="82"/>
      <c r="B373" s="82"/>
      <c r="C373" s="83"/>
      <c r="D373" s="82"/>
      <c r="E373" s="82"/>
      <c r="F373" s="82"/>
      <c r="G373" s="82"/>
      <c r="H373" s="33"/>
    </row>
    <row r="374" spans="1:8" x14ac:dyDescent="0.3">
      <c r="A374" s="82"/>
      <c r="B374" s="82"/>
      <c r="C374" s="83"/>
      <c r="D374" s="82"/>
      <c r="E374" s="82"/>
      <c r="F374" s="82"/>
      <c r="G374" s="82"/>
      <c r="H374" s="33"/>
    </row>
    <row r="375" spans="1:8" x14ac:dyDescent="0.3">
      <c r="A375" s="82"/>
      <c r="B375" s="82"/>
      <c r="C375" s="83"/>
      <c r="D375" s="82"/>
      <c r="E375" s="82"/>
      <c r="F375" s="82"/>
      <c r="G375" s="82"/>
      <c r="H375" s="33"/>
    </row>
    <row r="376" spans="1:8" x14ac:dyDescent="0.3">
      <c r="A376" s="82"/>
      <c r="B376" s="82"/>
      <c r="C376" s="83"/>
      <c r="D376" s="82"/>
      <c r="E376" s="82"/>
      <c r="F376" s="82"/>
      <c r="G376" s="82"/>
      <c r="H376" s="33"/>
    </row>
    <row r="377" spans="1:8" x14ac:dyDescent="0.3">
      <c r="A377" s="82"/>
      <c r="B377" s="82"/>
      <c r="C377" s="83"/>
      <c r="D377" s="82"/>
      <c r="E377" s="82"/>
      <c r="F377" s="82"/>
      <c r="G377" s="82"/>
      <c r="H377" s="33"/>
    </row>
    <row r="378" spans="1:8" x14ac:dyDescent="0.3">
      <c r="A378" s="82"/>
      <c r="B378" s="82"/>
      <c r="C378" s="83"/>
      <c r="D378" s="82"/>
      <c r="E378" s="82"/>
      <c r="F378" s="82"/>
      <c r="G378" s="82"/>
      <c r="H378" s="33"/>
    </row>
    <row r="379" spans="1:8" x14ac:dyDescent="0.3">
      <c r="A379" s="82"/>
      <c r="B379" s="82"/>
      <c r="C379" s="83"/>
      <c r="D379" s="82"/>
      <c r="E379" s="82"/>
      <c r="F379" s="82"/>
      <c r="G379" s="82"/>
      <c r="H379" s="33"/>
    </row>
    <row r="380" spans="1:8" x14ac:dyDescent="0.3">
      <c r="A380" s="82"/>
      <c r="B380" s="82"/>
      <c r="C380" s="83"/>
      <c r="D380" s="82"/>
      <c r="E380" s="82"/>
      <c r="F380" s="82"/>
      <c r="G380" s="82"/>
      <c r="H380" s="33"/>
    </row>
    <row r="381" spans="1:8" x14ac:dyDescent="0.3">
      <c r="A381" s="82"/>
      <c r="B381" s="82"/>
      <c r="C381" s="83"/>
      <c r="D381" s="82"/>
      <c r="E381" s="82"/>
      <c r="F381" s="82"/>
      <c r="G381" s="82"/>
      <c r="H381" s="33"/>
    </row>
    <row r="382" spans="1:8" x14ac:dyDescent="0.3">
      <c r="A382" s="82"/>
      <c r="B382" s="82"/>
      <c r="C382" s="83"/>
      <c r="D382" s="82"/>
      <c r="E382" s="82"/>
      <c r="F382" s="82"/>
      <c r="G382" s="82"/>
      <c r="H382" s="33"/>
    </row>
    <row r="383" spans="1:8" x14ac:dyDescent="0.3">
      <c r="A383" s="82"/>
      <c r="B383" s="82"/>
      <c r="C383" s="83"/>
      <c r="D383" s="82"/>
      <c r="E383" s="82"/>
      <c r="F383" s="82"/>
      <c r="G383" s="82"/>
      <c r="H383" s="33"/>
    </row>
    <row r="384" spans="1:8" x14ac:dyDescent="0.3">
      <c r="A384" s="82"/>
      <c r="B384" s="82"/>
      <c r="C384" s="83"/>
      <c r="D384" s="82"/>
      <c r="E384" s="82"/>
      <c r="F384" s="82"/>
      <c r="G384" s="82"/>
      <c r="H384" s="33"/>
    </row>
    <row r="385" spans="1:8" x14ac:dyDescent="0.3">
      <c r="A385" s="82"/>
      <c r="B385" s="82"/>
      <c r="C385" s="83"/>
      <c r="D385" s="82"/>
      <c r="E385" s="82"/>
      <c r="F385" s="82"/>
      <c r="G385" s="82"/>
      <c r="H385" s="33"/>
    </row>
    <row r="386" spans="1:8" x14ac:dyDescent="0.3">
      <c r="A386" s="82"/>
      <c r="B386" s="82"/>
      <c r="C386" s="83"/>
      <c r="D386" s="82"/>
      <c r="E386" s="82"/>
      <c r="F386" s="82"/>
      <c r="G386" s="82"/>
      <c r="H386" s="33"/>
    </row>
    <row r="387" spans="1:8" x14ac:dyDescent="0.3">
      <c r="A387" s="82"/>
      <c r="B387" s="82"/>
      <c r="C387" s="83"/>
      <c r="D387" s="82"/>
      <c r="E387" s="82"/>
      <c r="F387" s="82"/>
      <c r="G387" s="82"/>
      <c r="H387" s="33"/>
    </row>
    <row r="388" spans="1:8" x14ac:dyDescent="0.3">
      <c r="A388" s="82"/>
      <c r="B388" s="82"/>
      <c r="C388" s="83"/>
      <c r="D388" s="82"/>
      <c r="E388" s="82"/>
      <c r="F388" s="82"/>
      <c r="G388" s="82"/>
      <c r="H388" s="33"/>
    </row>
    <row r="389" spans="1:8" x14ac:dyDescent="0.3">
      <c r="A389" s="82"/>
      <c r="B389" s="82"/>
      <c r="C389" s="83"/>
      <c r="D389" s="82"/>
      <c r="E389" s="82"/>
      <c r="F389" s="82"/>
      <c r="G389" s="82"/>
      <c r="H389" s="33"/>
    </row>
    <row r="390" spans="1:8" x14ac:dyDescent="0.3">
      <c r="A390" s="82"/>
      <c r="B390" s="82"/>
      <c r="C390" s="83"/>
      <c r="D390" s="82"/>
      <c r="E390" s="82"/>
      <c r="F390" s="82"/>
      <c r="G390" s="82"/>
      <c r="H390" s="33"/>
    </row>
    <row r="391" spans="1:8" x14ac:dyDescent="0.3">
      <c r="A391" s="82"/>
      <c r="B391" s="82"/>
      <c r="C391" s="83"/>
      <c r="D391" s="82"/>
      <c r="E391" s="82"/>
      <c r="F391" s="82"/>
      <c r="G391" s="82"/>
      <c r="H391" s="33"/>
    </row>
    <row r="392" spans="1:8" x14ac:dyDescent="0.3">
      <c r="A392" s="82"/>
      <c r="B392" s="82"/>
      <c r="C392" s="83"/>
      <c r="D392" s="82"/>
      <c r="E392" s="82"/>
      <c r="F392" s="82"/>
      <c r="G392" s="82"/>
      <c r="H392" s="33"/>
    </row>
    <row r="393" spans="1:8" x14ac:dyDescent="0.3">
      <c r="A393" s="82"/>
      <c r="B393" s="82"/>
      <c r="C393" s="83"/>
      <c r="D393" s="82"/>
      <c r="E393" s="82"/>
      <c r="F393" s="82"/>
      <c r="G393" s="82"/>
      <c r="H393" s="33"/>
    </row>
    <row r="394" spans="1:8" x14ac:dyDescent="0.3">
      <c r="A394" s="82"/>
      <c r="B394" s="82"/>
      <c r="C394" s="83"/>
      <c r="D394" s="82"/>
      <c r="E394" s="82"/>
      <c r="F394" s="82"/>
      <c r="G394" s="82"/>
      <c r="H394" s="33"/>
    </row>
    <row r="395" spans="1:8" x14ac:dyDescent="0.3">
      <c r="A395" s="82"/>
      <c r="B395" s="82"/>
      <c r="C395" s="83"/>
      <c r="D395" s="82"/>
      <c r="E395" s="82"/>
      <c r="F395" s="82"/>
      <c r="G395" s="82"/>
      <c r="H395" s="33"/>
    </row>
    <row r="396" spans="1:8" x14ac:dyDescent="0.3">
      <c r="A396" s="82"/>
      <c r="B396" s="82"/>
      <c r="C396" s="83"/>
      <c r="D396" s="82"/>
      <c r="E396" s="82"/>
      <c r="F396" s="82"/>
      <c r="G396" s="82"/>
      <c r="H396" s="33"/>
    </row>
    <row r="397" spans="1:8" x14ac:dyDescent="0.3">
      <c r="A397" s="82"/>
      <c r="B397" s="82"/>
      <c r="C397" s="83"/>
      <c r="D397" s="82"/>
      <c r="E397" s="82"/>
      <c r="F397" s="82"/>
      <c r="G397" s="82"/>
      <c r="H397" s="33"/>
    </row>
    <row r="398" spans="1:8" x14ac:dyDescent="0.3">
      <c r="A398" s="82"/>
      <c r="B398" s="82"/>
      <c r="C398" s="83"/>
      <c r="D398" s="82"/>
      <c r="E398" s="82"/>
      <c r="F398" s="82"/>
      <c r="G398" s="82"/>
      <c r="H398" s="33"/>
    </row>
    <row r="399" spans="1:8" x14ac:dyDescent="0.3">
      <c r="A399" s="82"/>
      <c r="B399" s="82"/>
      <c r="C399" s="83"/>
      <c r="D399" s="82"/>
      <c r="E399" s="82"/>
      <c r="F399" s="82"/>
      <c r="G399" s="82"/>
      <c r="H399" s="33"/>
    </row>
    <row r="400" spans="1:8" x14ac:dyDescent="0.3">
      <c r="A400" s="82"/>
      <c r="B400" s="82"/>
      <c r="C400" s="83"/>
      <c r="D400" s="82"/>
      <c r="E400" s="82"/>
      <c r="F400" s="82"/>
      <c r="G400" s="82"/>
      <c r="H400" s="33"/>
    </row>
    <row r="401" spans="1:8" x14ac:dyDescent="0.3">
      <c r="A401" s="82"/>
      <c r="B401" s="82"/>
      <c r="C401" s="83"/>
      <c r="D401" s="82"/>
      <c r="E401" s="82"/>
      <c r="F401" s="82"/>
      <c r="G401" s="82"/>
      <c r="H401" s="33"/>
    </row>
    <row r="402" spans="1:8" x14ac:dyDescent="0.3">
      <c r="A402" s="82"/>
      <c r="B402" s="82"/>
      <c r="C402" s="83"/>
      <c r="D402" s="82"/>
      <c r="E402" s="82"/>
      <c r="F402" s="82"/>
      <c r="G402" s="82"/>
      <c r="H402" s="33"/>
    </row>
    <row r="403" spans="1:8" x14ac:dyDescent="0.3">
      <c r="A403" s="82"/>
      <c r="B403" s="82"/>
      <c r="C403" s="83"/>
      <c r="D403" s="82"/>
      <c r="E403" s="82"/>
      <c r="F403" s="82"/>
      <c r="G403" s="82"/>
      <c r="H403" s="33"/>
    </row>
    <row r="404" spans="1:8" x14ac:dyDescent="0.3">
      <c r="A404" s="82"/>
      <c r="B404" s="82"/>
      <c r="C404" s="83"/>
      <c r="D404" s="82"/>
      <c r="E404" s="82"/>
      <c r="F404" s="82"/>
      <c r="G404" s="82"/>
      <c r="H404" s="33"/>
    </row>
    <row r="405" spans="1:8" x14ac:dyDescent="0.3">
      <c r="A405" s="82"/>
      <c r="B405" s="82"/>
      <c r="C405" s="83"/>
      <c r="D405" s="82"/>
      <c r="E405" s="82"/>
      <c r="F405" s="82"/>
      <c r="G405" s="82"/>
      <c r="H405" s="33"/>
    </row>
    <row r="406" spans="1:8" x14ac:dyDescent="0.3">
      <c r="A406" s="82"/>
      <c r="B406" s="82"/>
      <c r="C406" s="83"/>
      <c r="D406" s="82"/>
      <c r="E406" s="82"/>
      <c r="F406" s="82"/>
      <c r="G406" s="82"/>
      <c r="H406" s="33"/>
    </row>
    <row r="407" spans="1:8" x14ac:dyDescent="0.3">
      <c r="A407" s="82"/>
      <c r="B407" s="82"/>
      <c r="C407" s="83"/>
      <c r="D407" s="82"/>
      <c r="E407" s="82"/>
      <c r="F407" s="82"/>
      <c r="G407" s="82"/>
      <c r="H407" s="33"/>
    </row>
    <row r="408" spans="1:8" x14ac:dyDescent="0.3">
      <c r="A408" s="82"/>
      <c r="B408" s="82"/>
      <c r="C408" s="83"/>
      <c r="D408" s="82"/>
      <c r="E408" s="82"/>
      <c r="F408" s="82"/>
      <c r="G408" s="82"/>
      <c r="H408" s="33"/>
    </row>
    <row r="409" spans="1:8" x14ac:dyDescent="0.3">
      <c r="A409" s="82"/>
      <c r="B409" s="82"/>
      <c r="C409" s="83"/>
      <c r="D409" s="82"/>
      <c r="E409" s="82"/>
      <c r="F409" s="82"/>
      <c r="G409" s="82"/>
      <c r="H409" s="33"/>
    </row>
    <row r="410" spans="1:8" x14ac:dyDescent="0.3">
      <c r="A410" s="82"/>
      <c r="B410" s="82"/>
      <c r="C410" s="83"/>
      <c r="D410" s="82"/>
      <c r="E410" s="82"/>
      <c r="F410" s="82"/>
      <c r="G410" s="82"/>
      <c r="H410" s="33"/>
    </row>
    <row r="411" spans="1:8" x14ac:dyDescent="0.3">
      <c r="A411" s="82"/>
      <c r="B411" s="82"/>
      <c r="C411" s="83"/>
      <c r="D411" s="82"/>
      <c r="E411" s="82"/>
      <c r="F411" s="82"/>
      <c r="G411" s="82"/>
      <c r="H411" s="33"/>
    </row>
    <row r="412" spans="1:8" x14ac:dyDescent="0.3">
      <c r="A412" s="82"/>
      <c r="B412" s="82"/>
      <c r="C412" s="83"/>
      <c r="D412" s="82"/>
      <c r="E412" s="82"/>
      <c r="F412" s="82"/>
      <c r="G412" s="82"/>
      <c r="H412" s="33"/>
    </row>
    <row r="413" spans="1:8" x14ac:dyDescent="0.3">
      <c r="A413" s="82"/>
      <c r="B413" s="82"/>
      <c r="C413" s="83"/>
      <c r="D413" s="82"/>
      <c r="E413" s="82"/>
      <c r="F413" s="82"/>
      <c r="G413" s="82"/>
      <c r="H413" s="33"/>
    </row>
    <row r="414" spans="1:8" x14ac:dyDescent="0.3">
      <c r="A414" s="82"/>
      <c r="B414" s="82"/>
      <c r="C414" s="83"/>
      <c r="D414" s="82"/>
      <c r="E414" s="82"/>
      <c r="F414" s="82"/>
      <c r="G414" s="82"/>
      <c r="H414" s="33"/>
    </row>
    <row r="415" spans="1:8" x14ac:dyDescent="0.3">
      <c r="A415" s="82"/>
      <c r="B415" s="82"/>
      <c r="C415" s="83"/>
      <c r="D415" s="82"/>
      <c r="E415" s="82"/>
      <c r="F415" s="82"/>
      <c r="G415" s="82"/>
      <c r="H415" s="33"/>
    </row>
    <row r="416" spans="1:8" x14ac:dyDescent="0.3">
      <c r="A416" s="82"/>
      <c r="B416" s="82"/>
      <c r="C416" s="83"/>
      <c r="D416" s="82"/>
      <c r="E416" s="82"/>
      <c r="F416" s="82"/>
      <c r="G416" s="82"/>
      <c r="H416" s="33"/>
    </row>
    <row r="417" spans="1:8" x14ac:dyDescent="0.3">
      <c r="A417" s="82"/>
      <c r="B417" s="82"/>
      <c r="C417" s="83"/>
      <c r="D417" s="82"/>
      <c r="E417" s="82"/>
      <c r="F417" s="82"/>
      <c r="G417" s="82"/>
      <c r="H417" s="33"/>
    </row>
    <row r="418" spans="1:8" x14ac:dyDescent="0.3">
      <c r="A418" s="82"/>
      <c r="B418" s="82"/>
      <c r="C418" s="83"/>
      <c r="D418" s="82"/>
      <c r="E418" s="82"/>
      <c r="F418" s="82"/>
      <c r="G418" s="82"/>
      <c r="H418" s="33"/>
    </row>
    <row r="419" spans="1:8" x14ac:dyDescent="0.3">
      <c r="A419" s="82"/>
      <c r="B419" s="82"/>
      <c r="C419" s="83"/>
      <c r="D419" s="82"/>
      <c r="E419" s="82"/>
      <c r="F419" s="82"/>
      <c r="G419" s="82"/>
      <c r="H419" s="33"/>
    </row>
    <row r="420" spans="1:8" x14ac:dyDescent="0.3">
      <c r="A420" s="82"/>
      <c r="B420" s="82"/>
      <c r="C420" s="83"/>
      <c r="D420" s="82"/>
      <c r="E420" s="82"/>
      <c r="F420" s="82"/>
      <c r="G420" s="82"/>
      <c r="H420" s="33"/>
    </row>
    <row r="421" spans="1:8" x14ac:dyDescent="0.3">
      <c r="A421" s="82"/>
      <c r="B421" s="82"/>
      <c r="C421" s="83"/>
      <c r="D421" s="82"/>
      <c r="E421" s="82"/>
      <c r="F421" s="82"/>
      <c r="G421" s="82"/>
      <c r="H421" s="33"/>
    </row>
    <row r="422" spans="1:8" x14ac:dyDescent="0.3">
      <c r="A422" s="82"/>
      <c r="B422" s="82"/>
      <c r="C422" s="83"/>
      <c r="D422" s="82"/>
      <c r="E422" s="82"/>
      <c r="F422" s="82"/>
      <c r="G422" s="82"/>
      <c r="H422" s="33"/>
    </row>
    <row r="423" spans="1:8" x14ac:dyDescent="0.3">
      <c r="A423" s="82"/>
      <c r="B423" s="82"/>
      <c r="C423" s="83"/>
      <c r="D423" s="82"/>
      <c r="E423" s="82"/>
      <c r="F423" s="82"/>
      <c r="G423" s="82"/>
      <c r="H423" s="33"/>
    </row>
    <row r="424" spans="1:8" x14ac:dyDescent="0.3">
      <c r="A424" s="82"/>
      <c r="B424" s="82"/>
      <c r="C424" s="83"/>
      <c r="D424" s="82"/>
      <c r="E424" s="82"/>
      <c r="F424" s="82"/>
      <c r="G424" s="82"/>
      <c r="H424" s="33"/>
    </row>
    <row r="425" spans="1:8" x14ac:dyDescent="0.3">
      <c r="A425" s="82"/>
      <c r="B425" s="82"/>
      <c r="C425" s="83"/>
      <c r="D425" s="82"/>
      <c r="E425" s="82"/>
      <c r="F425" s="82"/>
      <c r="G425" s="82"/>
      <c r="H425" s="33"/>
    </row>
    <row r="426" spans="1:8" x14ac:dyDescent="0.3">
      <c r="A426" s="82"/>
      <c r="B426" s="82"/>
      <c r="C426" s="83"/>
      <c r="D426" s="82"/>
      <c r="E426" s="82"/>
      <c r="F426" s="82"/>
      <c r="G426" s="82"/>
      <c r="H426" s="33"/>
    </row>
    <row r="427" spans="1:8" x14ac:dyDescent="0.3">
      <c r="A427" s="82"/>
      <c r="B427" s="82"/>
      <c r="C427" s="83"/>
      <c r="D427" s="82"/>
      <c r="E427" s="82"/>
      <c r="F427" s="82"/>
      <c r="G427" s="82"/>
      <c r="H427" s="33"/>
    </row>
    <row r="428" spans="1:8" x14ac:dyDescent="0.3">
      <c r="A428" s="82"/>
      <c r="B428" s="82"/>
      <c r="C428" s="83"/>
      <c r="D428" s="82"/>
      <c r="E428" s="82"/>
      <c r="F428" s="82"/>
      <c r="G428" s="82"/>
      <c r="H428" s="33"/>
    </row>
    <row r="429" spans="1:8" x14ac:dyDescent="0.3">
      <c r="A429" s="82"/>
      <c r="B429" s="82"/>
      <c r="C429" s="83"/>
      <c r="D429" s="82"/>
      <c r="E429" s="82"/>
      <c r="F429" s="82"/>
      <c r="G429" s="82"/>
      <c r="H429" s="33"/>
    </row>
    <row r="430" spans="1:8" x14ac:dyDescent="0.3">
      <c r="A430" s="82"/>
      <c r="B430" s="82"/>
      <c r="C430" s="83"/>
      <c r="D430" s="82"/>
      <c r="E430" s="82"/>
      <c r="F430" s="82"/>
      <c r="G430" s="82"/>
      <c r="H430" s="33"/>
    </row>
    <row r="431" spans="1:8" x14ac:dyDescent="0.3">
      <c r="A431" s="82"/>
      <c r="B431" s="82"/>
      <c r="C431" s="83"/>
      <c r="D431" s="82"/>
      <c r="E431" s="82"/>
      <c r="F431" s="82"/>
      <c r="G431" s="82"/>
      <c r="H431" s="33"/>
    </row>
    <row r="432" spans="1:8" x14ac:dyDescent="0.3">
      <c r="A432" s="82"/>
      <c r="B432" s="82"/>
      <c r="C432" s="83"/>
      <c r="D432" s="82"/>
      <c r="E432" s="82"/>
      <c r="F432" s="82"/>
      <c r="G432" s="82"/>
      <c r="H432" s="33"/>
    </row>
    <row r="433" spans="1:8" x14ac:dyDescent="0.3">
      <c r="A433" s="82"/>
      <c r="B433" s="82"/>
      <c r="C433" s="83"/>
      <c r="D433" s="82"/>
      <c r="E433" s="82"/>
      <c r="F433" s="82"/>
      <c r="G433" s="82"/>
      <c r="H433" s="33"/>
    </row>
    <row r="434" spans="1:8" x14ac:dyDescent="0.3">
      <c r="A434" s="82"/>
      <c r="B434" s="82"/>
      <c r="C434" s="83"/>
      <c r="D434" s="82"/>
      <c r="E434" s="82"/>
      <c r="F434" s="82"/>
      <c r="G434" s="82"/>
      <c r="H434" s="33"/>
    </row>
    <row r="435" spans="1:8" x14ac:dyDescent="0.3">
      <c r="A435" s="82"/>
      <c r="B435" s="82"/>
      <c r="C435" s="83"/>
      <c r="D435" s="82"/>
      <c r="E435" s="82"/>
      <c r="F435" s="82"/>
      <c r="G435" s="82"/>
      <c r="H435" s="33"/>
    </row>
    <row r="436" spans="1:8" x14ac:dyDescent="0.3">
      <c r="A436" s="82"/>
      <c r="B436" s="82"/>
      <c r="C436" s="83"/>
      <c r="D436" s="82"/>
      <c r="E436" s="82"/>
      <c r="F436" s="82"/>
      <c r="G436" s="82"/>
      <c r="H436" s="33"/>
    </row>
    <row r="437" spans="1:8" x14ac:dyDescent="0.3">
      <c r="A437" s="82"/>
      <c r="B437" s="82"/>
      <c r="C437" s="83"/>
      <c r="D437" s="82"/>
      <c r="E437" s="82"/>
      <c r="F437" s="82"/>
      <c r="G437" s="82"/>
      <c r="H437" s="33"/>
    </row>
    <row r="438" spans="1:8" x14ac:dyDescent="0.3">
      <c r="A438" s="82"/>
      <c r="B438" s="82"/>
      <c r="C438" s="83"/>
      <c r="D438" s="82"/>
      <c r="E438" s="82"/>
      <c r="F438" s="82"/>
      <c r="G438" s="82"/>
      <c r="H438" s="33"/>
    </row>
    <row r="439" spans="1:8" x14ac:dyDescent="0.3">
      <c r="A439" s="82"/>
      <c r="B439" s="82"/>
      <c r="C439" s="83"/>
      <c r="D439" s="82"/>
      <c r="E439" s="82"/>
      <c r="F439" s="82"/>
      <c r="G439" s="82"/>
      <c r="H439" s="33"/>
    </row>
    <row r="440" spans="1:8" x14ac:dyDescent="0.3">
      <c r="A440" s="82"/>
      <c r="B440" s="82"/>
      <c r="C440" s="83"/>
      <c r="D440" s="82"/>
      <c r="E440" s="82"/>
      <c r="F440" s="82"/>
      <c r="G440" s="82"/>
      <c r="H440" s="33"/>
    </row>
  </sheetData>
  <mergeCells count="36">
    <mergeCell ref="H14:H17"/>
    <mergeCell ref="H19:H23"/>
    <mergeCell ref="H30:H31"/>
    <mergeCell ref="H7:H8"/>
    <mergeCell ref="D10:D12"/>
    <mergeCell ref="E10:E12"/>
    <mergeCell ref="F10:F12"/>
    <mergeCell ref="G10:G12"/>
    <mergeCell ref="H10:H12"/>
    <mergeCell ref="A3:A23"/>
    <mergeCell ref="D7:D8"/>
    <mergeCell ref="E7:E8"/>
    <mergeCell ref="F7:F8"/>
    <mergeCell ref="G7:G8"/>
    <mergeCell ref="D14:D17"/>
    <mergeCell ref="E14:E17"/>
    <mergeCell ref="F14:F17"/>
    <mergeCell ref="G14:G17"/>
    <mergeCell ref="D19:D23"/>
    <mergeCell ref="E19:E23"/>
    <mergeCell ref="F19:F23"/>
    <mergeCell ref="G19:G23"/>
    <mergeCell ref="H33:H35"/>
    <mergeCell ref="A26:A39"/>
    <mergeCell ref="D30:D31"/>
    <mergeCell ref="E30:E31"/>
    <mergeCell ref="F30:F31"/>
    <mergeCell ref="G30:G31"/>
    <mergeCell ref="D33:D35"/>
    <mergeCell ref="E33:E35"/>
    <mergeCell ref="F33:F35"/>
    <mergeCell ref="G33:G35"/>
    <mergeCell ref="B33:B35"/>
    <mergeCell ref="C33:C35"/>
    <mergeCell ref="B30:B31"/>
    <mergeCell ref="C30:C31"/>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E19:E23 E26 E28 E30:E31 E33:E35 E37 E39 E3 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zoomScale="85" zoomScaleNormal="85" workbookViewId="0">
      <selection activeCell="F6" sqref="F6"/>
    </sheetView>
  </sheetViews>
  <sheetFormatPr defaultRowHeight="32.4" customHeight="1" x14ac:dyDescent="0.3"/>
  <cols>
    <col min="1" max="1" width="33.109375" customWidth="1"/>
    <col min="2" max="2" width="44.109375" customWidth="1"/>
    <col min="3" max="3" width="7.5546875" style="36" customWidth="1"/>
    <col min="4" max="4" width="77.88671875" customWidth="1"/>
    <col min="5" max="7" width="12.6640625" customWidth="1"/>
    <col min="8" max="8" width="55.44140625" customWidth="1"/>
  </cols>
  <sheetData>
    <row r="1" spans="1:15" s="36" customFormat="1" ht="26.25" customHeight="1" x14ac:dyDescent="0.3">
      <c r="A1" s="7"/>
      <c r="B1" s="7" t="s">
        <v>91</v>
      </c>
      <c r="C1" s="7" t="s">
        <v>49</v>
      </c>
      <c r="D1" s="100" t="s">
        <v>50</v>
      </c>
      <c r="E1" s="7" t="s">
        <v>51</v>
      </c>
      <c r="F1" s="7" t="s">
        <v>52</v>
      </c>
      <c r="G1" s="7" t="s">
        <v>53</v>
      </c>
      <c r="H1" s="7" t="s">
        <v>54</v>
      </c>
      <c r="I1" s="71">
        <f t="shared" ref="I1:O1" si="0">SUM(I2:I295)</f>
        <v>13</v>
      </c>
      <c r="J1" s="71">
        <f t="shared" si="0"/>
        <v>1</v>
      </c>
      <c r="K1" s="71">
        <f t="shared" si="0"/>
        <v>0</v>
      </c>
      <c r="L1" s="71">
        <f t="shared" si="0"/>
        <v>1</v>
      </c>
      <c r="M1" s="71">
        <f t="shared" si="0"/>
        <v>0</v>
      </c>
      <c r="N1" s="71">
        <f t="shared" si="0"/>
        <v>0</v>
      </c>
      <c r="O1" s="71">
        <f t="shared" si="0"/>
        <v>0</v>
      </c>
    </row>
    <row r="2" spans="1:15" ht="32.4" customHeight="1" x14ac:dyDescent="0.3">
      <c r="A2" s="31" t="s">
        <v>130</v>
      </c>
      <c r="B2" s="32"/>
      <c r="C2" s="11"/>
      <c r="D2" s="107"/>
      <c r="E2" s="32"/>
      <c r="F2" s="32"/>
      <c r="G2" s="32"/>
      <c r="H2" s="32"/>
      <c r="I2" s="73" t="s">
        <v>35</v>
      </c>
      <c r="J2" s="73" t="s">
        <v>36</v>
      </c>
      <c r="K2" s="73" t="s">
        <v>37</v>
      </c>
      <c r="L2" s="73" t="s">
        <v>38</v>
      </c>
      <c r="M2" s="73" t="s">
        <v>39</v>
      </c>
      <c r="N2" s="73" t="s">
        <v>40</v>
      </c>
      <c r="O2" s="73" t="s">
        <v>41</v>
      </c>
    </row>
    <row r="3" spans="1:15" ht="15" customHeight="1" x14ac:dyDescent="0.3">
      <c r="A3" s="313"/>
      <c r="B3" s="19" t="s">
        <v>56</v>
      </c>
      <c r="C3" s="5">
        <v>0</v>
      </c>
      <c r="D3" s="6" t="s">
        <v>57</v>
      </c>
      <c r="E3" s="75" t="s">
        <v>35</v>
      </c>
      <c r="F3" s="118">
        <v>43361</v>
      </c>
      <c r="G3" s="5" t="s">
        <v>101</v>
      </c>
      <c r="H3" s="19"/>
      <c r="I3" s="72">
        <f>IF(E3="Pass",1,0)</f>
        <v>1</v>
      </c>
      <c r="J3" s="72">
        <f>IF(E3="Fail",1,0)</f>
        <v>0</v>
      </c>
      <c r="K3" s="72">
        <f>IF(E3="Blocked",1,0)</f>
        <v>0</v>
      </c>
      <c r="L3" s="72">
        <f>IF(E3="Descoped",1,0)</f>
        <v>0</v>
      </c>
      <c r="M3" s="72">
        <f>IF(E3="In-Progress",1,0)</f>
        <v>0</v>
      </c>
      <c r="N3" s="72">
        <f>IF(E3="Deferred",1,0)</f>
        <v>0</v>
      </c>
      <c r="O3" s="72">
        <f>IF(E3="Not Run",1,0)</f>
        <v>0</v>
      </c>
    </row>
    <row r="4" spans="1:15" ht="15" customHeight="1" x14ac:dyDescent="0.3">
      <c r="A4" s="314"/>
      <c r="B4" s="19"/>
      <c r="C4" s="5"/>
      <c r="D4" s="6"/>
      <c r="E4" s="19"/>
      <c r="F4" s="118"/>
      <c r="G4" s="5"/>
      <c r="H4" s="19"/>
    </row>
    <row r="5" spans="1:15" ht="87.75" customHeight="1" x14ac:dyDescent="0.3">
      <c r="A5" s="314"/>
      <c r="B5" s="19" t="s">
        <v>58</v>
      </c>
      <c r="C5" s="5">
        <v>1</v>
      </c>
      <c r="D5" s="6" t="s">
        <v>59</v>
      </c>
      <c r="E5" s="75" t="s">
        <v>35</v>
      </c>
      <c r="F5" s="118">
        <v>43369</v>
      </c>
      <c r="G5" s="5" t="s">
        <v>97</v>
      </c>
      <c r="H5" s="133" t="s">
        <v>328</v>
      </c>
      <c r="I5" s="72">
        <f>IF(E5="Pass",1,0)</f>
        <v>1</v>
      </c>
      <c r="J5" s="72">
        <f>IF(E5="Fail",1,0)</f>
        <v>0</v>
      </c>
      <c r="K5" s="72">
        <f>IF(E5="Blocked",1,0)</f>
        <v>0</v>
      </c>
      <c r="L5" s="72">
        <f>IF(E5="Descoped",1,0)</f>
        <v>0</v>
      </c>
      <c r="M5" s="72">
        <f>IF(E5="In-Progress",1,0)</f>
        <v>0</v>
      </c>
      <c r="N5" s="72">
        <f>IF(E5="Deferred",1,0)</f>
        <v>0</v>
      </c>
      <c r="O5" s="72">
        <f>IF(E5="Not Run",1,0)</f>
        <v>0</v>
      </c>
    </row>
    <row r="6" spans="1:15" ht="15" customHeight="1" x14ac:dyDescent="0.3">
      <c r="A6" s="314"/>
      <c r="B6" s="19"/>
      <c r="C6" s="5"/>
      <c r="D6" s="6"/>
      <c r="E6" s="25"/>
      <c r="F6" s="118"/>
      <c r="G6" s="5"/>
      <c r="H6" s="19"/>
    </row>
    <row r="7" spans="1:15" ht="15" customHeight="1" x14ac:dyDescent="0.3">
      <c r="A7" s="314"/>
      <c r="B7" s="19" t="s">
        <v>60</v>
      </c>
      <c r="C7" s="5">
        <v>1</v>
      </c>
      <c r="D7" s="309" t="s">
        <v>131</v>
      </c>
      <c r="E7" s="260" t="s">
        <v>35</v>
      </c>
      <c r="F7" s="249">
        <v>43367</v>
      </c>
      <c r="G7" s="261" t="s">
        <v>108</v>
      </c>
      <c r="H7" s="302" t="s">
        <v>132</v>
      </c>
      <c r="I7" s="72">
        <f>IF(E7="Pass",1,0)</f>
        <v>1</v>
      </c>
      <c r="J7" s="72">
        <f>IF(E7="Fail",1,0)</f>
        <v>0</v>
      </c>
      <c r="K7" s="72">
        <f>IF(E7="Blocked",1,0)</f>
        <v>0</v>
      </c>
      <c r="L7" s="72">
        <f>IF(E7="Descoped",1,0)</f>
        <v>0</v>
      </c>
      <c r="M7" s="72">
        <f>IF(E7="In-Progress",1,0)</f>
        <v>0</v>
      </c>
      <c r="N7" s="72">
        <f>IF(E7="Deferred",1,0)</f>
        <v>0</v>
      </c>
      <c r="O7" s="72">
        <f>IF(E7="Not Run",1,0)</f>
        <v>0</v>
      </c>
    </row>
    <row r="8" spans="1:15" ht="15" customHeight="1" x14ac:dyDescent="0.3">
      <c r="A8" s="314"/>
      <c r="B8" s="19" t="s">
        <v>62</v>
      </c>
      <c r="C8" s="5">
        <v>2</v>
      </c>
      <c r="D8" s="309"/>
      <c r="E8" s="260"/>
      <c r="F8" s="249"/>
      <c r="G8" s="261"/>
      <c r="H8" s="302"/>
    </row>
    <row r="9" spans="1:15" ht="15" customHeight="1" x14ac:dyDescent="0.3">
      <c r="A9" s="314"/>
      <c r="B9" s="19"/>
      <c r="C9" s="5"/>
      <c r="D9" s="6"/>
      <c r="E9" s="25"/>
      <c r="F9" s="118"/>
      <c r="G9" s="5"/>
      <c r="H9" s="19"/>
    </row>
    <row r="10" spans="1:15" ht="15" customHeight="1" x14ac:dyDescent="0.3">
      <c r="A10" s="314"/>
      <c r="B10" s="19" t="s">
        <v>60</v>
      </c>
      <c r="C10" s="5">
        <v>1</v>
      </c>
      <c r="D10" s="309" t="s">
        <v>63</v>
      </c>
      <c r="E10" s="260" t="s">
        <v>35</v>
      </c>
      <c r="F10" s="249">
        <v>43361</v>
      </c>
      <c r="G10" s="261" t="s">
        <v>101</v>
      </c>
      <c r="H10" s="302" t="s">
        <v>133</v>
      </c>
      <c r="I10" s="72">
        <f>IF(E10="Pass",1,0)</f>
        <v>1</v>
      </c>
      <c r="J10" s="72">
        <f>IF(E10="Fail",1,0)</f>
        <v>0</v>
      </c>
      <c r="K10" s="72">
        <f>IF(E10="Blocked",1,0)</f>
        <v>0</v>
      </c>
      <c r="L10" s="72">
        <f>IF(E10="Descoped",1,0)</f>
        <v>0</v>
      </c>
      <c r="M10" s="72">
        <f>IF(E10="In-Progress",1,0)</f>
        <v>0</v>
      </c>
      <c r="N10" s="72">
        <f>IF(E10="Deferred",1,0)</f>
        <v>0</v>
      </c>
      <c r="O10" s="72">
        <f>IF(E10="Not Run",1,0)</f>
        <v>0</v>
      </c>
    </row>
    <row r="11" spans="1:15" ht="15" customHeight="1" x14ac:dyDescent="0.3">
      <c r="A11" s="314"/>
      <c r="B11" s="19" t="s">
        <v>64</v>
      </c>
      <c r="C11" s="5">
        <v>2</v>
      </c>
      <c r="D11" s="309"/>
      <c r="E11" s="260"/>
      <c r="F11" s="249"/>
      <c r="G11" s="261"/>
      <c r="H11" s="302"/>
    </row>
    <row r="12" spans="1:15" ht="15" customHeight="1" x14ac:dyDescent="0.3">
      <c r="A12" s="314"/>
      <c r="B12" s="19" t="s">
        <v>65</v>
      </c>
      <c r="C12" s="5">
        <v>3</v>
      </c>
      <c r="D12" s="309"/>
      <c r="E12" s="260"/>
      <c r="F12" s="249"/>
      <c r="G12" s="261"/>
      <c r="H12" s="302"/>
    </row>
    <row r="13" spans="1:15" ht="15" customHeight="1" x14ac:dyDescent="0.3">
      <c r="A13" s="314"/>
      <c r="B13" s="19"/>
      <c r="C13" s="5"/>
      <c r="D13" s="6"/>
      <c r="E13" s="19"/>
      <c r="F13" s="118"/>
      <c r="G13" s="5"/>
      <c r="H13" s="19"/>
    </row>
    <row r="14" spans="1:15" ht="15" customHeight="1" x14ac:dyDescent="0.3">
      <c r="A14" s="314"/>
      <c r="B14" s="19" t="s">
        <v>60</v>
      </c>
      <c r="C14" s="5">
        <v>1</v>
      </c>
      <c r="D14" s="309" t="s">
        <v>63</v>
      </c>
      <c r="E14" s="260" t="s">
        <v>35</v>
      </c>
      <c r="F14" s="249">
        <v>43361</v>
      </c>
      <c r="G14" s="261" t="s">
        <v>101</v>
      </c>
      <c r="H14" s="259" t="s">
        <v>132</v>
      </c>
      <c r="I14" s="72">
        <f>IF(E14="Pass",1,0)</f>
        <v>1</v>
      </c>
      <c r="J14" s="72">
        <f>IF(E14="Fail",1,0)</f>
        <v>0</v>
      </c>
      <c r="K14" s="72">
        <f>IF(E14="Blocked",1,0)</f>
        <v>0</v>
      </c>
      <c r="L14" s="72">
        <f>IF(E14="Descoped",1,0)</f>
        <v>0</v>
      </c>
      <c r="M14" s="72">
        <f>IF(E14="In-Progress",1,0)</f>
        <v>0</v>
      </c>
      <c r="N14" s="72">
        <f>IF(E14="Deferred",1,0)</f>
        <v>0</v>
      </c>
      <c r="O14" s="72">
        <f>IF(E14="Not Run",1,0)</f>
        <v>0</v>
      </c>
    </row>
    <row r="15" spans="1:15" ht="15" customHeight="1" x14ac:dyDescent="0.3">
      <c r="A15" s="314"/>
      <c r="B15" s="19" t="s">
        <v>64</v>
      </c>
      <c r="C15" s="5">
        <v>2</v>
      </c>
      <c r="D15" s="309"/>
      <c r="E15" s="260"/>
      <c r="F15" s="249"/>
      <c r="G15" s="261"/>
      <c r="H15" s="259"/>
    </row>
    <row r="16" spans="1:15" ht="15" customHeight="1" x14ac:dyDescent="0.3">
      <c r="A16" s="314"/>
      <c r="B16" s="19" t="s">
        <v>66</v>
      </c>
      <c r="C16" s="5">
        <v>3</v>
      </c>
      <c r="D16" s="309"/>
      <c r="E16" s="260"/>
      <c r="F16" s="249"/>
      <c r="G16" s="261"/>
      <c r="H16" s="259"/>
    </row>
    <row r="17" spans="1:15" ht="15" customHeight="1" x14ac:dyDescent="0.3">
      <c r="A17" s="314"/>
      <c r="B17" s="19" t="s">
        <v>67</v>
      </c>
      <c r="C17" s="5">
        <v>4</v>
      </c>
      <c r="D17" s="309"/>
      <c r="E17" s="260"/>
      <c r="F17" s="249"/>
      <c r="G17" s="261"/>
      <c r="H17" s="259"/>
    </row>
    <row r="18" spans="1:15" ht="15" customHeight="1" x14ac:dyDescent="0.3">
      <c r="A18" s="314"/>
      <c r="B18" s="19"/>
      <c r="C18" s="5"/>
      <c r="D18" s="6"/>
      <c r="E18" s="19"/>
      <c r="F18" s="118"/>
      <c r="G18" s="5"/>
      <c r="H18" s="19"/>
    </row>
    <row r="19" spans="1:15" ht="15" customHeight="1" x14ac:dyDescent="0.3">
      <c r="A19" s="314"/>
      <c r="B19" s="131" t="s">
        <v>60</v>
      </c>
      <c r="C19" s="5">
        <v>1</v>
      </c>
      <c r="D19" s="310" t="s">
        <v>134</v>
      </c>
      <c r="E19" s="243" t="s">
        <v>35</v>
      </c>
      <c r="F19" s="250">
        <v>43368</v>
      </c>
      <c r="G19" s="253" t="s">
        <v>97</v>
      </c>
      <c r="H19" s="266" t="s">
        <v>323</v>
      </c>
      <c r="I19" s="72">
        <f>IF(E19="Pass",1,0)</f>
        <v>1</v>
      </c>
      <c r="J19" s="72">
        <f>IF(E19="Fail",1,0)</f>
        <v>0</v>
      </c>
      <c r="K19" s="72">
        <f>IF(E19="Blocked",1,0)</f>
        <v>0</v>
      </c>
      <c r="L19" s="72">
        <f>IF(E19="Descoped",1,0)</f>
        <v>0</v>
      </c>
      <c r="M19" s="72">
        <f>IF(E19="In-Progress",1,0)</f>
        <v>0</v>
      </c>
      <c r="N19" s="72">
        <f>IF(E19="Deferred",1,0)</f>
        <v>0</v>
      </c>
      <c r="O19" s="72">
        <f>IF(E19="Not Run",1,0)</f>
        <v>0</v>
      </c>
    </row>
    <row r="20" spans="1:15" ht="15" customHeight="1" x14ac:dyDescent="0.3">
      <c r="A20" s="314"/>
      <c r="B20" s="131" t="s">
        <v>64</v>
      </c>
      <c r="C20" s="5">
        <v>2</v>
      </c>
      <c r="D20" s="311"/>
      <c r="E20" s="244"/>
      <c r="F20" s="251"/>
      <c r="G20" s="254"/>
      <c r="H20" s="325"/>
    </row>
    <row r="21" spans="1:15" ht="15" customHeight="1" x14ac:dyDescent="0.3">
      <c r="A21" s="314"/>
      <c r="B21" s="131" t="s">
        <v>66</v>
      </c>
      <c r="C21" s="5">
        <v>3</v>
      </c>
      <c r="D21" s="311"/>
      <c r="E21" s="244"/>
      <c r="F21" s="251"/>
      <c r="G21" s="254"/>
      <c r="H21" s="325"/>
    </row>
    <row r="22" spans="1:15" ht="15" customHeight="1" x14ac:dyDescent="0.3">
      <c r="A22" s="314"/>
      <c r="B22" s="131" t="s">
        <v>69</v>
      </c>
      <c r="C22" s="5">
        <v>4</v>
      </c>
      <c r="D22" s="311"/>
      <c r="E22" s="244"/>
      <c r="F22" s="251"/>
      <c r="G22" s="254"/>
      <c r="H22" s="325"/>
    </row>
    <row r="23" spans="1:15" ht="26.25" customHeight="1" x14ac:dyDescent="0.3">
      <c r="A23" s="314"/>
      <c r="B23" s="132" t="s">
        <v>135</v>
      </c>
      <c r="C23" s="5">
        <v>5</v>
      </c>
      <c r="D23" s="311"/>
      <c r="E23" s="244"/>
      <c r="F23" s="251"/>
      <c r="G23" s="254"/>
      <c r="H23" s="325"/>
    </row>
    <row r="24" spans="1:15" ht="15" customHeight="1" x14ac:dyDescent="0.3">
      <c r="A24" s="314"/>
      <c r="B24" s="131" t="s">
        <v>136</v>
      </c>
      <c r="C24" s="5">
        <v>6</v>
      </c>
      <c r="D24" s="312"/>
      <c r="E24" s="245"/>
      <c r="F24" s="252"/>
      <c r="G24" s="255"/>
      <c r="H24" s="326"/>
    </row>
    <row r="25" spans="1:15" ht="15" customHeight="1" x14ac:dyDescent="0.3">
      <c r="A25" s="314"/>
      <c r="B25" s="19"/>
      <c r="C25" s="5"/>
      <c r="D25" s="108"/>
      <c r="E25" s="19"/>
      <c r="F25" s="118"/>
      <c r="G25" s="5"/>
      <c r="H25" s="19"/>
    </row>
    <row r="26" spans="1:15" ht="15" customHeight="1" x14ac:dyDescent="0.3">
      <c r="A26" s="314"/>
      <c r="B26" s="19" t="s">
        <v>60</v>
      </c>
      <c r="C26" s="5">
        <v>1</v>
      </c>
      <c r="D26" s="310" t="s">
        <v>137</v>
      </c>
      <c r="E26" s="243" t="s">
        <v>35</v>
      </c>
      <c r="F26" s="250">
        <v>43378</v>
      </c>
      <c r="G26" s="253" t="s">
        <v>97</v>
      </c>
      <c r="H26" s="266" t="s">
        <v>387</v>
      </c>
      <c r="I26" s="72">
        <f>IF(E26="Pass",1,0)</f>
        <v>1</v>
      </c>
      <c r="J26" s="72">
        <f>IF(E26="Fail",1,0)</f>
        <v>0</v>
      </c>
      <c r="K26" s="72">
        <f>IF(E26="Blocked",1,0)</f>
        <v>0</v>
      </c>
      <c r="L26" s="72">
        <f>IF(E26="Descoped",1,0)</f>
        <v>0</v>
      </c>
      <c r="M26" s="72">
        <f>IF(E26="In-Progress",1,0)</f>
        <v>0</v>
      </c>
      <c r="N26" s="72">
        <f>IF(E26="Deferred",1,0)</f>
        <v>0</v>
      </c>
      <c r="O26" s="72">
        <f>IF(E26="Not Run",1,0)</f>
        <v>0</v>
      </c>
    </row>
    <row r="27" spans="1:15" ht="15" customHeight="1" x14ac:dyDescent="0.3">
      <c r="A27" s="314"/>
      <c r="B27" s="19" t="s">
        <v>64</v>
      </c>
      <c r="C27" s="5">
        <v>2</v>
      </c>
      <c r="D27" s="311"/>
      <c r="E27" s="244"/>
      <c r="F27" s="251"/>
      <c r="G27" s="254"/>
      <c r="H27" s="325"/>
    </row>
    <row r="28" spans="1:15" ht="15" customHeight="1" x14ac:dyDescent="0.3">
      <c r="A28" s="314"/>
      <c r="B28" s="19" t="s">
        <v>66</v>
      </c>
      <c r="C28" s="5">
        <v>3</v>
      </c>
      <c r="D28" s="311"/>
      <c r="E28" s="244"/>
      <c r="F28" s="251"/>
      <c r="G28" s="254"/>
      <c r="H28" s="325"/>
    </row>
    <row r="29" spans="1:15" ht="15" customHeight="1" x14ac:dyDescent="0.3">
      <c r="A29" s="314"/>
      <c r="B29" s="19" t="s">
        <v>69</v>
      </c>
      <c r="C29" s="5">
        <v>4</v>
      </c>
      <c r="D29" s="311"/>
      <c r="E29" s="244"/>
      <c r="F29" s="251"/>
      <c r="G29" s="254"/>
      <c r="H29" s="325"/>
    </row>
    <row r="30" spans="1:15" ht="28.5" customHeight="1" x14ac:dyDescent="0.3">
      <c r="A30" s="314"/>
      <c r="B30" s="33" t="s">
        <v>135</v>
      </c>
      <c r="C30" s="5">
        <v>5</v>
      </c>
      <c r="D30" s="311"/>
      <c r="E30" s="244"/>
      <c r="F30" s="251"/>
      <c r="G30" s="254"/>
      <c r="H30" s="325"/>
    </row>
    <row r="31" spans="1:15" ht="15" customHeight="1" x14ac:dyDescent="0.3">
      <c r="A31" s="314"/>
      <c r="B31" s="19" t="s">
        <v>138</v>
      </c>
      <c r="C31" s="5">
        <v>6</v>
      </c>
      <c r="D31" s="312"/>
      <c r="E31" s="245"/>
      <c r="F31" s="252"/>
      <c r="G31" s="255"/>
      <c r="H31" s="326"/>
    </row>
    <row r="32" spans="1:15" ht="15" customHeight="1" x14ac:dyDescent="0.3">
      <c r="A32" s="314"/>
      <c r="B32" s="19"/>
      <c r="C32" s="5"/>
      <c r="D32" s="108"/>
      <c r="E32" s="26"/>
      <c r="F32" s="119"/>
      <c r="G32" s="60"/>
      <c r="H32" s="26"/>
    </row>
    <row r="33" spans="1:15" ht="15" customHeight="1" x14ac:dyDescent="0.3">
      <c r="A33" s="314"/>
      <c r="B33" s="19" t="s">
        <v>60</v>
      </c>
      <c r="C33" s="5">
        <v>1</v>
      </c>
      <c r="D33" s="310" t="s">
        <v>134</v>
      </c>
      <c r="E33" s="322" t="s">
        <v>35</v>
      </c>
      <c r="F33" s="250">
        <v>43361</v>
      </c>
      <c r="G33" s="253" t="s">
        <v>101</v>
      </c>
      <c r="H33" s="317" t="s">
        <v>139</v>
      </c>
      <c r="I33" s="72">
        <f>IF(E33="Pass",1,0)</f>
        <v>1</v>
      </c>
      <c r="J33" s="72">
        <f>IF(E33="Fail",1,0)</f>
        <v>0</v>
      </c>
      <c r="K33" s="72">
        <f>IF(E33="Blocked",1,0)</f>
        <v>0</v>
      </c>
      <c r="L33" s="72">
        <f>IF(E33="Descoped",1,0)</f>
        <v>0</v>
      </c>
      <c r="M33" s="72">
        <f>IF(E33="In-Progress",1,0)</f>
        <v>0</v>
      </c>
      <c r="N33" s="72">
        <f>IF(E33="Deferred",1,0)</f>
        <v>0</v>
      </c>
      <c r="O33" s="72">
        <f>IF(E33="Not Run",1,0)</f>
        <v>0</v>
      </c>
    </row>
    <row r="34" spans="1:15" ht="15" customHeight="1" x14ac:dyDescent="0.3">
      <c r="A34" s="314"/>
      <c r="B34" s="19" t="s">
        <v>64</v>
      </c>
      <c r="C34" s="5">
        <v>2</v>
      </c>
      <c r="D34" s="311"/>
      <c r="E34" s="323"/>
      <c r="F34" s="251"/>
      <c r="G34" s="254"/>
      <c r="H34" s="320"/>
    </row>
    <row r="35" spans="1:15" ht="15" customHeight="1" x14ac:dyDescent="0.3">
      <c r="A35" s="314"/>
      <c r="B35" s="19" t="s">
        <v>66</v>
      </c>
      <c r="C35" s="5">
        <v>3</v>
      </c>
      <c r="D35" s="311"/>
      <c r="E35" s="323"/>
      <c r="F35" s="251"/>
      <c r="G35" s="254"/>
      <c r="H35" s="320"/>
    </row>
    <row r="36" spans="1:15" ht="15" customHeight="1" x14ac:dyDescent="0.3">
      <c r="A36" s="314"/>
      <c r="B36" s="19" t="s">
        <v>69</v>
      </c>
      <c r="C36" s="5">
        <v>4</v>
      </c>
      <c r="D36" s="311"/>
      <c r="E36" s="323"/>
      <c r="F36" s="251"/>
      <c r="G36" s="254"/>
      <c r="H36" s="320"/>
    </row>
    <row r="37" spans="1:15" ht="22.5" customHeight="1" x14ac:dyDescent="0.3">
      <c r="A37" s="314"/>
      <c r="B37" s="23" t="s">
        <v>140</v>
      </c>
      <c r="C37" s="5">
        <v>5</v>
      </c>
      <c r="D37" s="312"/>
      <c r="E37" s="323"/>
      <c r="F37" s="251"/>
      <c r="G37" s="254"/>
      <c r="H37" s="320"/>
    </row>
    <row r="38" spans="1:15" ht="21.75" customHeight="1" x14ac:dyDescent="0.3">
      <c r="A38" s="314"/>
      <c r="B38" s="37" t="s">
        <v>141</v>
      </c>
      <c r="C38" s="52"/>
      <c r="D38" s="109"/>
      <c r="E38" s="323"/>
      <c r="F38" s="251"/>
      <c r="G38" s="254"/>
      <c r="H38" s="320"/>
      <c r="I38" s="72"/>
      <c r="J38" s="72"/>
      <c r="K38" s="72"/>
      <c r="L38" s="72"/>
      <c r="M38" s="72"/>
      <c r="N38" s="72"/>
      <c r="O38" s="72"/>
    </row>
    <row r="39" spans="1:15" ht="21.75" customHeight="1" x14ac:dyDescent="0.3">
      <c r="A39" s="315"/>
      <c r="B39" s="232" t="s">
        <v>143</v>
      </c>
      <c r="C39" s="52"/>
      <c r="D39" s="109"/>
      <c r="E39" s="324"/>
      <c r="F39" s="252"/>
      <c r="G39" s="255"/>
      <c r="H39" s="321"/>
      <c r="I39" s="72"/>
      <c r="J39" s="72"/>
      <c r="K39" s="72"/>
      <c r="L39" s="72"/>
      <c r="M39" s="72"/>
      <c r="N39" s="72"/>
      <c r="O39" s="72"/>
    </row>
    <row r="40" spans="1:15" ht="18" customHeight="1" x14ac:dyDescent="0.3">
      <c r="A40" s="18"/>
      <c r="B40" s="13"/>
      <c r="C40" s="21"/>
      <c r="D40" s="110"/>
      <c r="E40" s="21"/>
      <c r="F40" s="120"/>
      <c r="G40" s="21"/>
      <c r="H40" s="59"/>
    </row>
    <row r="41" spans="1:15" ht="15" customHeight="1" x14ac:dyDescent="0.3">
      <c r="A41" s="243" t="s">
        <v>105</v>
      </c>
      <c r="B41" s="253" t="s">
        <v>144</v>
      </c>
      <c r="C41" s="253"/>
      <c r="D41" s="310" t="s">
        <v>145</v>
      </c>
      <c r="E41" s="260" t="s">
        <v>36</v>
      </c>
      <c r="F41" s="274">
        <v>43361</v>
      </c>
      <c r="G41" s="253" t="s">
        <v>101</v>
      </c>
      <c r="H41" s="317" t="s">
        <v>146</v>
      </c>
      <c r="I41" s="72">
        <f>IF(E41="Pass",1,0)</f>
        <v>0</v>
      </c>
      <c r="J41" s="72">
        <f>IF(E41="Fail",1,0)</f>
        <v>1</v>
      </c>
      <c r="K41" s="72">
        <f>IF(E41="Blocked",1,0)</f>
        <v>0</v>
      </c>
      <c r="L41" s="72">
        <f>IF(E41="Descoped",1,0)</f>
        <v>0</v>
      </c>
      <c r="M41" s="72">
        <f>IF(E41="In-Progress",1,0)</f>
        <v>0</v>
      </c>
      <c r="N41" s="72">
        <f>IF(E41="Deferred",1,0)</f>
        <v>0</v>
      </c>
      <c r="O41" s="72">
        <f>IF(E41="Not Run",1,0)</f>
        <v>0</v>
      </c>
    </row>
    <row r="42" spans="1:15" ht="15" customHeight="1" x14ac:dyDescent="0.3">
      <c r="A42" s="244"/>
      <c r="B42" s="254"/>
      <c r="C42" s="254"/>
      <c r="D42" s="311"/>
      <c r="E42" s="260"/>
      <c r="F42" s="275"/>
      <c r="G42" s="254"/>
      <c r="H42" s="318"/>
    </row>
    <row r="43" spans="1:15" ht="57.75" customHeight="1" x14ac:dyDescent="0.3">
      <c r="A43" s="245"/>
      <c r="B43" s="255"/>
      <c r="C43" s="255"/>
      <c r="D43" s="312"/>
      <c r="E43" s="260"/>
      <c r="F43" s="276"/>
      <c r="G43" s="255"/>
      <c r="H43" s="319"/>
    </row>
    <row r="44" spans="1:15" ht="33.75" customHeight="1" x14ac:dyDescent="0.3">
      <c r="A44" s="8" t="s">
        <v>147</v>
      </c>
      <c r="B44" s="12"/>
      <c r="C44" s="11"/>
      <c r="D44" s="12"/>
      <c r="E44" s="12"/>
      <c r="F44" s="121"/>
      <c r="G44" s="11"/>
      <c r="H44" s="32"/>
    </row>
    <row r="45" spans="1:15" ht="43.2" x14ac:dyDescent="0.3">
      <c r="A45" s="316"/>
      <c r="B45" s="4" t="s">
        <v>74</v>
      </c>
      <c r="C45" s="5">
        <v>0</v>
      </c>
      <c r="D45" s="4" t="s">
        <v>75</v>
      </c>
      <c r="E45" s="75" t="s">
        <v>35</v>
      </c>
      <c r="F45" s="118">
        <v>43376</v>
      </c>
      <c r="G45" s="5" t="s">
        <v>97</v>
      </c>
      <c r="H45" s="212" t="s">
        <v>338</v>
      </c>
      <c r="I45" s="72">
        <f>IF(E45="Pass",1,0)</f>
        <v>1</v>
      </c>
      <c r="J45" s="72">
        <f>IF(E45="Fail",1,0)</f>
        <v>0</v>
      </c>
      <c r="K45" s="72">
        <f>IF(E45="Blocked",1,0)</f>
        <v>0</v>
      </c>
      <c r="L45" s="72">
        <f>IF(E45="Descoped",1,0)</f>
        <v>0</v>
      </c>
      <c r="M45" s="72">
        <f>IF(E45="In-Progress",1,0)</f>
        <v>0</v>
      </c>
      <c r="N45" s="72">
        <f>IF(E45="Deferred",1,0)</f>
        <v>0</v>
      </c>
      <c r="O45" s="72">
        <f>IF(E45="Not Run",1,0)</f>
        <v>0</v>
      </c>
    </row>
    <row r="46" spans="1:15" ht="15" customHeight="1" x14ac:dyDescent="0.3">
      <c r="A46" s="316"/>
      <c r="B46" s="4"/>
      <c r="C46" s="5"/>
      <c r="D46" s="4"/>
      <c r="E46" s="19"/>
      <c r="F46" s="118"/>
      <c r="G46" s="5"/>
      <c r="H46" s="19"/>
    </row>
    <row r="47" spans="1:15" ht="86.4" x14ac:dyDescent="0.3">
      <c r="A47" s="316"/>
      <c r="B47" s="25" t="s">
        <v>76</v>
      </c>
      <c r="C47" s="5">
        <v>1</v>
      </c>
      <c r="D47" s="4" t="s">
        <v>77</v>
      </c>
      <c r="E47" s="75" t="s">
        <v>38</v>
      </c>
      <c r="F47" s="213">
        <v>43376</v>
      </c>
      <c r="G47" s="211" t="s">
        <v>97</v>
      </c>
      <c r="H47" s="212" t="s">
        <v>344</v>
      </c>
      <c r="I47" s="72">
        <f>IF(E47="Pass",1,0)</f>
        <v>0</v>
      </c>
      <c r="J47" s="72">
        <f>IF(E47="Fail",1,0)</f>
        <v>0</v>
      </c>
      <c r="K47" s="72">
        <f>IF(E47="Blocked",1,0)</f>
        <v>0</v>
      </c>
      <c r="L47" s="72">
        <f>IF(E47="Descoped",1,0)</f>
        <v>1</v>
      </c>
      <c r="M47" s="72">
        <f>IF(E47="In-Progress",1,0)</f>
        <v>0</v>
      </c>
      <c r="N47" s="72">
        <f>IF(E47="Deferred",1,0)</f>
        <v>0</v>
      </c>
      <c r="O47" s="72">
        <f>IF(E47="Not Run",1,0)</f>
        <v>0</v>
      </c>
    </row>
    <row r="48" spans="1:15" ht="15" customHeight="1" x14ac:dyDescent="0.3">
      <c r="A48" s="316"/>
      <c r="B48" s="4"/>
      <c r="C48" s="5"/>
      <c r="D48" s="4"/>
      <c r="E48" s="25"/>
      <c r="F48" s="118"/>
      <c r="G48" s="5"/>
      <c r="H48" s="19"/>
    </row>
    <row r="49" spans="1:15" ht="14.4" x14ac:dyDescent="0.3">
      <c r="A49" s="316"/>
      <c r="B49" s="298" t="s">
        <v>332</v>
      </c>
      <c r="C49" s="253">
        <v>1</v>
      </c>
      <c r="D49" s="310" t="s">
        <v>334</v>
      </c>
      <c r="E49" s="260" t="s">
        <v>35</v>
      </c>
      <c r="F49" s="250">
        <v>43376</v>
      </c>
      <c r="G49" s="253" t="s">
        <v>97</v>
      </c>
      <c r="H49" s="246" t="s">
        <v>355</v>
      </c>
      <c r="I49" s="72">
        <f>IF(E49="Pass",1,0)</f>
        <v>1</v>
      </c>
      <c r="J49" s="72">
        <f>IF(E49="Fail",1,0)</f>
        <v>0</v>
      </c>
      <c r="K49" s="72">
        <f>IF(E49="Blocked",1,0)</f>
        <v>0</v>
      </c>
      <c r="L49" s="72">
        <f>IF(E49="Descoped",1,0)</f>
        <v>0</v>
      </c>
      <c r="M49" s="72">
        <f>IF(E49="In-Progress",1,0)</f>
        <v>0</v>
      </c>
      <c r="N49" s="72">
        <f>IF(E49="Deferred",1,0)</f>
        <v>0</v>
      </c>
      <c r="O49" s="72">
        <f>IF(E49="Not Run",1,0)</f>
        <v>0</v>
      </c>
    </row>
    <row r="50" spans="1:15" ht="113.25" customHeight="1" x14ac:dyDescent="0.3">
      <c r="A50" s="316"/>
      <c r="B50" s="299"/>
      <c r="C50" s="255"/>
      <c r="D50" s="312"/>
      <c r="E50" s="260"/>
      <c r="F50" s="252"/>
      <c r="G50" s="255"/>
      <c r="H50" s="248"/>
    </row>
    <row r="51" spans="1:15" ht="15" customHeight="1" x14ac:dyDescent="0.3">
      <c r="A51" s="316"/>
      <c r="B51" s="4"/>
      <c r="C51" s="5"/>
      <c r="D51" s="4"/>
      <c r="E51" s="25"/>
      <c r="F51" s="118"/>
      <c r="G51" s="5"/>
      <c r="H51" s="19"/>
    </row>
    <row r="52" spans="1:15" ht="14.4" x14ac:dyDescent="0.3">
      <c r="A52" s="316"/>
      <c r="B52" s="298" t="s">
        <v>333</v>
      </c>
      <c r="C52" s="253">
        <v>1</v>
      </c>
      <c r="D52" s="310" t="s">
        <v>148</v>
      </c>
      <c r="E52" s="260" t="s">
        <v>35</v>
      </c>
      <c r="F52" s="250">
        <v>43376</v>
      </c>
      <c r="G52" s="253" t="s">
        <v>97</v>
      </c>
      <c r="H52" s="246" t="s">
        <v>336</v>
      </c>
      <c r="I52" s="72">
        <f>IF(E52="Pass",1,0)</f>
        <v>1</v>
      </c>
      <c r="J52" s="72">
        <f>IF(E52="Fail",1,0)</f>
        <v>0</v>
      </c>
      <c r="K52" s="72">
        <f>IF(E52="Blocked",1,0)</f>
        <v>0</v>
      </c>
      <c r="L52" s="72">
        <f>IF(E52="Descoped",1,0)</f>
        <v>0</v>
      </c>
      <c r="M52" s="72">
        <f>IF(E52="In-Progress",1,0)</f>
        <v>0</v>
      </c>
      <c r="N52" s="72">
        <f>IF(E52="Deferred",1,0)</f>
        <v>0</v>
      </c>
      <c r="O52" s="72">
        <f>IF(E52="Not Run",1,0)</f>
        <v>0</v>
      </c>
    </row>
    <row r="53" spans="1:15" ht="14.4" x14ac:dyDescent="0.3">
      <c r="A53" s="316"/>
      <c r="B53" s="308"/>
      <c r="C53" s="254"/>
      <c r="D53" s="311"/>
      <c r="E53" s="260"/>
      <c r="F53" s="251"/>
      <c r="G53" s="254"/>
      <c r="H53" s="247"/>
    </row>
    <row r="54" spans="1:15" ht="14.4" x14ac:dyDescent="0.3">
      <c r="A54" s="316"/>
      <c r="B54" s="308"/>
      <c r="C54" s="254"/>
      <c r="D54" s="311"/>
      <c r="E54" s="260"/>
      <c r="F54" s="251"/>
      <c r="G54" s="254"/>
      <c r="H54" s="247"/>
    </row>
    <row r="55" spans="1:15" ht="42.75" customHeight="1" x14ac:dyDescent="0.3">
      <c r="A55" s="316"/>
      <c r="B55" s="299"/>
      <c r="C55" s="255"/>
      <c r="D55" s="312"/>
      <c r="E55" s="260"/>
      <c r="F55" s="252"/>
      <c r="G55" s="255"/>
      <c r="H55" s="248"/>
    </row>
    <row r="56" spans="1:15" ht="15" customHeight="1" x14ac:dyDescent="0.3">
      <c r="A56" s="316"/>
      <c r="B56" s="4"/>
      <c r="C56" s="5"/>
      <c r="D56" s="4"/>
      <c r="E56" s="4"/>
      <c r="F56" s="118"/>
      <c r="G56" s="5"/>
      <c r="H56" s="19"/>
    </row>
    <row r="57" spans="1:15" ht="15" customHeight="1" x14ac:dyDescent="0.3">
      <c r="A57" s="316"/>
      <c r="B57" s="4" t="s">
        <v>87</v>
      </c>
      <c r="C57" s="5">
        <v>1</v>
      </c>
      <c r="D57" s="4" t="s">
        <v>88</v>
      </c>
      <c r="E57" s="75" t="s">
        <v>35</v>
      </c>
      <c r="F57" s="118">
        <v>43361</v>
      </c>
      <c r="G57" s="5" t="s">
        <v>97</v>
      </c>
      <c r="H57" s="19" t="s">
        <v>104</v>
      </c>
      <c r="I57" s="72">
        <f>IF(E57="Pass",1,0)</f>
        <v>1</v>
      </c>
      <c r="J57" s="72">
        <f>IF(E57="Fail",1,0)</f>
        <v>0</v>
      </c>
      <c r="K57" s="72">
        <f>IF(E57="Blocked",1,0)</f>
        <v>0</v>
      </c>
      <c r="L57" s="72">
        <f>IF(E57="Descoped",1,0)</f>
        <v>0</v>
      </c>
      <c r="M57" s="72">
        <f>IF(E57="In-Progress",1,0)</f>
        <v>0</v>
      </c>
      <c r="N57" s="72">
        <f>IF(E57="Deferred",1,0)</f>
        <v>0</v>
      </c>
      <c r="O57" s="72">
        <f>IF(E57="Not Run",1,0)</f>
        <v>0</v>
      </c>
    </row>
    <row r="58" spans="1:15" ht="15" customHeight="1" x14ac:dyDescent="0.3">
      <c r="A58" s="316"/>
      <c r="B58" s="4"/>
      <c r="C58" s="5"/>
      <c r="D58" s="4"/>
      <c r="E58" s="6"/>
      <c r="F58" s="118"/>
      <c r="G58" s="5"/>
      <c r="H58" s="19"/>
    </row>
    <row r="59" spans="1:15" ht="15" customHeight="1" x14ac:dyDescent="0.3">
      <c r="A59" s="316"/>
      <c r="B59" s="4" t="s">
        <v>89</v>
      </c>
      <c r="C59" s="5">
        <v>1</v>
      </c>
      <c r="D59" s="4" t="s">
        <v>90</v>
      </c>
      <c r="E59" s="75" t="s">
        <v>35</v>
      </c>
      <c r="F59" s="118">
        <v>43361</v>
      </c>
      <c r="G59" s="5" t="s">
        <v>97</v>
      </c>
      <c r="H59" s="19"/>
      <c r="I59" s="72">
        <f>IF(E59="Pass",1,0)</f>
        <v>1</v>
      </c>
      <c r="J59" s="72">
        <f>IF(E59="Fail",1,0)</f>
        <v>0</v>
      </c>
      <c r="K59" s="72">
        <f>IF(E59="Blocked",1,0)</f>
        <v>0</v>
      </c>
      <c r="L59" s="72">
        <f>IF(E59="Descoped",1,0)</f>
        <v>0</v>
      </c>
      <c r="M59" s="72">
        <f>IF(E59="In-Progress",1,0)</f>
        <v>0</v>
      </c>
      <c r="N59" s="72">
        <f>IF(E59="Deferred",1,0)</f>
        <v>0</v>
      </c>
      <c r="O59" s="72">
        <f>IF(E59="Not Run",1,0)</f>
        <v>0</v>
      </c>
    </row>
  </sheetData>
  <mergeCells count="54">
    <mergeCell ref="C49:C50"/>
    <mergeCell ref="B49:B50"/>
    <mergeCell ref="B52:B55"/>
    <mergeCell ref="C52:C55"/>
    <mergeCell ref="F14:F17"/>
    <mergeCell ref="D52:D55"/>
    <mergeCell ref="E52:E55"/>
    <mergeCell ref="B41:B43"/>
    <mergeCell ref="D33:D37"/>
    <mergeCell ref="D26:D31"/>
    <mergeCell ref="G14:G17"/>
    <mergeCell ref="H33:H39"/>
    <mergeCell ref="E33:E39"/>
    <mergeCell ref="F33:F39"/>
    <mergeCell ref="G33:G39"/>
    <mergeCell ref="F19:F24"/>
    <mergeCell ref="G19:G24"/>
    <mergeCell ref="F26:F31"/>
    <mergeCell ref="G26:G31"/>
    <mergeCell ref="H19:H24"/>
    <mergeCell ref="H26:H31"/>
    <mergeCell ref="E26:E31"/>
    <mergeCell ref="H52:H55"/>
    <mergeCell ref="A45:A59"/>
    <mergeCell ref="D41:D43"/>
    <mergeCell ref="C41:C43"/>
    <mergeCell ref="E41:E43"/>
    <mergeCell ref="H41:H43"/>
    <mergeCell ref="F52:F55"/>
    <mergeCell ref="G52:G55"/>
    <mergeCell ref="E49:E50"/>
    <mergeCell ref="H49:H50"/>
    <mergeCell ref="D49:D50"/>
    <mergeCell ref="F41:F43"/>
    <mergeCell ref="G41:G43"/>
    <mergeCell ref="F49:F50"/>
    <mergeCell ref="G49:G50"/>
    <mergeCell ref="A41:A43"/>
    <mergeCell ref="H7:H8"/>
    <mergeCell ref="D10:D12"/>
    <mergeCell ref="D19:D24"/>
    <mergeCell ref="E19:E24"/>
    <mergeCell ref="A3:A39"/>
    <mergeCell ref="D7:D8"/>
    <mergeCell ref="E7:E8"/>
    <mergeCell ref="E10:E12"/>
    <mergeCell ref="H10:H12"/>
    <mergeCell ref="D14:D17"/>
    <mergeCell ref="E14:E17"/>
    <mergeCell ref="H14:H17"/>
    <mergeCell ref="F7:F8"/>
    <mergeCell ref="G7:G8"/>
    <mergeCell ref="F10:F12"/>
    <mergeCell ref="G10:G12"/>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E5 E7:E8 E10:E12 E14:E17 E19:E24 E26:E31 E33 E3 E45 E47 E49:E50 E52:E55 E57 E59 E41:E43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85" zoomScaleNormal="85" workbookViewId="0">
      <selection activeCell="H14" sqref="H14:H17"/>
    </sheetView>
  </sheetViews>
  <sheetFormatPr defaultRowHeight="14.4" x14ac:dyDescent="0.3"/>
  <cols>
    <col min="1" max="1" width="33.109375" customWidth="1"/>
    <col min="2" max="2" width="51.88671875" customWidth="1"/>
    <col min="3" max="3" width="7.5546875" customWidth="1"/>
    <col min="4" max="4" width="62" customWidth="1"/>
    <col min="5" max="5" width="12.6640625" style="1" customWidth="1"/>
    <col min="6" max="6" width="12.6640625" customWidth="1"/>
    <col min="7" max="7" width="12.6640625" style="36" customWidth="1"/>
    <col min="8" max="8" width="60.6640625" customWidth="1"/>
  </cols>
  <sheetData>
    <row r="1" spans="1:15" ht="30" customHeight="1" x14ac:dyDescent="0.3">
      <c r="A1" s="7"/>
      <c r="B1" s="7" t="s">
        <v>91</v>
      </c>
      <c r="C1" s="7" t="s">
        <v>49</v>
      </c>
      <c r="D1" s="7" t="s">
        <v>50</v>
      </c>
      <c r="E1" s="7" t="s">
        <v>51</v>
      </c>
      <c r="F1" s="7" t="s">
        <v>52</v>
      </c>
      <c r="G1" s="7" t="s">
        <v>53</v>
      </c>
      <c r="H1" s="7" t="s">
        <v>54</v>
      </c>
      <c r="I1" s="71">
        <f t="shared" ref="I1:O1" si="0">SUM(I2:I292)</f>
        <v>12</v>
      </c>
      <c r="J1" s="71">
        <f t="shared" si="0"/>
        <v>0</v>
      </c>
      <c r="K1" s="71">
        <f t="shared" si="0"/>
        <v>0</v>
      </c>
      <c r="L1" s="71">
        <f t="shared" si="0"/>
        <v>1</v>
      </c>
      <c r="M1" s="71">
        <f t="shared" si="0"/>
        <v>0</v>
      </c>
      <c r="N1" s="71">
        <f t="shared" si="0"/>
        <v>0</v>
      </c>
      <c r="O1" s="71">
        <f t="shared" si="0"/>
        <v>0</v>
      </c>
    </row>
    <row r="2" spans="1:15" ht="44.25" customHeight="1" x14ac:dyDescent="0.3">
      <c r="A2" s="15" t="s">
        <v>149</v>
      </c>
      <c r="B2" s="17"/>
      <c r="C2" s="16"/>
      <c r="D2" s="14"/>
      <c r="E2" s="11"/>
      <c r="F2" s="9"/>
      <c r="G2" s="101"/>
      <c r="H2" s="9"/>
      <c r="I2" s="73" t="s">
        <v>35</v>
      </c>
      <c r="J2" s="73" t="s">
        <v>36</v>
      </c>
      <c r="K2" s="73" t="s">
        <v>37</v>
      </c>
      <c r="L2" s="73" t="s">
        <v>38</v>
      </c>
      <c r="M2" s="73" t="s">
        <v>39</v>
      </c>
      <c r="N2" s="73" t="s">
        <v>40</v>
      </c>
      <c r="O2" s="73" t="s">
        <v>41</v>
      </c>
    </row>
    <row r="3" spans="1:15" ht="15" customHeight="1" x14ac:dyDescent="0.3">
      <c r="A3" s="330"/>
      <c r="B3" s="4" t="s">
        <v>56</v>
      </c>
      <c r="C3" s="3">
        <v>0</v>
      </c>
      <c r="D3" s="19" t="s">
        <v>57</v>
      </c>
      <c r="E3" s="75" t="s">
        <v>35</v>
      </c>
      <c r="F3" s="116"/>
      <c r="G3" s="3"/>
      <c r="H3" s="23"/>
      <c r="I3" s="72">
        <f>IF(E3="Pass",1,0)</f>
        <v>1</v>
      </c>
      <c r="J3" s="72">
        <f>IF(E3="Fail",1,0)</f>
        <v>0</v>
      </c>
      <c r="K3" s="72">
        <f>IF(E3="Blocked",1,0)</f>
        <v>0</v>
      </c>
      <c r="L3" s="72">
        <f>IF(E3="Descoped",1,0)</f>
        <v>0</v>
      </c>
      <c r="M3" s="72">
        <f>IF(E3="In-Progress",1,0)</f>
        <v>0</v>
      </c>
      <c r="N3" s="72">
        <f>IF(E3="Deferred",1,0)</f>
        <v>0</v>
      </c>
      <c r="O3" s="72">
        <f>IF(E3="Not Run",1,0)</f>
        <v>0</v>
      </c>
    </row>
    <row r="4" spans="1:15" ht="15" customHeight="1" x14ac:dyDescent="0.3">
      <c r="A4" s="331"/>
      <c r="B4" s="2"/>
      <c r="C4" s="3"/>
      <c r="D4" s="24"/>
      <c r="E4" s="19"/>
      <c r="F4" s="116"/>
      <c r="G4" s="3"/>
      <c r="H4" s="23"/>
    </row>
    <row r="5" spans="1:15" ht="69" customHeight="1" x14ac:dyDescent="0.3">
      <c r="A5" s="331"/>
      <c r="B5" s="4" t="s">
        <v>58</v>
      </c>
      <c r="C5" s="5">
        <v>1</v>
      </c>
      <c r="D5" s="25" t="s">
        <v>59</v>
      </c>
      <c r="E5" s="75" t="s">
        <v>35</v>
      </c>
      <c r="F5" s="116">
        <v>43357</v>
      </c>
      <c r="G5" s="3" t="s">
        <v>97</v>
      </c>
      <c r="H5" s="19" t="s">
        <v>150</v>
      </c>
      <c r="I5" s="72">
        <f>IF(E5="Pass",1,0)</f>
        <v>1</v>
      </c>
      <c r="J5" s="72">
        <f>IF(E5="Fail",1,0)</f>
        <v>0</v>
      </c>
      <c r="K5" s="72">
        <f>IF(E5="Blocked",1,0)</f>
        <v>0</v>
      </c>
      <c r="L5" s="72">
        <f>IF(E5="Descoped",1,0)</f>
        <v>0</v>
      </c>
      <c r="M5" s="72">
        <f>IF(E5="In-Progress",1,0)</f>
        <v>0</v>
      </c>
      <c r="N5" s="72">
        <f>IF(E5="Deferred",1,0)</f>
        <v>0</v>
      </c>
      <c r="O5" s="72">
        <f>IF(E5="Not Run",1,0)</f>
        <v>0</v>
      </c>
    </row>
    <row r="6" spans="1:15" ht="15" customHeight="1" x14ac:dyDescent="0.3">
      <c r="A6" s="331"/>
      <c r="B6" s="4"/>
      <c r="C6" s="5"/>
      <c r="D6" s="25"/>
      <c r="E6" s="25"/>
      <c r="F6" s="116"/>
      <c r="G6" s="3"/>
      <c r="H6" s="23"/>
    </row>
    <row r="7" spans="1:15" ht="15" customHeight="1" x14ac:dyDescent="0.3">
      <c r="A7" s="331"/>
      <c r="B7" s="4" t="s">
        <v>60</v>
      </c>
      <c r="C7" s="5">
        <v>1</v>
      </c>
      <c r="D7" s="259" t="s">
        <v>61</v>
      </c>
      <c r="E7" s="260" t="s">
        <v>35</v>
      </c>
      <c r="F7" s="273">
        <v>43357</v>
      </c>
      <c r="G7" s="277" t="s">
        <v>97</v>
      </c>
      <c r="H7" s="259"/>
      <c r="I7" s="72">
        <f>IF(E7="Pass",1,0)</f>
        <v>1</v>
      </c>
      <c r="J7" s="72">
        <f>IF(E7="Fail",1,0)</f>
        <v>0</v>
      </c>
      <c r="K7" s="72">
        <f>IF(E7="Blocked",1,0)</f>
        <v>0</v>
      </c>
      <c r="L7" s="72">
        <f>IF(E7="Descoped",1,0)</f>
        <v>0</v>
      </c>
      <c r="M7" s="72">
        <f>IF(E7="In-Progress",1,0)</f>
        <v>0</v>
      </c>
      <c r="N7" s="72">
        <f>IF(E7="Deferred",1,0)</f>
        <v>0</v>
      </c>
      <c r="O7" s="72">
        <f>IF(E7="Not Run",1,0)</f>
        <v>0</v>
      </c>
    </row>
    <row r="8" spans="1:15" ht="56.25" customHeight="1" x14ac:dyDescent="0.3">
      <c r="A8" s="331"/>
      <c r="B8" s="4" t="s">
        <v>62</v>
      </c>
      <c r="C8" s="5">
        <v>2</v>
      </c>
      <c r="D8" s="259"/>
      <c r="E8" s="260"/>
      <c r="F8" s="273"/>
      <c r="G8" s="277"/>
      <c r="H8" s="259"/>
    </row>
    <row r="9" spans="1:15" ht="15" customHeight="1" x14ac:dyDescent="0.3">
      <c r="A9" s="331"/>
      <c r="B9" s="4"/>
      <c r="C9" s="5"/>
      <c r="D9" s="25"/>
      <c r="E9" s="25"/>
      <c r="F9" s="116"/>
      <c r="G9" s="3"/>
      <c r="H9" s="23"/>
    </row>
    <row r="10" spans="1:15" ht="15" customHeight="1" x14ac:dyDescent="0.3">
      <c r="A10" s="331"/>
      <c r="B10" s="4" t="s">
        <v>60</v>
      </c>
      <c r="C10" s="5">
        <v>1</v>
      </c>
      <c r="D10" s="259" t="s">
        <v>63</v>
      </c>
      <c r="E10" s="260" t="s">
        <v>35</v>
      </c>
      <c r="F10" s="273">
        <v>43357</v>
      </c>
      <c r="G10" s="277" t="s">
        <v>97</v>
      </c>
      <c r="H10" s="265"/>
      <c r="I10" s="72">
        <f>IF(E10="Pass",1,0)</f>
        <v>1</v>
      </c>
      <c r="J10" s="72">
        <f>IF(E10="Fail",1,0)</f>
        <v>0</v>
      </c>
      <c r="K10" s="72">
        <f>IF(E10="Blocked",1,0)</f>
        <v>0</v>
      </c>
      <c r="L10" s="72">
        <f>IF(E10="Descoped",1,0)</f>
        <v>0</v>
      </c>
      <c r="M10" s="72">
        <f>IF(E10="In-Progress",1,0)</f>
        <v>0</v>
      </c>
      <c r="N10" s="72">
        <f>IF(E10="Deferred",1,0)</f>
        <v>0</v>
      </c>
      <c r="O10" s="72">
        <f>IF(E10="Not Run",1,0)</f>
        <v>0</v>
      </c>
    </row>
    <row r="11" spans="1:15" ht="15" customHeight="1" x14ac:dyDescent="0.3">
      <c r="A11" s="331"/>
      <c r="B11" s="4" t="s">
        <v>64</v>
      </c>
      <c r="C11" s="5">
        <v>2</v>
      </c>
      <c r="D11" s="259"/>
      <c r="E11" s="260"/>
      <c r="F11" s="273"/>
      <c r="G11" s="277"/>
      <c r="H11" s="265"/>
    </row>
    <row r="12" spans="1:15" ht="15" customHeight="1" x14ac:dyDescent="0.3">
      <c r="A12" s="331"/>
      <c r="B12" s="4" t="s">
        <v>65</v>
      </c>
      <c r="C12" s="5">
        <v>3</v>
      </c>
      <c r="D12" s="259"/>
      <c r="E12" s="260"/>
      <c r="F12" s="273"/>
      <c r="G12" s="277"/>
      <c r="H12" s="265"/>
    </row>
    <row r="13" spans="1:15" ht="15" customHeight="1" x14ac:dyDescent="0.3">
      <c r="A13" s="331"/>
      <c r="B13" s="4"/>
      <c r="C13" s="5"/>
      <c r="D13" s="25"/>
      <c r="E13" s="19"/>
      <c r="F13" s="116"/>
      <c r="G13" s="3"/>
      <c r="H13" s="23"/>
    </row>
    <row r="14" spans="1:15" ht="15" customHeight="1" x14ac:dyDescent="0.3">
      <c r="A14" s="331"/>
      <c r="B14" s="4" t="s">
        <v>60</v>
      </c>
      <c r="C14" s="5">
        <v>1</v>
      </c>
      <c r="D14" s="259" t="s">
        <v>63</v>
      </c>
      <c r="E14" s="260" t="s">
        <v>35</v>
      </c>
      <c r="F14" s="273">
        <v>43367</v>
      </c>
      <c r="G14" s="277" t="s">
        <v>97</v>
      </c>
      <c r="H14" s="259" t="s">
        <v>132</v>
      </c>
      <c r="I14" s="72">
        <f>IF(E14="Pass",1,0)</f>
        <v>1</v>
      </c>
      <c r="J14" s="72">
        <f>IF(E14="Fail",1,0)</f>
        <v>0</v>
      </c>
      <c r="K14" s="72">
        <f>IF(E14="Blocked",1,0)</f>
        <v>0</v>
      </c>
      <c r="L14" s="72">
        <f>IF(E14="Descoped",1,0)</f>
        <v>0</v>
      </c>
      <c r="M14" s="72">
        <f>IF(E14="In-Progress",1,0)</f>
        <v>0</v>
      </c>
      <c r="N14" s="72">
        <f>IF(E14="Deferred",1,0)</f>
        <v>0</v>
      </c>
      <c r="O14" s="72">
        <f>IF(E14="Not Run",1,0)</f>
        <v>0</v>
      </c>
    </row>
    <row r="15" spans="1:15" ht="15" customHeight="1" x14ac:dyDescent="0.3">
      <c r="A15" s="331"/>
      <c r="B15" s="4" t="s">
        <v>64</v>
      </c>
      <c r="C15" s="5">
        <v>2</v>
      </c>
      <c r="D15" s="259"/>
      <c r="E15" s="260"/>
      <c r="F15" s="273"/>
      <c r="G15" s="277"/>
      <c r="H15" s="259"/>
    </row>
    <row r="16" spans="1:15" ht="15" customHeight="1" x14ac:dyDescent="0.3">
      <c r="A16" s="331"/>
      <c r="B16" s="4" t="s">
        <v>66</v>
      </c>
      <c r="C16" s="5">
        <v>3</v>
      </c>
      <c r="D16" s="259"/>
      <c r="E16" s="260"/>
      <c r="F16" s="273"/>
      <c r="G16" s="277"/>
      <c r="H16" s="259"/>
    </row>
    <row r="17" spans="1:15" ht="15" customHeight="1" x14ac:dyDescent="0.3">
      <c r="A17" s="331"/>
      <c r="B17" s="4" t="s">
        <v>67</v>
      </c>
      <c r="C17" s="5">
        <v>4</v>
      </c>
      <c r="D17" s="259"/>
      <c r="E17" s="260"/>
      <c r="F17" s="273"/>
      <c r="G17" s="277"/>
      <c r="H17" s="259"/>
    </row>
    <row r="18" spans="1:15" ht="15" customHeight="1" x14ac:dyDescent="0.3">
      <c r="A18" s="331"/>
      <c r="B18" s="4"/>
      <c r="C18" s="5"/>
      <c r="D18" s="25"/>
      <c r="E18" s="5"/>
      <c r="F18" s="116"/>
      <c r="G18" s="3"/>
      <c r="H18" s="23"/>
    </row>
    <row r="19" spans="1:15" ht="15" customHeight="1" x14ac:dyDescent="0.3">
      <c r="A19" s="331"/>
      <c r="B19" s="4" t="s">
        <v>60</v>
      </c>
      <c r="C19" s="5">
        <v>1</v>
      </c>
      <c r="D19" s="246" t="s">
        <v>85</v>
      </c>
      <c r="E19" s="243" t="s">
        <v>35</v>
      </c>
      <c r="F19" s="274">
        <v>43368</v>
      </c>
      <c r="G19" s="270" t="s">
        <v>97</v>
      </c>
      <c r="H19" s="246" t="s">
        <v>321</v>
      </c>
      <c r="I19" s="72">
        <f>IF(E19="Pass",1,0)</f>
        <v>1</v>
      </c>
      <c r="J19" s="72">
        <f>IF(E19="Fail",1,0)</f>
        <v>0</v>
      </c>
      <c r="K19" s="72">
        <f>IF(E19="Blocked",1,0)</f>
        <v>0</v>
      </c>
      <c r="L19" s="72">
        <f>IF(E19="Descoped",1,0)</f>
        <v>0</v>
      </c>
      <c r="M19" s="72">
        <f>IF(E19="In-Progress",1,0)</f>
        <v>0</v>
      </c>
      <c r="N19" s="72">
        <f>IF(E19="Deferred",1,0)</f>
        <v>0</v>
      </c>
      <c r="O19" s="72">
        <f>IF(E19="Not Run",1,0)</f>
        <v>0</v>
      </c>
    </row>
    <row r="20" spans="1:15" ht="15" customHeight="1" x14ac:dyDescent="0.3">
      <c r="A20" s="331"/>
      <c r="B20" s="4" t="s">
        <v>64</v>
      </c>
      <c r="C20" s="5">
        <v>2</v>
      </c>
      <c r="D20" s="247"/>
      <c r="E20" s="244"/>
      <c r="F20" s="275"/>
      <c r="G20" s="271"/>
      <c r="H20" s="247"/>
    </row>
    <row r="21" spans="1:15" ht="15" customHeight="1" x14ac:dyDescent="0.3">
      <c r="A21" s="331"/>
      <c r="B21" s="4" t="s">
        <v>66</v>
      </c>
      <c r="C21" s="5">
        <v>3</v>
      </c>
      <c r="D21" s="247"/>
      <c r="E21" s="244"/>
      <c r="F21" s="275"/>
      <c r="G21" s="271"/>
      <c r="H21" s="247"/>
    </row>
    <row r="22" spans="1:15" ht="15" customHeight="1" x14ac:dyDescent="0.3">
      <c r="A22" s="331"/>
      <c r="B22" s="4" t="s">
        <v>69</v>
      </c>
      <c r="C22" s="5">
        <v>4</v>
      </c>
      <c r="D22" s="247"/>
      <c r="E22" s="244"/>
      <c r="F22" s="275"/>
      <c r="G22" s="271"/>
      <c r="H22" s="247"/>
    </row>
    <row r="23" spans="1:15" ht="15" customHeight="1" x14ac:dyDescent="0.3">
      <c r="A23" s="331"/>
      <c r="B23" s="180" t="s">
        <v>320</v>
      </c>
      <c r="C23" s="5">
        <v>5</v>
      </c>
      <c r="D23" s="248"/>
      <c r="E23" s="245"/>
      <c r="F23" s="276"/>
      <c r="G23" s="272"/>
      <c r="H23" s="248"/>
    </row>
    <row r="24" spans="1:15" ht="15" customHeight="1" x14ac:dyDescent="0.3">
      <c r="A24" s="331"/>
      <c r="C24" s="5"/>
      <c r="D24" s="19"/>
      <c r="E24" s="5"/>
      <c r="F24" s="116"/>
      <c r="G24" s="3"/>
      <c r="H24" s="23"/>
    </row>
    <row r="25" spans="1:15" ht="15" customHeight="1" x14ac:dyDescent="0.3">
      <c r="A25" s="331"/>
      <c r="B25" s="2" t="s">
        <v>60</v>
      </c>
      <c r="C25" s="5">
        <v>1</v>
      </c>
      <c r="D25" s="246" t="s">
        <v>151</v>
      </c>
      <c r="E25" s="243" t="s">
        <v>35</v>
      </c>
      <c r="F25" s="250">
        <v>43378</v>
      </c>
      <c r="G25" s="253" t="s">
        <v>97</v>
      </c>
      <c r="H25" s="246" t="s">
        <v>388</v>
      </c>
      <c r="I25" s="72">
        <f>IF(E25="Pass",1,0)</f>
        <v>1</v>
      </c>
      <c r="J25" s="72">
        <f>IF(E25="Fail",1,0)</f>
        <v>0</v>
      </c>
      <c r="K25" s="72">
        <f>IF(E25="Blocked",1,0)</f>
        <v>0</v>
      </c>
      <c r="L25" s="72">
        <f>IF(E25="Descoped",1,0)</f>
        <v>0</v>
      </c>
      <c r="M25" s="72">
        <f>IF(E25="In-Progress",1,0)</f>
        <v>0</v>
      </c>
      <c r="N25" s="72">
        <f>IF(E25="Deferred",1,0)</f>
        <v>0</v>
      </c>
      <c r="O25" s="72">
        <f>IF(E25="Not Run",1,0)</f>
        <v>0</v>
      </c>
    </row>
    <row r="26" spans="1:15" ht="15" customHeight="1" x14ac:dyDescent="0.3">
      <c r="A26" s="331"/>
      <c r="B26" s="2" t="s">
        <v>64</v>
      </c>
      <c r="C26" s="5">
        <v>2</v>
      </c>
      <c r="D26" s="247"/>
      <c r="E26" s="244"/>
      <c r="F26" s="251"/>
      <c r="G26" s="254"/>
      <c r="H26" s="247"/>
    </row>
    <row r="27" spans="1:15" ht="15" customHeight="1" x14ac:dyDescent="0.3">
      <c r="A27" s="331"/>
      <c r="B27" s="2" t="s">
        <v>66</v>
      </c>
      <c r="C27" s="5">
        <v>3</v>
      </c>
      <c r="D27" s="247"/>
      <c r="E27" s="244"/>
      <c r="F27" s="251"/>
      <c r="G27" s="254"/>
      <c r="H27" s="247"/>
    </row>
    <row r="28" spans="1:15" ht="15" customHeight="1" x14ac:dyDescent="0.3">
      <c r="A28" s="331"/>
      <c r="B28" s="2" t="s">
        <v>69</v>
      </c>
      <c r="C28" s="5">
        <v>4</v>
      </c>
      <c r="D28" s="247"/>
      <c r="E28" s="244"/>
      <c r="F28" s="251"/>
      <c r="G28" s="254"/>
      <c r="H28" s="247"/>
    </row>
    <row r="29" spans="1:15" ht="18.75" customHeight="1" x14ac:dyDescent="0.3">
      <c r="A29" s="331"/>
      <c r="B29" s="180" t="s">
        <v>322</v>
      </c>
      <c r="C29" s="5">
        <v>5</v>
      </c>
      <c r="D29" s="248"/>
      <c r="E29" s="244"/>
      <c r="F29" s="251"/>
      <c r="G29" s="254"/>
      <c r="H29" s="247"/>
    </row>
    <row r="30" spans="1:15" ht="15" customHeight="1" x14ac:dyDescent="0.3">
      <c r="A30" s="331"/>
      <c r="B30" s="4"/>
      <c r="C30" s="5"/>
      <c r="D30" s="26"/>
      <c r="E30" s="5"/>
      <c r="F30" s="116"/>
      <c r="G30" s="3"/>
      <c r="H30" s="23"/>
    </row>
    <row r="31" spans="1:15" ht="40.5" customHeight="1" x14ac:dyDescent="0.3">
      <c r="A31" s="17" t="s">
        <v>152</v>
      </c>
      <c r="B31" s="12"/>
      <c r="C31" s="11"/>
      <c r="D31" s="29"/>
      <c r="E31" s="11"/>
      <c r="F31" s="117"/>
      <c r="G31" s="10"/>
      <c r="H31" s="45"/>
    </row>
    <row r="32" spans="1:15" ht="92.25" customHeight="1" x14ac:dyDescent="0.3">
      <c r="A32" s="327"/>
      <c r="B32" s="4" t="s">
        <v>74</v>
      </c>
      <c r="C32" s="5">
        <v>0</v>
      </c>
      <c r="D32" s="200" t="s">
        <v>75</v>
      </c>
      <c r="E32" s="75" t="s">
        <v>35</v>
      </c>
      <c r="F32" s="116">
        <v>43376</v>
      </c>
      <c r="G32" s="3" t="s">
        <v>118</v>
      </c>
      <c r="H32" s="197" t="s">
        <v>338</v>
      </c>
      <c r="I32" s="72">
        <f>IF(E32="Pass",1,0)</f>
        <v>1</v>
      </c>
      <c r="J32" s="72">
        <f>IF(E32="Fail",1,0)</f>
        <v>0</v>
      </c>
      <c r="K32" s="72">
        <f>IF(E32="Blocked",1,0)</f>
        <v>0</v>
      </c>
      <c r="L32" s="72">
        <f>IF(E32="Descoped",1,0)</f>
        <v>0</v>
      </c>
      <c r="M32" s="72">
        <f>IF(E32="In-Progress",1,0)</f>
        <v>0</v>
      </c>
      <c r="N32" s="72">
        <f>IF(E32="Deferred",1,0)</f>
        <v>0</v>
      </c>
      <c r="O32" s="72">
        <f>IF(E32="Not Run",1,0)</f>
        <v>0</v>
      </c>
    </row>
    <row r="33" spans="1:15" ht="17.25" customHeight="1" x14ac:dyDescent="0.3">
      <c r="A33" s="328"/>
      <c r="B33" s="4"/>
      <c r="C33" s="205"/>
      <c r="D33" s="206"/>
      <c r="E33" s="207"/>
      <c r="F33" s="208"/>
      <c r="G33" s="209"/>
      <c r="H33" s="206"/>
      <c r="I33" s="72"/>
      <c r="J33" s="72"/>
      <c r="K33" s="72"/>
      <c r="L33" s="72"/>
      <c r="M33" s="72"/>
      <c r="N33" s="72"/>
      <c r="O33" s="72"/>
    </row>
    <row r="34" spans="1:15" ht="92.25" customHeight="1" x14ac:dyDescent="0.3">
      <c r="A34" s="328"/>
      <c r="B34" s="210" t="s">
        <v>76</v>
      </c>
      <c r="C34" s="205">
        <v>1</v>
      </c>
      <c r="D34" s="210" t="s">
        <v>77</v>
      </c>
      <c r="E34" s="207" t="s">
        <v>38</v>
      </c>
      <c r="F34" s="208">
        <v>43376</v>
      </c>
      <c r="G34" s="209" t="s">
        <v>97</v>
      </c>
      <c r="H34" s="206" t="s">
        <v>344</v>
      </c>
      <c r="I34" s="72">
        <f>IF(E34="Pass",1,0)</f>
        <v>0</v>
      </c>
      <c r="J34" s="72">
        <f>IF(E34="Fail",1,0)</f>
        <v>0</v>
      </c>
      <c r="K34" s="72">
        <f>IF(E34="Blocked",1,0)</f>
        <v>0</v>
      </c>
      <c r="L34" s="72">
        <f>IF(E34="Descoped",1,0)</f>
        <v>1</v>
      </c>
      <c r="M34" s="72">
        <f>IF(E34="In-Progress",1,0)</f>
        <v>0</v>
      </c>
      <c r="N34" s="72">
        <f>IF(E34="Deferred",1,0)</f>
        <v>0</v>
      </c>
      <c r="O34" s="72">
        <f>IF(E34="Not Run",1,0)</f>
        <v>0</v>
      </c>
    </row>
    <row r="35" spans="1:15" ht="15" customHeight="1" x14ac:dyDescent="0.3">
      <c r="A35" s="328"/>
      <c r="B35" s="4"/>
      <c r="C35" s="5"/>
      <c r="D35" s="200"/>
      <c r="E35" s="5"/>
      <c r="F35" s="116"/>
      <c r="G35" s="3"/>
      <c r="H35" s="23"/>
    </row>
    <row r="36" spans="1:15" ht="120.75" customHeight="1" x14ac:dyDescent="0.3">
      <c r="A36" s="328"/>
      <c r="B36" s="4" t="s">
        <v>332</v>
      </c>
      <c r="C36" s="5">
        <v>1</v>
      </c>
      <c r="D36" s="199" t="s">
        <v>334</v>
      </c>
      <c r="E36" s="201" t="s">
        <v>35</v>
      </c>
      <c r="F36" s="204">
        <v>43376</v>
      </c>
      <c r="G36" s="203" t="s">
        <v>97</v>
      </c>
      <c r="H36" s="199" t="s">
        <v>339</v>
      </c>
      <c r="I36" s="72">
        <f>IF(E36="Pass",1,0)</f>
        <v>1</v>
      </c>
      <c r="J36" s="72">
        <f>IF(E36="Fail",1,0)</f>
        <v>0</v>
      </c>
      <c r="K36" s="72">
        <f>IF(E36="Blocked",1,0)</f>
        <v>0</v>
      </c>
      <c r="L36" s="72">
        <f>IF(E36="Descoped",1,0)</f>
        <v>0</v>
      </c>
      <c r="M36" s="72">
        <f>IF(E36="In-Progress",1,0)</f>
        <v>0</v>
      </c>
      <c r="N36" s="72">
        <f>IF(E36="Deferred",1,0)</f>
        <v>0</v>
      </c>
      <c r="O36" s="72">
        <f>IF(E36="Not Run",1,0)</f>
        <v>0</v>
      </c>
    </row>
    <row r="37" spans="1:15" ht="15" customHeight="1" x14ac:dyDescent="0.3">
      <c r="A37" s="328"/>
      <c r="B37" s="4"/>
      <c r="C37" s="5"/>
      <c r="D37" s="200"/>
      <c r="E37" s="5"/>
      <c r="F37" s="116"/>
      <c r="G37" s="3"/>
      <c r="H37" s="23"/>
    </row>
    <row r="38" spans="1:15" ht="75.75" customHeight="1" x14ac:dyDescent="0.3">
      <c r="A38" s="328"/>
      <c r="B38" s="4" t="s">
        <v>333</v>
      </c>
      <c r="C38" s="5">
        <v>1</v>
      </c>
      <c r="D38" s="199" t="s">
        <v>335</v>
      </c>
      <c r="E38" s="201" t="s">
        <v>35</v>
      </c>
      <c r="F38" s="204">
        <v>43376</v>
      </c>
      <c r="G38" s="203" t="s">
        <v>97</v>
      </c>
      <c r="H38" s="199" t="s">
        <v>336</v>
      </c>
      <c r="I38" s="72">
        <f>IF(E38="Pass",1,0)</f>
        <v>1</v>
      </c>
      <c r="J38" s="72">
        <f>IF(E38="Fail",1,0)</f>
        <v>0</v>
      </c>
      <c r="K38" s="72">
        <f>IF(E38="Blocked",1,0)</f>
        <v>0</v>
      </c>
      <c r="L38" s="72">
        <f>IF(E38="Descoped",1,0)</f>
        <v>0</v>
      </c>
      <c r="M38" s="72">
        <f>IF(E38="In-Progress",1,0)</f>
        <v>0</v>
      </c>
      <c r="N38" s="72">
        <f>IF(E38="Deferred",1,0)</f>
        <v>0</v>
      </c>
      <c r="O38" s="72">
        <f>IF(E38="Not Run",1,0)</f>
        <v>0</v>
      </c>
    </row>
    <row r="39" spans="1:15" ht="15" customHeight="1" x14ac:dyDescent="0.3">
      <c r="A39" s="328"/>
      <c r="B39" s="4"/>
      <c r="C39" s="5"/>
      <c r="D39" s="200"/>
      <c r="E39" s="5"/>
      <c r="F39" s="116"/>
      <c r="G39" s="3"/>
      <c r="H39" s="23"/>
    </row>
    <row r="40" spans="1:15" ht="15" customHeight="1" x14ac:dyDescent="0.3">
      <c r="A40" s="328"/>
      <c r="B40" s="4" t="s">
        <v>87</v>
      </c>
      <c r="C40" s="3">
        <v>1</v>
      </c>
      <c r="D40" s="202" t="s">
        <v>88</v>
      </c>
      <c r="E40" s="75" t="s">
        <v>35</v>
      </c>
      <c r="F40" s="116">
        <v>43361</v>
      </c>
      <c r="G40" s="3" t="s">
        <v>97</v>
      </c>
      <c r="H40" s="19" t="s">
        <v>337</v>
      </c>
      <c r="I40" s="72">
        <f>IF(E40="Pass",1,0)</f>
        <v>1</v>
      </c>
      <c r="J40" s="72">
        <f>IF(E40="Fail",1,0)</f>
        <v>0</v>
      </c>
      <c r="K40" s="72">
        <f>IF(E40="Blocked",1,0)</f>
        <v>0</v>
      </c>
      <c r="L40" s="72">
        <f>IF(E40="Descoped",1,0)</f>
        <v>0</v>
      </c>
      <c r="M40" s="72">
        <f>IF(E40="In-Progress",1,0)</f>
        <v>0</v>
      </c>
      <c r="N40" s="72">
        <f>IF(E40="Deferred",1,0)</f>
        <v>0</v>
      </c>
      <c r="O40" s="72">
        <f>IF(E40="Not Run",1,0)</f>
        <v>0</v>
      </c>
    </row>
    <row r="41" spans="1:15" ht="15" customHeight="1" x14ac:dyDescent="0.3">
      <c r="A41" s="328"/>
      <c r="B41" s="2"/>
      <c r="C41" s="3"/>
      <c r="D41" s="202"/>
      <c r="E41" s="3"/>
      <c r="F41" s="116"/>
      <c r="G41" s="3"/>
      <c r="H41" s="23"/>
    </row>
    <row r="42" spans="1:15" ht="15" customHeight="1" x14ac:dyDescent="0.3">
      <c r="A42" s="329"/>
      <c r="B42" s="4" t="s">
        <v>89</v>
      </c>
      <c r="C42" s="3">
        <v>1</v>
      </c>
      <c r="D42" s="24" t="s">
        <v>90</v>
      </c>
      <c r="E42" s="75" t="s">
        <v>35</v>
      </c>
      <c r="F42" s="116">
        <v>43360</v>
      </c>
      <c r="G42" s="3" t="s">
        <v>119</v>
      </c>
      <c r="H42" s="23"/>
      <c r="I42" s="72">
        <f>IF(E42="Pass",1,0)</f>
        <v>1</v>
      </c>
      <c r="J42" s="72">
        <f>IF(E42="Fail",1,0)</f>
        <v>0</v>
      </c>
      <c r="K42" s="72">
        <f>IF(E42="Blocked",1,0)</f>
        <v>0</v>
      </c>
      <c r="L42" s="72">
        <f>IF(E42="Descoped",1,0)</f>
        <v>0</v>
      </c>
      <c r="M42" s="72">
        <f>IF(E42="In-Progress",1,0)</f>
        <v>0</v>
      </c>
      <c r="N42" s="72">
        <f>IF(E42="Deferred",1,0)</f>
        <v>0</v>
      </c>
      <c r="O42" s="72">
        <f>IF(E42="Not Run",1,0)</f>
        <v>0</v>
      </c>
    </row>
  </sheetData>
  <mergeCells count="27">
    <mergeCell ref="F7:F8"/>
    <mergeCell ref="F10:F12"/>
    <mergeCell ref="F14:F17"/>
    <mergeCell ref="F19:F23"/>
    <mergeCell ref="D19:D23"/>
    <mergeCell ref="H25:H29"/>
    <mergeCell ref="G7:G8"/>
    <mergeCell ref="G10:G12"/>
    <mergeCell ref="G14:G17"/>
    <mergeCell ref="G19:G23"/>
    <mergeCell ref="G25:G29"/>
    <mergeCell ref="A32:A42"/>
    <mergeCell ref="A3:A30"/>
    <mergeCell ref="D7:D8"/>
    <mergeCell ref="E7:E8"/>
    <mergeCell ref="H7:H8"/>
    <mergeCell ref="D10:D12"/>
    <mergeCell ref="E10:E12"/>
    <mergeCell ref="H10:H12"/>
    <mergeCell ref="D14:D17"/>
    <mergeCell ref="E14:E17"/>
    <mergeCell ref="H14:H17"/>
    <mergeCell ref="F25:F29"/>
    <mergeCell ref="E19:E23"/>
    <mergeCell ref="H19:H23"/>
    <mergeCell ref="D25:D29"/>
    <mergeCell ref="E25:E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E19:E23 E25:E29 E32:E34 E42 E40 E3 E5 E36 E38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80" zoomScaleNormal="80" workbookViewId="0">
      <selection activeCell="B26" sqref="B26:H26"/>
    </sheetView>
  </sheetViews>
  <sheetFormatPr defaultRowHeight="14.4" x14ac:dyDescent="0.3"/>
  <cols>
    <col min="1" max="1" width="25.33203125" customWidth="1"/>
    <col min="2" max="2" width="28.6640625" bestFit="1" customWidth="1"/>
    <col min="3" max="3" width="18.6640625" customWidth="1"/>
    <col min="4" max="4" width="21.88671875" customWidth="1"/>
    <col min="5" max="5" width="16.6640625" customWidth="1"/>
    <col min="6" max="6" width="11.88671875" customWidth="1"/>
    <col min="7" max="7" width="17" customWidth="1"/>
    <col min="8" max="8" width="26" customWidth="1"/>
  </cols>
  <sheetData>
    <row r="1" spans="1:15" x14ac:dyDescent="0.3">
      <c r="A1" s="7"/>
      <c r="B1" s="7" t="s">
        <v>153</v>
      </c>
      <c r="C1" s="7" t="s">
        <v>49</v>
      </c>
      <c r="D1" s="7" t="s">
        <v>50</v>
      </c>
      <c r="E1" s="7" t="s">
        <v>51</v>
      </c>
      <c r="F1" s="7" t="s">
        <v>52</v>
      </c>
      <c r="G1" s="7" t="s">
        <v>53</v>
      </c>
      <c r="H1" s="7" t="s">
        <v>54</v>
      </c>
      <c r="I1" s="71">
        <f t="shared" ref="I1:O1" si="0">SUM(I2:I283)</f>
        <v>10</v>
      </c>
      <c r="J1" s="71">
        <f t="shared" si="0"/>
        <v>0</v>
      </c>
      <c r="K1" s="71">
        <f t="shared" si="0"/>
        <v>0</v>
      </c>
      <c r="L1" s="71">
        <f t="shared" si="0"/>
        <v>0</v>
      </c>
      <c r="M1" s="71">
        <f t="shared" si="0"/>
        <v>0</v>
      </c>
      <c r="N1" s="71">
        <f t="shared" si="0"/>
        <v>0</v>
      </c>
      <c r="O1" s="71">
        <f t="shared" si="0"/>
        <v>0</v>
      </c>
    </row>
    <row r="2" spans="1:15" ht="33" customHeight="1" x14ac:dyDescent="0.3">
      <c r="A2" s="15" t="s">
        <v>154</v>
      </c>
      <c r="B2" s="17"/>
      <c r="C2" s="16"/>
      <c r="D2" s="14"/>
      <c r="E2" s="11"/>
      <c r="F2" s="9"/>
      <c r="G2" s="101"/>
      <c r="H2" s="9"/>
      <c r="I2" s="170" t="s">
        <v>35</v>
      </c>
      <c r="J2" s="170" t="s">
        <v>36</v>
      </c>
      <c r="K2" s="170" t="s">
        <v>37</v>
      </c>
      <c r="L2" s="170" t="s">
        <v>38</v>
      </c>
      <c r="M2" s="170" t="s">
        <v>39</v>
      </c>
      <c r="N2" s="170" t="s">
        <v>40</v>
      </c>
      <c r="O2" s="170" t="s">
        <v>41</v>
      </c>
    </row>
    <row r="3" spans="1:15" ht="229.5" customHeight="1" x14ac:dyDescent="0.3">
      <c r="A3" s="330"/>
      <c r="B3" s="153" t="s">
        <v>155</v>
      </c>
      <c r="C3" s="164"/>
      <c r="D3" s="156"/>
      <c r="E3" s="169" t="s">
        <v>35</v>
      </c>
      <c r="F3" s="162">
        <v>43368</v>
      </c>
      <c r="G3" s="164" t="s">
        <v>101</v>
      </c>
      <c r="H3" s="153" t="s">
        <v>301</v>
      </c>
      <c r="I3" s="171">
        <f>IF(E3="Pass",1,0)</f>
        <v>1</v>
      </c>
      <c r="J3" s="171">
        <f>IF(E3="Fail",1,0)</f>
        <v>0</v>
      </c>
      <c r="K3" s="171">
        <f>IF(E3="Blocked",1,0)</f>
        <v>0</v>
      </c>
      <c r="L3" s="171">
        <f>IF(E3="Descoped",1,0)</f>
        <v>0</v>
      </c>
      <c r="M3" s="171">
        <f>IF(E3="In-Progress",1,0)</f>
        <v>0</v>
      </c>
      <c r="N3" s="171">
        <f>IF(E3="Deferred",1,0)</f>
        <v>0</v>
      </c>
      <c r="O3" s="171">
        <f>IF(E3="Not Run",1,0)</f>
        <v>0</v>
      </c>
    </row>
    <row r="4" spans="1:15" ht="17.25" customHeight="1" x14ac:dyDescent="0.3">
      <c r="A4" s="331"/>
      <c r="B4" s="153"/>
      <c r="C4" s="164"/>
      <c r="D4" s="156"/>
      <c r="E4" s="157"/>
      <c r="F4" s="162"/>
      <c r="G4" s="164"/>
      <c r="H4" s="166"/>
      <c r="I4" s="171"/>
      <c r="J4" s="171"/>
      <c r="K4" s="171"/>
      <c r="L4" s="171"/>
      <c r="M4" s="171"/>
      <c r="N4" s="171"/>
      <c r="O4" s="171"/>
    </row>
    <row r="5" spans="1:15" ht="105" customHeight="1" x14ac:dyDescent="0.3">
      <c r="A5" s="331"/>
      <c r="B5" s="153" t="s">
        <v>156</v>
      </c>
      <c r="C5" s="153"/>
      <c r="D5" s="167"/>
      <c r="E5" s="169" t="s">
        <v>35</v>
      </c>
      <c r="F5" s="162">
        <v>43368</v>
      </c>
      <c r="G5" s="164" t="s">
        <v>101</v>
      </c>
      <c r="H5" s="156" t="s">
        <v>302</v>
      </c>
      <c r="I5" s="171">
        <f t="shared" ref="I5:I7" si="1">IF(E5="Pass",1,0)</f>
        <v>1</v>
      </c>
      <c r="J5" s="171">
        <f t="shared" ref="J5:J7" si="2">IF(E5="Fail",1,0)</f>
        <v>0</v>
      </c>
      <c r="K5" s="171">
        <f t="shared" ref="K5:K7" si="3">IF(E5="Blocked",1,0)</f>
        <v>0</v>
      </c>
      <c r="L5" s="171">
        <f t="shared" ref="L5:L7" si="4">IF(E5="Descoped",1,0)</f>
        <v>0</v>
      </c>
      <c r="M5" s="171">
        <f t="shared" ref="M5:M7" si="5">IF(E5="In-Progress",1,0)</f>
        <v>0</v>
      </c>
      <c r="N5" s="171">
        <f t="shared" ref="N5:N7" si="6">IF(E5="Deferred",1,0)</f>
        <v>0</v>
      </c>
      <c r="O5" s="171">
        <f t="shared" ref="O5:O7" si="7">IF(E5="Not Run",1,0)</f>
        <v>0</v>
      </c>
    </row>
    <row r="6" spans="1:15" ht="18" customHeight="1" x14ac:dyDescent="0.3">
      <c r="A6" s="331"/>
      <c r="B6" s="154"/>
      <c r="C6" s="154"/>
      <c r="D6" s="167"/>
      <c r="E6" s="157"/>
      <c r="F6" s="162"/>
      <c r="G6" s="164"/>
      <c r="H6" s="156"/>
      <c r="I6" s="171"/>
      <c r="J6" s="171"/>
      <c r="K6" s="171"/>
      <c r="L6" s="171"/>
      <c r="M6" s="171"/>
      <c r="N6" s="171"/>
      <c r="O6" s="171"/>
    </row>
    <row r="7" spans="1:15" ht="59.25" customHeight="1" x14ac:dyDescent="0.3">
      <c r="A7" s="331"/>
      <c r="B7" s="154" t="s">
        <v>157</v>
      </c>
      <c r="C7" s="154"/>
      <c r="D7" s="156"/>
      <c r="E7" s="169" t="s">
        <v>35</v>
      </c>
      <c r="F7" s="162">
        <v>43368</v>
      </c>
      <c r="G7" s="164" t="s">
        <v>101</v>
      </c>
      <c r="H7" s="156"/>
      <c r="I7" s="171">
        <f t="shared" si="1"/>
        <v>1</v>
      </c>
      <c r="J7" s="171">
        <f t="shared" si="2"/>
        <v>0</v>
      </c>
      <c r="K7" s="171">
        <f t="shared" si="3"/>
        <v>0</v>
      </c>
      <c r="L7" s="171">
        <f t="shared" si="4"/>
        <v>0</v>
      </c>
      <c r="M7" s="171">
        <f t="shared" si="5"/>
        <v>0</v>
      </c>
      <c r="N7" s="171">
        <f t="shared" si="6"/>
        <v>0</v>
      </c>
      <c r="O7" s="171">
        <f t="shared" si="7"/>
        <v>0</v>
      </c>
    </row>
    <row r="8" spans="1:15" s="173" customFormat="1" ht="21.75" customHeight="1" x14ac:dyDescent="0.3">
      <c r="A8" s="331"/>
      <c r="B8" s="172"/>
      <c r="C8" s="172"/>
      <c r="D8" s="159"/>
      <c r="E8" s="160"/>
      <c r="F8" s="163"/>
      <c r="G8" s="161"/>
      <c r="H8" s="159"/>
      <c r="I8" s="171"/>
      <c r="J8" s="171"/>
      <c r="K8" s="171"/>
      <c r="L8" s="171"/>
      <c r="M8" s="171"/>
      <c r="N8" s="171"/>
      <c r="O8" s="171"/>
    </row>
    <row r="9" spans="1:15" ht="107.25" customHeight="1" x14ac:dyDescent="0.3">
      <c r="A9" s="331"/>
      <c r="B9" s="155" t="s">
        <v>158</v>
      </c>
      <c r="C9" s="155"/>
      <c r="D9" s="168"/>
      <c r="E9" s="157" t="s">
        <v>35</v>
      </c>
      <c r="F9" s="162">
        <v>43368</v>
      </c>
      <c r="G9" s="164" t="s">
        <v>101</v>
      </c>
      <c r="H9" s="165"/>
      <c r="I9" s="171">
        <f>IF(E9="Pass",1,0)</f>
        <v>1</v>
      </c>
      <c r="J9" s="171">
        <f>IF(E9="Fail",1,0)</f>
        <v>0</v>
      </c>
      <c r="K9" s="171">
        <f>IF(E9="Blocked",1,0)</f>
        <v>0</v>
      </c>
      <c r="L9" s="171">
        <f>IF(E9="Descoped",1,0)</f>
        <v>0</v>
      </c>
      <c r="M9" s="171">
        <f>IF(E9="In-Progress",1,0)</f>
        <v>0</v>
      </c>
      <c r="N9" s="171">
        <f>IF(E9="Deferred",1,0)</f>
        <v>0</v>
      </c>
      <c r="O9" s="171">
        <f>IF(E9="Not Run",1,0)</f>
        <v>0</v>
      </c>
    </row>
    <row r="10" spans="1:15" ht="15" customHeight="1" x14ac:dyDescent="0.3">
      <c r="A10" s="331"/>
      <c r="B10" s="155"/>
      <c r="C10" s="155"/>
      <c r="D10" s="168"/>
      <c r="E10" s="157"/>
      <c r="F10" s="163"/>
      <c r="G10" s="161"/>
      <c r="H10" s="165"/>
      <c r="I10" s="171"/>
      <c r="J10" s="171"/>
      <c r="K10" s="171"/>
      <c r="L10" s="171"/>
      <c r="M10" s="171"/>
      <c r="N10" s="171"/>
      <c r="O10" s="171"/>
    </row>
    <row r="11" spans="1:15" ht="75" customHeight="1" x14ac:dyDescent="0.3">
      <c r="A11" s="331"/>
      <c r="B11" s="153" t="s">
        <v>6</v>
      </c>
      <c r="C11" s="153"/>
      <c r="D11" s="156"/>
      <c r="E11" s="169" t="s">
        <v>35</v>
      </c>
      <c r="F11" s="162">
        <v>43368</v>
      </c>
      <c r="G11" s="164" t="s">
        <v>101</v>
      </c>
      <c r="H11" s="166"/>
      <c r="I11" s="171">
        <f>IF(E11="Pass",1,0)</f>
        <v>1</v>
      </c>
      <c r="J11" s="171">
        <f>IF(E11="Fail",1,0)</f>
        <v>0</v>
      </c>
      <c r="K11" s="171">
        <f>IF(E11="Blocked",1,0)</f>
        <v>0</v>
      </c>
      <c r="L11" s="171">
        <f>IF(E11="Descoped",1,0)</f>
        <v>0</v>
      </c>
      <c r="M11" s="171">
        <f>IF(E11="In-Progress",1,0)</f>
        <v>0</v>
      </c>
      <c r="N11" s="171">
        <f>IF(E11="Deferred",1,0)</f>
        <v>0</v>
      </c>
      <c r="O11" s="171">
        <f>IF(E11="Not Run",1,0)</f>
        <v>0</v>
      </c>
    </row>
    <row r="12" spans="1:15" ht="21" customHeight="1" x14ac:dyDescent="0.3">
      <c r="A12" s="331"/>
      <c r="B12" s="153"/>
      <c r="C12" s="153"/>
      <c r="D12" s="156"/>
      <c r="E12" s="157"/>
      <c r="F12" s="163"/>
      <c r="G12" s="164"/>
      <c r="H12" s="166"/>
      <c r="I12" s="171"/>
      <c r="J12" s="171"/>
      <c r="K12" s="171"/>
      <c r="L12" s="171"/>
      <c r="M12" s="171"/>
      <c r="N12" s="171"/>
      <c r="O12" s="171"/>
    </row>
    <row r="13" spans="1:15" ht="75" customHeight="1" x14ac:dyDescent="0.3">
      <c r="A13" s="331"/>
      <c r="B13" s="153" t="s">
        <v>45</v>
      </c>
      <c r="C13" s="153"/>
      <c r="D13" s="156"/>
      <c r="E13" s="169" t="s">
        <v>35</v>
      </c>
      <c r="F13" s="162">
        <v>43370</v>
      </c>
      <c r="G13" s="164" t="s">
        <v>97</v>
      </c>
      <c r="H13" s="156"/>
      <c r="I13" s="171">
        <f>IF(E13="Pass",1,0)</f>
        <v>1</v>
      </c>
      <c r="J13" s="171">
        <f>IF(E13="Fail",1,0)</f>
        <v>0</v>
      </c>
      <c r="K13" s="171">
        <f>IF(E13="Blocked",1,0)</f>
        <v>0</v>
      </c>
      <c r="L13" s="171">
        <f>IF(E13="Descoped",1,0)</f>
        <v>0</v>
      </c>
      <c r="M13" s="171">
        <f>IF(E13="In-Progress",1,0)</f>
        <v>0</v>
      </c>
      <c r="N13" s="171">
        <f>IF(E13="Deferred",1,0)</f>
        <v>0</v>
      </c>
      <c r="O13" s="171">
        <f>IF(E13="Not Run",1,0)</f>
        <v>0</v>
      </c>
    </row>
    <row r="14" spans="1:15" ht="21" customHeight="1" x14ac:dyDescent="0.3">
      <c r="A14" s="331"/>
      <c r="B14" s="153"/>
      <c r="C14" s="153"/>
      <c r="D14" s="156"/>
      <c r="E14" s="157"/>
      <c r="F14" s="163"/>
      <c r="G14" s="164"/>
      <c r="H14" s="166"/>
      <c r="I14" s="171"/>
      <c r="J14" s="171"/>
      <c r="K14" s="171"/>
      <c r="L14" s="171"/>
      <c r="M14" s="171"/>
      <c r="N14" s="171"/>
      <c r="O14" s="171"/>
    </row>
    <row r="15" spans="1:15" ht="82.5" customHeight="1" x14ac:dyDescent="0.3">
      <c r="A15" s="331"/>
      <c r="B15" s="153" t="s">
        <v>159</v>
      </c>
      <c r="C15" s="153"/>
      <c r="D15" s="167"/>
      <c r="E15" s="169" t="s">
        <v>35</v>
      </c>
      <c r="F15" s="162">
        <v>43368</v>
      </c>
      <c r="G15" s="164" t="s">
        <v>101</v>
      </c>
      <c r="H15" s="166"/>
      <c r="I15" s="171">
        <f>IF(E15="Pass",1,0)</f>
        <v>1</v>
      </c>
      <c r="J15" s="171">
        <f>IF(E15="Fail",1,0)</f>
        <v>0</v>
      </c>
      <c r="K15" s="171">
        <f>IF(E15="Blocked",1,0)</f>
        <v>0</v>
      </c>
      <c r="L15" s="171">
        <f>IF(E15="Descoped",1,0)</f>
        <v>0</v>
      </c>
      <c r="M15" s="171">
        <f>IF(E15="In-Progress",1,0)</f>
        <v>0</v>
      </c>
      <c r="N15" s="171">
        <f>IF(E15="Deferred",1,0)</f>
        <v>0</v>
      </c>
      <c r="O15" s="171">
        <f>IF(E15="Not Run",1,0)</f>
        <v>0</v>
      </c>
    </row>
    <row r="16" spans="1:15" ht="18.75" customHeight="1" x14ac:dyDescent="0.3">
      <c r="A16" s="331"/>
      <c r="B16" s="153"/>
      <c r="C16" s="153"/>
      <c r="D16" s="167"/>
      <c r="E16" s="156"/>
      <c r="F16" s="163"/>
      <c r="G16" s="164"/>
      <c r="H16" s="166"/>
      <c r="I16" s="171"/>
      <c r="J16" s="171"/>
      <c r="K16" s="171"/>
      <c r="L16" s="171"/>
      <c r="M16" s="171"/>
      <c r="N16" s="171"/>
      <c r="O16" s="171"/>
    </row>
    <row r="17" spans="1:15" ht="151.5" customHeight="1" x14ac:dyDescent="0.3">
      <c r="A17" s="336"/>
      <c r="B17" s="154" t="s">
        <v>160</v>
      </c>
      <c r="C17" s="154"/>
      <c r="D17" s="158"/>
      <c r="E17" s="169" t="s">
        <v>35</v>
      </c>
      <c r="F17" s="175">
        <v>43368</v>
      </c>
      <c r="G17" s="164" t="s">
        <v>101</v>
      </c>
      <c r="H17" s="158" t="s">
        <v>161</v>
      </c>
      <c r="I17" s="171">
        <f>IF(E17="Pass",1,0)</f>
        <v>1</v>
      </c>
      <c r="J17" s="171">
        <f>IF(E17="Fail",1,0)</f>
        <v>0</v>
      </c>
      <c r="K17" s="171">
        <f>IF(E17="Blocked",1,0)</f>
        <v>0</v>
      </c>
      <c r="L17" s="171">
        <f>IF(E17="Descoped",1,0)</f>
        <v>0</v>
      </c>
      <c r="M17" s="171">
        <f>IF(E17="In-Progress",1,0)</f>
        <v>0</v>
      </c>
      <c r="N17" s="171">
        <f>IF(E17="Deferred",1,0)</f>
        <v>0</v>
      </c>
      <c r="O17" s="171">
        <f>IF(E17="Not Run",1,0)</f>
        <v>0</v>
      </c>
    </row>
    <row r="18" spans="1:15" ht="18.75" customHeight="1" x14ac:dyDescent="0.3">
      <c r="A18" s="135"/>
      <c r="B18" s="153"/>
      <c r="C18" s="153"/>
      <c r="D18" s="167"/>
      <c r="E18" s="156"/>
      <c r="F18" s="162"/>
      <c r="G18" s="164"/>
      <c r="H18" s="166"/>
      <c r="I18" s="171"/>
      <c r="J18" s="171"/>
      <c r="K18" s="171"/>
      <c r="L18" s="171"/>
      <c r="M18" s="171"/>
      <c r="N18" s="171"/>
      <c r="O18" s="171"/>
    </row>
    <row r="19" spans="1:15" ht="75" customHeight="1" x14ac:dyDescent="0.3">
      <c r="A19" s="135"/>
      <c r="B19" s="154" t="s">
        <v>162</v>
      </c>
      <c r="C19" s="154"/>
      <c r="D19" s="158"/>
      <c r="E19" s="169" t="s">
        <v>35</v>
      </c>
      <c r="F19" s="162">
        <v>43368</v>
      </c>
      <c r="G19" s="164" t="s">
        <v>101</v>
      </c>
      <c r="H19" s="158"/>
      <c r="I19" s="171">
        <f>IF(E19="Pass",1,0)</f>
        <v>1</v>
      </c>
      <c r="J19" s="171">
        <f>IF(E19="Fail",1,0)</f>
        <v>0</v>
      </c>
      <c r="K19" s="171">
        <f>IF(E19="Blocked",1,0)</f>
        <v>0</v>
      </c>
      <c r="L19" s="171">
        <f>IF(E19="Descoped",1,0)</f>
        <v>0</v>
      </c>
      <c r="M19" s="171">
        <f>IF(E19="In-Progress",1,0)</f>
        <v>0</v>
      </c>
      <c r="N19" s="171">
        <f>IF(E19="Deferred",1,0)</f>
        <v>0</v>
      </c>
      <c r="O19" s="171">
        <f>IF(E19="Not Run",1,0)</f>
        <v>0</v>
      </c>
    </row>
    <row r="20" spans="1:15" ht="75" customHeight="1" x14ac:dyDescent="0.3">
      <c r="A20" s="135"/>
      <c r="B20" s="154" t="s">
        <v>163</v>
      </c>
      <c r="C20" s="154"/>
      <c r="D20" s="158"/>
      <c r="E20" s="169" t="s">
        <v>35</v>
      </c>
      <c r="F20" s="162">
        <v>43368</v>
      </c>
      <c r="G20" s="164" t="s">
        <v>101</v>
      </c>
      <c r="H20" s="158" t="s">
        <v>303</v>
      </c>
      <c r="I20" s="171">
        <f>IF(E20="Pass",1,0)</f>
        <v>1</v>
      </c>
      <c r="J20" s="171">
        <f>IF(E20="Fail",1,0)</f>
        <v>0</v>
      </c>
      <c r="K20" s="171">
        <f>IF(E20="Blocked",1,0)</f>
        <v>0</v>
      </c>
      <c r="L20" s="171">
        <f>IF(E20="Descoped",1,0)</f>
        <v>0</v>
      </c>
      <c r="M20" s="171">
        <f>IF(E20="In-Progress",1,0)</f>
        <v>0</v>
      </c>
      <c r="N20" s="171">
        <f>IF(E20="Deferred",1,0)</f>
        <v>0</v>
      </c>
      <c r="O20" s="171">
        <f>IF(E20="Not Run",1,0)</f>
        <v>0</v>
      </c>
    </row>
    <row r="21" spans="1:15" ht="15" customHeight="1" x14ac:dyDescent="0.3">
      <c r="A21" s="337" t="s">
        <v>164</v>
      </c>
      <c r="B21" s="338"/>
      <c r="C21" s="338"/>
      <c r="D21" s="338"/>
      <c r="E21" s="338"/>
      <c r="F21" s="338"/>
      <c r="G21" s="338"/>
      <c r="H21" s="339"/>
    </row>
    <row r="22" spans="1:15" ht="15" customHeight="1" x14ac:dyDescent="0.3">
      <c r="A22" s="340"/>
      <c r="B22" s="341"/>
      <c r="C22" s="341"/>
      <c r="D22" s="341"/>
      <c r="E22" s="341"/>
      <c r="F22" s="341"/>
      <c r="G22" s="341"/>
      <c r="H22" s="342"/>
    </row>
    <row r="23" spans="1:15" ht="15" customHeight="1" x14ac:dyDescent="0.3">
      <c r="A23" s="343"/>
      <c r="B23" s="344"/>
      <c r="C23" s="344"/>
      <c r="D23" s="344"/>
      <c r="E23" s="344"/>
      <c r="F23" s="344"/>
      <c r="G23" s="344"/>
      <c r="H23" s="345"/>
    </row>
    <row r="24" spans="1:15" x14ac:dyDescent="0.3">
      <c r="E24" s="174"/>
    </row>
    <row r="25" spans="1:15" ht="30" customHeight="1" x14ac:dyDescent="0.3">
      <c r="A25" s="1">
        <v>1</v>
      </c>
      <c r="B25" s="335" t="s">
        <v>304</v>
      </c>
      <c r="C25" s="335"/>
      <c r="D25" s="335"/>
      <c r="E25" s="335"/>
      <c r="F25" s="335"/>
      <c r="G25" s="335"/>
      <c r="H25" s="335"/>
    </row>
    <row r="26" spans="1:15" ht="60" customHeight="1" x14ac:dyDescent="0.3">
      <c r="A26" s="1">
        <v>2</v>
      </c>
      <c r="B26" s="333" t="s">
        <v>165</v>
      </c>
      <c r="C26" s="333"/>
      <c r="D26" s="333"/>
      <c r="E26" s="333"/>
      <c r="F26" s="333"/>
      <c r="G26" s="333"/>
      <c r="H26" s="333"/>
    </row>
    <row r="27" spans="1:15" ht="35.25" customHeight="1" x14ac:dyDescent="0.3">
      <c r="A27" s="1">
        <v>3</v>
      </c>
      <c r="B27" s="334" t="s">
        <v>161</v>
      </c>
      <c r="C27" s="334"/>
      <c r="D27" s="334"/>
      <c r="E27" s="334"/>
      <c r="F27" s="334"/>
      <c r="G27" s="334"/>
      <c r="H27" s="334"/>
    </row>
    <row r="28" spans="1:15" ht="27.75" customHeight="1" x14ac:dyDescent="0.3">
      <c r="A28" s="1">
        <v>4</v>
      </c>
      <c r="B28" s="346" t="s">
        <v>166</v>
      </c>
      <c r="C28" s="346"/>
      <c r="D28" s="346"/>
      <c r="E28" s="346"/>
      <c r="F28" s="346"/>
      <c r="G28" s="346"/>
      <c r="H28" s="346"/>
    </row>
    <row r="29" spans="1:15" ht="20.25" customHeight="1" x14ac:dyDescent="0.3">
      <c r="A29" s="1">
        <v>5</v>
      </c>
      <c r="B29" s="346" t="s">
        <v>305</v>
      </c>
      <c r="C29" s="346"/>
      <c r="D29" s="346"/>
      <c r="E29" s="346"/>
      <c r="F29" s="346"/>
      <c r="G29" s="346"/>
      <c r="H29" s="346"/>
    </row>
    <row r="30" spans="1:15" ht="66.75" customHeight="1" x14ac:dyDescent="0.3">
      <c r="A30" s="332" t="s">
        <v>306</v>
      </c>
      <c r="B30" s="332"/>
      <c r="C30" s="332"/>
      <c r="D30" s="332"/>
      <c r="E30" s="332"/>
      <c r="F30" s="332"/>
      <c r="G30" s="332"/>
      <c r="H30" s="332"/>
    </row>
  </sheetData>
  <autoFilter ref="A25:H30">
    <filterColumn colId="1" showButton="0"/>
    <filterColumn colId="2" showButton="0"/>
    <filterColumn colId="3" showButton="0"/>
    <filterColumn colId="4" showButton="0"/>
    <filterColumn colId="5" showButton="0"/>
    <filterColumn colId="6" showButton="0"/>
  </autoFilter>
  <mergeCells count="8">
    <mergeCell ref="A30:H30"/>
    <mergeCell ref="B26:H26"/>
    <mergeCell ref="B27:H27"/>
    <mergeCell ref="B25:H25"/>
    <mergeCell ref="A3:A17"/>
    <mergeCell ref="A21:H23"/>
    <mergeCell ref="B28:H28"/>
    <mergeCell ref="B29:H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E3 E5 E7 E11 E15 E17 E19:E20 E13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B31" zoomScale="85" zoomScaleNormal="85" zoomScaleSheetLayoutView="80" workbookViewId="0">
      <selection activeCell="H38" sqref="H38"/>
    </sheetView>
  </sheetViews>
  <sheetFormatPr defaultRowHeight="14.4" x14ac:dyDescent="0.3"/>
  <cols>
    <col min="1" max="1" width="4.5546875" hidden="1" customWidth="1"/>
    <col min="2" max="2" width="8.6640625" style="36" customWidth="1"/>
    <col min="3" max="3" width="58" customWidth="1"/>
    <col min="4" max="4" width="50.6640625" customWidth="1"/>
    <col min="5" max="5" width="15" bestFit="1" customWidth="1"/>
    <col min="6" max="7" width="12.6640625" customWidth="1"/>
    <col min="8" max="8" width="60.6640625" customWidth="1"/>
  </cols>
  <sheetData>
    <row r="1" spans="2:15" ht="30" customHeight="1" x14ac:dyDescent="0.3">
      <c r="B1" s="7" t="s">
        <v>167</v>
      </c>
      <c r="C1" s="7" t="s">
        <v>168</v>
      </c>
      <c r="D1" s="7" t="s">
        <v>50</v>
      </c>
      <c r="E1" s="7" t="s">
        <v>51</v>
      </c>
      <c r="F1" s="7" t="s">
        <v>52</v>
      </c>
      <c r="G1" s="7" t="s">
        <v>53</v>
      </c>
      <c r="H1" s="7" t="s">
        <v>54</v>
      </c>
      <c r="I1" s="71">
        <f t="shared" ref="I1:O1" si="0">SUM(I2:I295)</f>
        <v>12</v>
      </c>
      <c r="J1" s="71">
        <f t="shared" si="0"/>
        <v>1</v>
      </c>
      <c r="K1" s="71">
        <f t="shared" si="0"/>
        <v>1</v>
      </c>
      <c r="L1" s="71">
        <f t="shared" si="0"/>
        <v>0</v>
      </c>
      <c r="M1" s="71">
        <f t="shared" si="0"/>
        <v>4</v>
      </c>
      <c r="N1" s="71">
        <f t="shared" si="0"/>
        <v>0</v>
      </c>
      <c r="O1" s="71">
        <f t="shared" si="0"/>
        <v>2</v>
      </c>
    </row>
    <row r="2" spans="2:15" x14ac:dyDescent="0.3">
      <c r="B2" s="35"/>
      <c r="C2" s="16"/>
      <c r="D2" s="14"/>
      <c r="E2" s="11"/>
      <c r="F2" s="9"/>
      <c r="G2" s="9"/>
      <c r="H2" s="9"/>
      <c r="I2" s="73" t="s">
        <v>35</v>
      </c>
      <c r="J2" s="73" t="s">
        <v>36</v>
      </c>
      <c r="K2" s="73" t="s">
        <v>37</v>
      </c>
      <c r="L2" s="73" t="s">
        <v>38</v>
      </c>
      <c r="M2" s="73" t="s">
        <v>39</v>
      </c>
      <c r="N2" s="73" t="s">
        <v>40</v>
      </c>
      <c r="O2" s="73" t="s">
        <v>41</v>
      </c>
    </row>
    <row r="3" spans="2:15" ht="60" customHeight="1" x14ac:dyDescent="0.3">
      <c r="B3" s="27">
        <v>1</v>
      </c>
      <c r="C3" s="4" t="s">
        <v>169</v>
      </c>
      <c r="D3" s="4" t="s">
        <v>170</v>
      </c>
      <c r="E3" s="75" t="s">
        <v>35</v>
      </c>
      <c r="F3" s="118">
        <v>43377</v>
      </c>
      <c r="G3" s="5" t="s">
        <v>97</v>
      </c>
      <c r="H3" s="191" t="s">
        <v>367</v>
      </c>
      <c r="I3" s="72">
        <f>IF(E3="Pass",1,0)</f>
        <v>1</v>
      </c>
      <c r="J3" s="72">
        <f>IF(E3="Fail",1,0)</f>
        <v>0</v>
      </c>
      <c r="K3" s="72">
        <f>IF(E3="Blocked",1,0)</f>
        <v>0</v>
      </c>
      <c r="L3" s="72">
        <f>IF(E3="Descoped",1,0)</f>
        <v>0</v>
      </c>
      <c r="M3" s="72">
        <f>IF(E3="In-Progress",1,0)</f>
        <v>0</v>
      </c>
      <c r="N3" s="72">
        <f>IF(E3="Deferred",1,0)</f>
        <v>0</v>
      </c>
      <c r="O3" s="72">
        <f>IF(E3="Not Run",1,0)</f>
        <v>0</v>
      </c>
    </row>
    <row r="4" spans="2:15" x14ac:dyDescent="0.3">
      <c r="B4" s="27"/>
      <c r="C4" s="4"/>
      <c r="D4" s="4"/>
      <c r="E4" s="75"/>
      <c r="F4" s="118"/>
      <c r="G4" s="5"/>
      <c r="H4" s="19"/>
      <c r="I4" s="72"/>
      <c r="J4" s="72"/>
      <c r="K4" s="72"/>
      <c r="L4" s="72"/>
      <c r="M4" s="72"/>
      <c r="N4" s="72"/>
      <c r="O4" s="72"/>
    </row>
    <row r="5" spans="2:15" ht="28.8" x14ac:dyDescent="0.3">
      <c r="B5" s="27">
        <v>2</v>
      </c>
      <c r="C5" s="4" t="s">
        <v>171</v>
      </c>
      <c r="D5" s="4" t="s">
        <v>172</v>
      </c>
      <c r="E5" s="75" t="s">
        <v>35</v>
      </c>
      <c r="F5" s="118">
        <v>43377</v>
      </c>
      <c r="G5" s="224" t="s">
        <v>97</v>
      </c>
      <c r="H5" s="19" t="s">
        <v>368</v>
      </c>
      <c r="I5" s="72">
        <f>IF(E5="Pass",1,0)</f>
        <v>1</v>
      </c>
      <c r="J5" s="72">
        <f>IF(E5="Fail",1,0)</f>
        <v>0</v>
      </c>
      <c r="K5" s="72">
        <f>IF(E5="Blocked",1,0)</f>
        <v>0</v>
      </c>
      <c r="L5" s="72">
        <f>IF(E5="Descoped",1,0)</f>
        <v>0</v>
      </c>
      <c r="M5" s="72">
        <f>IF(E5="In-Progress",1,0)</f>
        <v>0</v>
      </c>
      <c r="N5" s="72">
        <f>IF(E5="Deferred",1,0)</f>
        <v>0</v>
      </c>
      <c r="O5" s="72">
        <f>IF(E5="Not Run",1,0)</f>
        <v>0</v>
      </c>
    </row>
    <row r="6" spans="2:15" x14ac:dyDescent="0.3">
      <c r="B6" s="27"/>
      <c r="C6" s="4"/>
      <c r="D6" s="4"/>
      <c r="E6" s="4"/>
      <c r="F6" s="118"/>
      <c r="G6" s="5"/>
      <c r="H6" s="19"/>
    </row>
    <row r="7" spans="2:15" ht="28.8" x14ac:dyDescent="0.3">
      <c r="B7" s="27">
        <v>3</v>
      </c>
      <c r="C7" s="4" t="s">
        <v>173</v>
      </c>
      <c r="D7" s="4" t="s">
        <v>174</v>
      </c>
      <c r="E7" s="75" t="s">
        <v>37</v>
      </c>
      <c r="F7" s="118">
        <v>43378</v>
      </c>
      <c r="G7" s="5" t="s">
        <v>97</v>
      </c>
      <c r="H7" s="19" t="s">
        <v>389</v>
      </c>
      <c r="I7" s="72">
        <f>IF(E7="Pass",1,0)</f>
        <v>0</v>
      </c>
      <c r="J7" s="72">
        <f>IF(E7="Fail",1,0)</f>
        <v>0</v>
      </c>
      <c r="K7" s="72">
        <f>IF(E7="Blocked",1,0)</f>
        <v>1</v>
      </c>
      <c r="L7" s="72">
        <f>IF(E7="Descoped",1,0)</f>
        <v>0</v>
      </c>
      <c r="M7" s="72">
        <f>IF(E7="In-Progress",1,0)</f>
        <v>0</v>
      </c>
      <c r="N7" s="72">
        <f>IF(E7="Deferred",1,0)</f>
        <v>0</v>
      </c>
      <c r="O7" s="72">
        <f>IF(E7="Not Run",1,0)</f>
        <v>0</v>
      </c>
    </row>
    <row r="8" spans="2:15" x14ac:dyDescent="0.3">
      <c r="B8" s="27"/>
      <c r="C8" s="4"/>
      <c r="D8" s="4"/>
      <c r="E8" s="75"/>
      <c r="F8" s="118"/>
      <c r="G8" s="5"/>
      <c r="H8" s="19"/>
    </row>
    <row r="9" spans="2:15" ht="28.8" x14ac:dyDescent="0.3">
      <c r="B9" s="27">
        <v>4</v>
      </c>
      <c r="C9" s="4" t="s">
        <v>175</v>
      </c>
      <c r="D9" s="4" t="s">
        <v>176</v>
      </c>
      <c r="E9" s="75" t="s">
        <v>39</v>
      </c>
      <c r="F9" s="118">
        <v>43378</v>
      </c>
      <c r="G9" s="5" t="s">
        <v>97</v>
      </c>
      <c r="H9" s="19" t="s">
        <v>390</v>
      </c>
      <c r="I9" s="72">
        <f>IF(E9="Pass",1,0)</f>
        <v>0</v>
      </c>
      <c r="J9" s="72">
        <f>IF(E9="Fail",1,0)</f>
        <v>0</v>
      </c>
      <c r="K9" s="72">
        <f>IF(E9="Blocked",1,0)</f>
        <v>0</v>
      </c>
      <c r="L9" s="72">
        <f>IF(E9="Descoped",1,0)</f>
        <v>0</v>
      </c>
      <c r="M9" s="72">
        <f>IF(E9="In-Progress",1,0)</f>
        <v>1</v>
      </c>
      <c r="N9" s="72">
        <f>IF(E9="Deferred",1,0)</f>
        <v>0</v>
      </c>
      <c r="O9" s="72">
        <f>IF(E9="Not Run",1,0)</f>
        <v>0</v>
      </c>
    </row>
    <row r="10" spans="2:15" x14ac:dyDescent="0.3">
      <c r="B10" s="27"/>
      <c r="C10" s="4"/>
      <c r="D10" s="4"/>
      <c r="E10" s="75"/>
      <c r="F10" s="118"/>
      <c r="G10" s="5"/>
      <c r="H10" s="19"/>
    </row>
    <row r="11" spans="2:15" ht="28.8" x14ac:dyDescent="0.3">
      <c r="B11" s="27">
        <v>5</v>
      </c>
      <c r="C11" s="4" t="s">
        <v>177</v>
      </c>
      <c r="D11" s="4" t="s">
        <v>178</v>
      </c>
      <c r="E11" s="75" t="s">
        <v>39</v>
      </c>
      <c r="F11" s="230">
        <v>43378</v>
      </c>
      <c r="G11" s="5" t="s">
        <v>128</v>
      </c>
      <c r="H11" s="231" t="s">
        <v>390</v>
      </c>
      <c r="I11" s="72">
        <f>IF(E11="Pass",1,0)</f>
        <v>0</v>
      </c>
      <c r="J11" s="72">
        <f>IF(E11="Fail",1,0)</f>
        <v>0</v>
      </c>
      <c r="K11" s="72">
        <f>IF(E11="Blocked",1,0)</f>
        <v>0</v>
      </c>
      <c r="L11" s="72">
        <f>IF(E11="Descoped",1,0)</f>
        <v>0</v>
      </c>
      <c r="M11" s="72">
        <f>IF(E11="In-Progress",1,0)</f>
        <v>1</v>
      </c>
      <c r="N11" s="72">
        <f>IF(E11="Deferred",1,0)</f>
        <v>0</v>
      </c>
      <c r="O11" s="72">
        <f>IF(E11="Not Run",1,0)</f>
        <v>0</v>
      </c>
    </row>
    <row r="12" spans="2:15" x14ac:dyDescent="0.3">
      <c r="B12" s="27"/>
      <c r="C12" s="4"/>
      <c r="D12" s="4"/>
      <c r="E12" s="75"/>
      <c r="F12" s="118"/>
      <c r="G12" s="5"/>
      <c r="H12" s="19"/>
    </row>
    <row r="13" spans="2:15" ht="28.8" x14ac:dyDescent="0.3">
      <c r="B13" s="27">
        <v>6</v>
      </c>
      <c r="C13" s="4" t="s">
        <v>179</v>
      </c>
      <c r="D13" s="4" t="s">
        <v>180</v>
      </c>
      <c r="E13" s="75" t="s">
        <v>39</v>
      </c>
      <c r="F13" s="230">
        <v>43378</v>
      </c>
      <c r="G13" s="5" t="s">
        <v>128</v>
      </c>
      <c r="H13" s="231" t="s">
        <v>390</v>
      </c>
      <c r="I13" s="72">
        <f>IF(E13="Pass",1,0)</f>
        <v>0</v>
      </c>
      <c r="J13" s="72">
        <f>IF(E13="Fail",1,0)</f>
        <v>0</v>
      </c>
      <c r="K13" s="72">
        <f>IF(E13="Blocked",1,0)</f>
        <v>0</v>
      </c>
      <c r="L13" s="72">
        <f>IF(E13="Descoped",1,0)</f>
        <v>0</v>
      </c>
      <c r="M13" s="72">
        <f>IF(E13="In-Progress",1,0)</f>
        <v>1</v>
      </c>
      <c r="N13" s="72">
        <f>IF(E13="Deferred",1,0)</f>
        <v>0</v>
      </c>
      <c r="O13" s="72">
        <f>IF(E13="Not Run",1,0)</f>
        <v>0</v>
      </c>
    </row>
    <row r="14" spans="2:15" x14ac:dyDescent="0.3">
      <c r="B14" s="27"/>
      <c r="C14" s="4"/>
      <c r="D14" s="4"/>
      <c r="E14" s="4"/>
      <c r="F14" s="118"/>
      <c r="G14" s="5"/>
      <c r="H14" s="19"/>
    </row>
    <row r="15" spans="2:15" x14ac:dyDescent="0.3">
      <c r="B15" s="27">
        <v>7</v>
      </c>
      <c r="C15" s="4" t="s">
        <v>181</v>
      </c>
      <c r="D15" s="4" t="s">
        <v>142</v>
      </c>
      <c r="E15" s="75" t="s">
        <v>35</v>
      </c>
      <c r="F15" s="118">
        <v>43363</v>
      </c>
      <c r="G15" s="5" t="s">
        <v>128</v>
      </c>
      <c r="H15" s="19"/>
      <c r="I15" s="72">
        <f>IF(E15="Pass",1,0)</f>
        <v>1</v>
      </c>
      <c r="J15" s="72">
        <f>IF(E15="Fail",1,0)</f>
        <v>0</v>
      </c>
      <c r="K15" s="72">
        <f>IF(E15="Blocked",1,0)</f>
        <v>0</v>
      </c>
      <c r="L15" s="72">
        <f>IF(E15="Descoped",1,0)</f>
        <v>0</v>
      </c>
      <c r="M15" s="72">
        <f>IF(E15="In-Progress",1,0)</f>
        <v>0</v>
      </c>
      <c r="N15" s="72">
        <f>IF(E15="Deferred",1,0)</f>
        <v>0</v>
      </c>
      <c r="O15" s="72">
        <f>IF(E15="Not Run",1,0)</f>
        <v>0</v>
      </c>
    </row>
    <row r="16" spans="2:15" x14ac:dyDescent="0.3">
      <c r="B16" s="27">
        <v>8</v>
      </c>
      <c r="C16" s="4" t="s">
        <v>182</v>
      </c>
      <c r="D16" s="4" t="s">
        <v>142</v>
      </c>
      <c r="E16" s="75" t="s">
        <v>35</v>
      </c>
      <c r="F16" s="118">
        <v>43363</v>
      </c>
      <c r="G16" s="5" t="s">
        <v>128</v>
      </c>
      <c r="H16" s="19"/>
      <c r="I16" s="72">
        <f>IF(E16="Pass",1,0)</f>
        <v>1</v>
      </c>
      <c r="J16" s="72">
        <f>IF(E16="Fail",1,0)</f>
        <v>0</v>
      </c>
      <c r="K16" s="72">
        <f>IF(E16="Blocked",1,0)</f>
        <v>0</v>
      </c>
      <c r="L16" s="72">
        <f>IF(E16="Descoped",1,0)</f>
        <v>0</v>
      </c>
      <c r="M16" s="72">
        <f>IF(E16="In-Progress",1,0)</f>
        <v>0</v>
      </c>
      <c r="N16" s="72">
        <f>IF(E16="Deferred",1,0)</f>
        <v>0</v>
      </c>
      <c r="O16" s="72">
        <f>IF(E16="Not Run",1,0)</f>
        <v>0</v>
      </c>
    </row>
    <row r="17" spans="2:15" x14ac:dyDescent="0.3">
      <c r="B17" s="27"/>
      <c r="C17" s="4"/>
      <c r="D17" s="4"/>
      <c r="E17" s="4"/>
      <c r="F17" s="118"/>
      <c r="G17" s="5"/>
      <c r="H17" s="19"/>
    </row>
    <row r="18" spans="2:15" x14ac:dyDescent="0.3">
      <c r="B18" s="27">
        <v>9</v>
      </c>
      <c r="C18" s="4" t="s">
        <v>183</v>
      </c>
      <c r="D18" s="4" t="s">
        <v>142</v>
      </c>
      <c r="E18" s="75" t="s">
        <v>41</v>
      </c>
      <c r="F18" s="118"/>
      <c r="G18" s="5"/>
      <c r="H18" s="19"/>
      <c r="I18" s="72">
        <f>IF(E18="Pass",1,0)</f>
        <v>0</v>
      </c>
      <c r="J18" s="72">
        <f>IF(E18="Fail",1,0)</f>
        <v>0</v>
      </c>
      <c r="K18" s="72">
        <f>IF(E18="Blocked",1,0)</f>
        <v>0</v>
      </c>
      <c r="L18" s="72">
        <f>IF(E18="Descoped",1,0)</f>
        <v>0</v>
      </c>
      <c r="M18" s="72">
        <f>IF(E18="In-Progress",1,0)</f>
        <v>0</v>
      </c>
      <c r="N18" s="72">
        <f>IF(E18="Deferred",1,0)</f>
        <v>0</v>
      </c>
      <c r="O18" s="72">
        <f>IF(E18="Not Run",1,0)</f>
        <v>1</v>
      </c>
    </row>
    <row r="19" spans="2:15" x14ac:dyDescent="0.3">
      <c r="B19" s="27">
        <v>10</v>
      </c>
      <c r="C19" s="4" t="s">
        <v>184</v>
      </c>
      <c r="D19" s="4" t="s">
        <v>142</v>
      </c>
      <c r="E19" s="75" t="s">
        <v>41</v>
      </c>
      <c r="F19" s="118"/>
      <c r="G19" s="5"/>
      <c r="H19" s="19"/>
      <c r="I19" s="72">
        <f>IF(E19="Pass",1,0)</f>
        <v>0</v>
      </c>
      <c r="J19" s="72">
        <f>IF(E19="Fail",1,0)</f>
        <v>0</v>
      </c>
      <c r="K19" s="72">
        <f>IF(E19="Blocked",1,0)</f>
        <v>0</v>
      </c>
      <c r="L19" s="72">
        <f>IF(E19="Descoped",1,0)</f>
        <v>0</v>
      </c>
      <c r="M19" s="72">
        <f>IF(E19="In-Progress",1,0)</f>
        <v>0</v>
      </c>
      <c r="N19" s="72">
        <f>IF(E19="Deferred",1,0)</f>
        <v>0</v>
      </c>
      <c r="O19" s="72">
        <f>IF(E19="Not Run",1,0)</f>
        <v>1</v>
      </c>
    </row>
    <row r="20" spans="2:15" x14ac:dyDescent="0.3">
      <c r="B20" s="27"/>
      <c r="C20" s="4"/>
      <c r="D20" s="4"/>
      <c r="E20" s="4"/>
      <c r="F20" s="118"/>
      <c r="G20" s="5"/>
      <c r="H20" s="19"/>
    </row>
    <row r="21" spans="2:15" ht="46.5" customHeight="1" x14ac:dyDescent="0.3">
      <c r="B21" s="27">
        <v>11</v>
      </c>
      <c r="C21" s="4" t="s">
        <v>185</v>
      </c>
      <c r="D21" s="4" t="s">
        <v>186</v>
      </c>
      <c r="E21" s="75" t="s">
        <v>35</v>
      </c>
      <c r="F21" s="118">
        <v>43376</v>
      </c>
      <c r="G21" s="5" t="s">
        <v>118</v>
      </c>
      <c r="H21" s="19" t="s">
        <v>340</v>
      </c>
      <c r="I21" s="72">
        <f>IF(E21="Pass",1,0)</f>
        <v>1</v>
      </c>
      <c r="J21" s="72">
        <f>IF(E21="Fail",1,0)</f>
        <v>0</v>
      </c>
      <c r="K21" s="72">
        <f>IF(E21="Blocked",1,0)</f>
        <v>0</v>
      </c>
      <c r="L21" s="72">
        <f>IF(E21="Descoped",1,0)</f>
        <v>0</v>
      </c>
      <c r="M21" s="72">
        <f>IF(E21="In-Progress",1,0)</f>
        <v>0</v>
      </c>
      <c r="N21" s="72">
        <f>IF(E21="Deferred",1,0)</f>
        <v>0</v>
      </c>
      <c r="O21" s="72">
        <f>IF(E21="Not Run",1,0)</f>
        <v>0</v>
      </c>
    </row>
    <row r="22" spans="2:15" x14ac:dyDescent="0.3">
      <c r="B22" s="27"/>
      <c r="C22" s="4"/>
      <c r="D22" s="4"/>
      <c r="E22" s="4"/>
      <c r="F22" s="118"/>
      <c r="G22" s="5"/>
      <c r="H22" s="19"/>
    </row>
    <row r="23" spans="2:15" ht="43.2" x14ac:dyDescent="0.3">
      <c r="B23" s="27">
        <v>12</v>
      </c>
      <c r="C23" s="4" t="s">
        <v>187</v>
      </c>
      <c r="D23" s="4" t="s">
        <v>188</v>
      </c>
      <c r="E23" s="75" t="s">
        <v>35</v>
      </c>
      <c r="F23" s="118">
        <v>43362</v>
      </c>
      <c r="G23" s="5" t="s">
        <v>101</v>
      </c>
      <c r="H23" s="19" t="s">
        <v>189</v>
      </c>
      <c r="I23" s="72">
        <f>IF(E23="Pass",1,0)</f>
        <v>1</v>
      </c>
      <c r="J23" s="72">
        <f>IF(E23="Fail",1,0)</f>
        <v>0</v>
      </c>
      <c r="K23" s="72">
        <f>IF(E23="Blocked",1,0)</f>
        <v>0</v>
      </c>
      <c r="L23" s="72">
        <f>IF(E23="Descoped",1,0)</f>
        <v>0</v>
      </c>
      <c r="M23" s="72">
        <f>IF(E23="In-Progress",1,0)</f>
        <v>0</v>
      </c>
      <c r="N23" s="72">
        <f>IF(E23="Deferred",1,0)</f>
        <v>0</v>
      </c>
      <c r="O23" s="72">
        <f>IF(E23="Not Run",1,0)</f>
        <v>0</v>
      </c>
    </row>
    <row r="24" spans="2:15" x14ac:dyDescent="0.3">
      <c r="B24" s="27"/>
      <c r="C24" s="4"/>
      <c r="D24" s="4"/>
      <c r="E24" s="4"/>
      <c r="F24" s="118"/>
      <c r="G24" s="5"/>
      <c r="H24" s="19"/>
    </row>
    <row r="25" spans="2:15" ht="43.2" x14ac:dyDescent="0.3">
      <c r="B25" s="27">
        <v>13</v>
      </c>
      <c r="C25" s="4" t="s">
        <v>190</v>
      </c>
      <c r="D25" s="4" t="s">
        <v>191</v>
      </c>
      <c r="E25" s="75" t="s">
        <v>35</v>
      </c>
      <c r="F25" s="118">
        <v>43362</v>
      </c>
      <c r="G25" s="5" t="s">
        <v>101</v>
      </c>
      <c r="H25" s="19" t="s">
        <v>192</v>
      </c>
      <c r="I25" s="72">
        <f>IF(E25="Pass",1,0)</f>
        <v>1</v>
      </c>
      <c r="J25" s="72">
        <f>IF(E25="Fail",1,0)</f>
        <v>0</v>
      </c>
      <c r="K25" s="72">
        <f>IF(E25="Blocked",1,0)</f>
        <v>0</v>
      </c>
      <c r="L25" s="72">
        <f>IF(E25="Descoped",1,0)</f>
        <v>0</v>
      </c>
      <c r="M25" s="72">
        <f>IF(E25="In-Progress",1,0)</f>
        <v>0</v>
      </c>
      <c r="N25" s="72">
        <f>IF(E25="Deferred",1,0)</f>
        <v>0</v>
      </c>
      <c r="O25" s="72">
        <f>IF(E25="Not Run",1,0)</f>
        <v>0</v>
      </c>
    </row>
    <row r="26" spans="2:15" x14ac:dyDescent="0.3">
      <c r="B26" s="27"/>
      <c r="C26" s="4"/>
      <c r="D26" s="4"/>
      <c r="E26" s="75"/>
      <c r="F26" s="118"/>
      <c r="G26" s="5"/>
      <c r="H26" s="19"/>
      <c r="I26" s="72"/>
      <c r="J26" s="72"/>
      <c r="K26" s="72"/>
      <c r="L26" s="72"/>
      <c r="M26" s="72"/>
      <c r="N26" s="72"/>
      <c r="O26" s="72"/>
    </row>
    <row r="27" spans="2:15" ht="28.8" x14ac:dyDescent="0.3">
      <c r="B27" s="27">
        <v>14</v>
      </c>
      <c r="C27" s="4" t="s">
        <v>193</v>
      </c>
      <c r="D27" s="4" t="s">
        <v>194</v>
      </c>
      <c r="E27" s="75" t="s">
        <v>35</v>
      </c>
      <c r="F27" s="118">
        <v>43362</v>
      </c>
      <c r="G27" s="5" t="s">
        <v>101</v>
      </c>
      <c r="H27" s="19"/>
      <c r="I27" s="72">
        <f>IF(E27="Pass",1,0)</f>
        <v>1</v>
      </c>
      <c r="J27" s="72">
        <f>IF(E27="Fail",1,0)</f>
        <v>0</v>
      </c>
      <c r="K27" s="72">
        <f>IF(E27="Blocked",1,0)</f>
        <v>0</v>
      </c>
      <c r="L27" s="72">
        <f>IF(E27="Descoped",1,0)</f>
        <v>0</v>
      </c>
      <c r="M27" s="72">
        <f>IF(E27="In-Progress",1,0)</f>
        <v>0</v>
      </c>
      <c r="N27" s="72">
        <f>IF(E27="Deferred",1,0)</f>
        <v>0</v>
      </c>
      <c r="O27" s="72">
        <f>IF(E27="Not Run",1,0)</f>
        <v>0</v>
      </c>
    </row>
    <row r="28" spans="2:15" x14ac:dyDescent="0.3">
      <c r="B28" s="27"/>
      <c r="C28" s="4"/>
      <c r="D28" s="4"/>
      <c r="E28" s="75"/>
      <c r="F28" s="118"/>
      <c r="G28" s="5"/>
      <c r="H28" s="19"/>
      <c r="I28" s="72"/>
      <c r="J28" s="72"/>
      <c r="K28" s="72"/>
      <c r="L28" s="72"/>
      <c r="M28" s="72"/>
      <c r="N28" s="72"/>
      <c r="O28" s="72"/>
    </row>
    <row r="29" spans="2:15" ht="43.2" x14ac:dyDescent="0.3">
      <c r="B29" s="27">
        <v>15</v>
      </c>
      <c r="C29" s="4" t="s">
        <v>195</v>
      </c>
      <c r="D29" s="4" t="s">
        <v>196</v>
      </c>
      <c r="E29" s="75" t="s">
        <v>35</v>
      </c>
      <c r="F29" s="118">
        <v>43363</v>
      </c>
      <c r="G29" s="5" t="s">
        <v>197</v>
      </c>
      <c r="H29" s="19" t="s">
        <v>198</v>
      </c>
      <c r="I29" s="72">
        <f>IF(E29="Pass",1,0)</f>
        <v>1</v>
      </c>
      <c r="J29" s="72">
        <f>IF(E29="Fail",1,0)</f>
        <v>0</v>
      </c>
      <c r="K29" s="72">
        <f>IF(E29="Blocked",1,0)</f>
        <v>0</v>
      </c>
      <c r="L29" s="72">
        <f>IF(E29="Descoped",1,0)</f>
        <v>0</v>
      </c>
      <c r="M29" s="72">
        <f>IF(E29="In-Progress",1,0)</f>
        <v>0</v>
      </c>
      <c r="N29" s="72">
        <f>IF(E29="Deferred",1,0)</f>
        <v>0</v>
      </c>
      <c r="O29" s="72">
        <f>IF(E29="Not Run",1,0)</f>
        <v>0</v>
      </c>
    </row>
    <row r="30" spans="2:15" x14ac:dyDescent="0.3">
      <c r="B30" s="27"/>
      <c r="C30" s="4"/>
      <c r="D30" s="4"/>
      <c r="E30" s="4"/>
      <c r="F30" s="118"/>
      <c r="G30" s="5"/>
      <c r="H30" s="19"/>
    </row>
    <row r="31" spans="2:15" x14ac:dyDescent="0.3">
      <c r="B31" s="27"/>
      <c r="C31" s="4"/>
      <c r="D31" s="4"/>
      <c r="E31" s="4"/>
      <c r="F31" s="118"/>
      <c r="G31" s="5"/>
      <c r="H31" s="19"/>
    </row>
    <row r="32" spans="2:15" ht="28.8" x14ac:dyDescent="0.3">
      <c r="B32" s="27">
        <v>16</v>
      </c>
      <c r="C32" t="s">
        <v>199</v>
      </c>
      <c r="D32" s="4" t="s">
        <v>200</v>
      </c>
      <c r="E32" s="75" t="s">
        <v>35</v>
      </c>
      <c r="F32" s="118">
        <v>43367</v>
      </c>
      <c r="G32" s="5" t="s">
        <v>97</v>
      </c>
      <c r="H32" s="19" t="s">
        <v>201</v>
      </c>
      <c r="I32" s="72">
        <f>IF(E32="Pass",1,0)</f>
        <v>1</v>
      </c>
      <c r="J32" s="72">
        <f>IF(E32="Fail",1,0)</f>
        <v>0</v>
      </c>
      <c r="K32" s="72">
        <f>IF(E32="Blocked",1,0)</f>
        <v>0</v>
      </c>
      <c r="L32" s="72">
        <f>IF(E32="Descoped",1,0)</f>
        <v>0</v>
      </c>
      <c r="M32" s="72">
        <f>IF(E32="In-Progress",1,0)</f>
        <v>0</v>
      </c>
      <c r="N32" s="72">
        <f>IF(E32="Deferred",1,0)</f>
        <v>0</v>
      </c>
      <c r="O32" s="72">
        <f>IF(E32="Not Run",1,0)</f>
        <v>0</v>
      </c>
    </row>
    <row r="33" spans="2:15" x14ac:dyDescent="0.3">
      <c r="B33" s="27"/>
      <c r="C33" s="4"/>
      <c r="D33" s="4"/>
      <c r="E33" s="4"/>
      <c r="F33" s="5"/>
      <c r="G33" s="5"/>
      <c r="H33" s="19"/>
    </row>
    <row r="34" spans="2:15" ht="57.6" x14ac:dyDescent="0.3">
      <c r="B34" s="27">
        <v>17</v>
      </c>
      <c r="C34" s="2" t="s">
        <v>202</v>
      </c>
      <c r="D34" s="4" t="s">
        <v>203</v>
      </c>
      <c r="E34" s="75" t="s">
        <v>36</v>
      </c>
      <c r="F34" s="118">
        <v>43355</v>
      </c>
      <c r="G34" s="5" t="s">
        <v>97</v>
      </c>
      <c r="H34" s="19" t="s">
        <v>204</v>
      </c>
      <c r="I34" s="72">
        <f>IF(E34="Pass",1,0)</f>
        <v>0</v>
      </c>
      <c r="J34" s="72">
        <f>IF(E34="Fail",1,0)</f>
        <v>1</v>
      </c>
      <c r="K34" s="72">
        <f>IF(E34="Blocked",1,0)</f>
        <v>0</v>
      </c>
      <c r="L34" s="72">
        <f>IF(E34="Descoped",1,0)</f>
        <v>0</v>
      </c>
      <c r="M34" s="72">
        <f>IF(E34="In-Progress",1,0)</f>
        <v>0</v>
      </c>
      <c r="N34" s="72">
        <f>IF(E34="Deferred",1,0)</f>
        <v>0</v>
      </c>
      <c r="O34" s="72">
        <f>IF(E34="Not Run",1,0)</f>
        <v>0</v>
      </c>
    </row>
    <row r="35" spans="2:15" x14ac:dyDescent="0.3">
      <c r="B35" s="20"/>
      <c r="C35" s="2"/>
      <c r="D35" s="2"/>
      <c r="E35" s="2"/>
      <c r="F35" s="2"/>
      <c r="G35" s="2"/>
      <c r="H35" s="2"/>
    </row>
    <row r="36" spans="2:15" ht="28.8" x14ac:dyDescent="0.3">
      <c r="B36" s="27">
        <v>18</v>
      </c>
      <c r="C36" s="2" t="s">
        <v>205</v>
      </c>
      <c r="D36" s="4" t="s">
        <v>206</v>
      </c>
      <c r="E36" s="75" t="s">
        <v>35</v>
      </c>
      <c r="F36" s="118">
        <v>43376</v>
      </c>
      <c r="G36" s="5" t="s">
        <v>97</v>
      </c>
      <c r="H36" s="37" t="s">
        <v>351</v>
      </c>
      <c r="I36" s="72">
        <f>IF(E36="Pass",1,0)</f>
        <v>1</v>
      </c>
      <c r="J36" s="72">
        <f>IF(E36="Fail",1,0)</f>
        <v>0</v>
      </c>
      <c r="K36" s="72">
        <f>IF(E36="Blocked",1,0)</f>
        <v>0</v>
      </c>
      <c r="L36" s="72">
        <f>IF(E36="Descoped",1,0)</f>
        <v>0</v>
      </c>
      <c r="M36" s="72">
        <f>IF(E36="In-Progress",1,0)</f>
        <v>0</v>
      </c>
      <c r="N36" s="72">
        <f>IF(E36="Deferred",1,0)</f>
        <v>0</v>
      </c>
      <c r="O36" s="72">
        <f>IF(E36="Not Run",1,0)</f>
        <v>0</v>
      </c>
    </row>
    <row r="37" spans="2:15" x14ac:dyDescent="0.3">
      <c r="B37" s="20"/>
      <c r="C37" s="2"/>
      <c r="D37" s="2"/>
      <c r="E37" s="2"/>
      <c r="F37" s="2"/>
      <c r="G37" s="2"/>
      <c r="H37" s="2"/>
    </row>
    <row r="38" spans="2:15" ht="28.8" x14ac:dyDescent="0.3">
      <c r="B38" s="27">
        <v>21</v>
      </c>
      <c r="C38" s="2" t="s">
        <v>341</v>
      </c>
      <c r="D38" s="4" t="s">
        <v>342</v>
      </c>
      <c r="E38" s="75" t="s">
        <v>35</v>
      </c>
      <c r="F38" s="118">
        <v>43376</v>
      </c>
      <c r="G38" s="5" t="s">
        <v>97</v>
      </c>
      <c r="H38" s="19" t="s">
        <v>343</v>
      </c>
      <c r="I38" s="72">
        <f>IF(E38="Pass",1,0)</f>
        <v>1</v>
      </c>
      <c r="J38" s="72">
        <f>IF(E38="Fail",1,0)</f>
        <v>0</v>
      </c>
      <c r="K38" s="72">
        <f>IF(E38="Blocked",1,0)</f>
        <v>0</v>
      </c>
      <c r="L38" s="72">
        <f>IF(E38="Descoped",1,0)</f>
        <v>0</v>
      </c>
      <c r="M38" s="72">
        <f>IF(E38="In-Progress",1,0)</f>
        <v>0</v>
      </c>
      <c r="N38" s="72">
        <f>IF(E38="Deferred",1,0)</f>
        <v>0</v>
      </c>
      <c r="O38" s="72">
        <f>IF(E38="Not Run",1,0)</f>
        <v>0</v>
      </c>
    </row>
    <row r="40" spans="2:15" ht="43.2" x14ac:dyDescent="0.3">
      <c r="B40" s="27">
        <v>22</v>
      </c>
      <c r="C40" s="2" t="s">
        <v>352</v>
      </c>
      <c r="D40" s="4" t="s">
        <v>353</v>
      </c>
      <c r="E40" s="75" t="s">
        <v>39</v>
      </c>
      <c r="F40" s="118">
        <v>43376</v>
      </c>
      <c r="G40" s="5" t="s">
        <v>97</v>
      </c>
      <c r="H40" s="19" t="s">
        <v>354</v>
      </c>
      <c r="I40" s="72">
        <f>IF(E40="Pass",1,0)</f>
        <v>0</v>
      </c>
      <c r="J40" s="72">
        <f>IF(E40="Fail",1,0)</f>
        <v>0</v>
      </c>
      <c r="K40" s="72">
        <f>IF(E40="Blocked",1,0)</f>
        <v>0</v>
      </c>
      <c r="L40" s="72">
        <f>IF(E40="Descoped",1,0)</f>
        <v>0</v>
      </c>
      <c r="M40" s="72">
        <f>IF(E40="In-Progress",1,0)</f>
        <v>1</v>
      </c>
      <c r="N40" s="72">
        <f>IF(E40="Deferred",1,0)</f>
        <v>0</v>
      </c>
      <c r="O40" s="72">
        <f>IF(E40="Not Run",1,0)</f>
        <v>0</v>
      </c>
    </row>
    <row r="42" spans="2:15" x14ac:dyDescent="0.3">
      <c r="B42" s="27">
        <v>23</v>
      </c>
      <c r="C42" s="2" t="s">
        <v>207</v>
      </c>
      <c r="D42" s="4"/>
      <c r="E42" s="75"/>
      <c r="F42" s="118"/>
      <c r="G42" s="5"/>
      <c r="H42" s="19"/>
      <c r="I42" s="72">
        <f>IF(E42="Pass",1,0)</f>
        <v>0</v>
      </c>
      <c r="J42" s="72">
        <f>IF(E42="Fail",1,0)</f>
        <v>0</v>
      </c>
      <c r="K42" s="72">
        <f>IF(E42="Blocked",1,0)</f>
        <v>0</v>
      </c>
      <c r="L42" s="72">
        <f>IF(E42="Descoped",1,0)</f>
        <v>0</v>
      </c>
      <c r="M42" s="72">
        <f>IF(E42="In-Progress",1,0)</f>
        <v>0</v>
      </c>
      <c r="N42" s="72">
        <f>IF(E42="Deferred",1,0)</f>
        <v>0</v>
      </c>
      <c r="O42" s="72">
        <f>IF(E42="Not Run",1,0)</f>
        <v>0</v>
      </c>
    </row>
    <row r="44" spans="2:15" x14ac:dyDescent="0.3">
      <c r="B44" s="27">
        <v>24</v>
      </c>
      <c r="C44" s="2" t="s">
        <v>207</v>
      </c>
      <c r="D44" s="4"/>
      <c r="E44" s="75"/>
      <c r="F44" s="118"/>
      <c r="G44" s="5"/>
      <c r="H44" s="19"/>
      <c r="I44" s="72">
        <f>IF(E44="Pass",1,0)</f>
        <v>0</v>
      </c>
      <c r="J44" s="72">
        <f>IF(E44="Fail",1,0)</f>
        <v>0</v>
      </c>
      <c r="K44" s="72">
        <f>IF(E44="Blocked",1,0)</f>
        <v>0</v>
      </c>
      <c r="L44" s="72">
        <f>IF(E44="Descoped",1,0)</f>
        <v>0</v>
      </c>
      <c r="M44" s="72">
        <f>IF(E44="In-Progress",1,0)</f>
        <v>0</v>
      </c>
      <c r="N44" s="72">
        <f>IF(E44="Deferred",1,0)</f>
        <v>0</v>
      </c>
      <c r="O44" s="72">
        <f>IF(E44="Not Run",1,0)</f>
        <v>0</v>
      </c>
    </row>
    <row r="46" spans="2:15" x14ac:dyDescent="0.3">
      <c r="B46" s="27">
        <v>25</v>
      </c>
      <c r="C46" s="2" t="s">
        <v>207</v>
      </c>
      <c r="D46" s="4"/>
      <c r="E46" s="75"/>
      <c r="F46" s="118"/>
      <c r="G46" s="5"/>
      <c r="H46" s="19"/>
      <c r="I46" s="72">
        <f>IF(E46="Pass",1,0)</f>
        <v>0</v>
      </c>
      <c r="J46" s="72">
        <f>IF(E46="Fail",1,0)</f>
        <v>0</v>
      </c>
      <c r="K46" s="72">
        <f>IF(E46="Blocked",1,0)</f>
        <v>0</v>
      </c>
      <c r="L46" s="72">
        <f>IF(E46="Descoped",1,0)</f>
        <v>0</v>
      </c>
      <c r="M46" s="72">
        <f>IF(E46="In-Progress",1,0)</f>
        <v>0</v>
      </c>
      <c r="N46" s="72">
        <f>IF(E46="Deferred",1,0)</f>
        <v>0</v>
      </c>
      <c r="O46" s="72">
        <f>IF(E46="Not Run",1,0)</f>
        <v>0</v>
      </c>
    </row>
    <row r="48" spans="2:15" x14ac:dyDescent="0.3">
      <c r="B48" s="27">
        <v>25</v>
      </c>
      <c r="C48" s="2" t="s">
        <v>207</v>
      </c>
      <c r="D48" s="4"/>
      <c r="E48" s="75"/>
      <c r="F48" s="118"/>
      <c r="G48" s="5"/>
      <c r="H48" s="19"/>
      <c r="I48" s="72">
        <f>IF(E48="Pass",1,0)</f>
        <v>0</v>
      </c>
      <c r="J48" s="72">
        <f>IF(E48="Fail",1,0)</f>
        <v>0</v>
      </c>
      <c r="K48" s="72">
        <f>IF(E48="Blocked",1,0)</f>
        <v>0</v>
      </c>
      <c r="L48" s="72">
        <f>IF(E48="Descoped",1,0)</f>
        <v>0</v>
      </c>
      <c r="M48" s="72">
        <f>IF(E48="In-Progress",1,0)</f>
        <v>0</v>
      </c>
      <c r="N48" s="72">
        <f>IF(E48="Deferred",1,0)</f>
        <v>0</v>
      </c>
      <c r="O48" s="72">
        <f>IF(E48="Not Run",1,0)</f>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E15:E16 E18:E19 E21 E23 E25:E29 E3:E5 E7:E13 E32 E34 E36 E38 E40 E42 E44 E46 E48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80" zoomScaleNormal="80" workbookViewId="0">
      <selection activeCell="H20" sqref="H20"/>
    </sheetView>
  </sheetViews>
  <sheetFormatPr defaultRowHeight="14.4" x14ac:dyDescent="0.3"/>
  <cols>
    <col min="1" max="1" width="8.6640625" customWidth="1"/>
    <col min="2" max="2" width="58" customWidth="1"/>
    <col min="3" max="4" width="12.6640625" customWidth="1"/>
    <col min="5" max="5" width="60.6640625" style="102" customWidth="1"/>
    <col min="6" max="7" width="12.6640625" customWidth="1"/>
    <col min="8" max="8" width="60.6640625" style="179" customWidth="1"/>
  </cols>
  <sheetData>
    <row r="1" spans="1:8" ht="28.8" x14ac:dyDescent="0.3">
      <c r="A1" s="7" t="s">
        <v>167</v>
      </c>
      <c r="B1" s="7" t="s">
        <v>208</v>
      </c>
      <c r="C1" s="7" t="s">
        <v>52</v>
      </c>
      <c r="D1" s="7" t="s">
        <v>53</v>
      </c>
      <c r="E1" s="7" t="s">
        <v>308</v>
      </c>
      <c r="F1" s="7" t="s">
        <v>309</v>
      </c>
      <c r="G1" s="7" t="s">
        <v>53</v>
      </c>
      <c r="H1" s="178" t="s">
        <v>310</v>
      </c>
    </row>
    <row r="3" spans="1:8" ht="108.75" customHeight="1" x14ac:dyDescent="0.3">
      <c r="A3">
        <v>1</v>
      </c>
      <c r="B3" t="s">
        <v>209</v>
      </c>
      <c r="C3" s="128">
        <v>43362</v>
      </c>
      <c r="D3" t="s">
        <v>97</v>
      </c>
      <c r="E3" s="102" t="s">
        <v>210</v>
      </c>
      <c r="F3" s="128">
        <v>43378</v>
      </c>
      <c r="G3" t="s">
        <v>97</v>
      </c>
      <c r="H3" s="179" t="s">
        <v>392</v>
      </c>
    </row>
    <row r="5" spans="1:8" ht="43.2" x14ac:dyDescent="0.3">
      <c r="A5">
        <v>2</v>
      </c>
      <c r="B5" t="s">
        <v>211</v>
      </c>
      <c r="C5" s="128">
        <v>43355</v>
      </c>
      <c r="D5" t="s">
        <v>97</v>
      </c>
      <c r="E5" s="102" t="s">
        <v>212</v>
      </c>
    </row>
    <row r="7" spans="1:8" ht="100.8" x14ac:dyDescent="0.3">
      <c r="A7">
        <v>3</v>
      </c>
      <c r="B7" t="s">
        <v>213</v>
      </c>
      <c r="C7" s="128">
        <v>43355</v>
      </c>
      <c r="D7" t="s">
        <v>97</v>
      </c>
      <c r="E7" s="102" t="s">
        <v>214</v>
      </c>
      <c r="F7" s="128">
        <v>43378</v>
      </c>
      <c r="G7" t="s">
        <v>97</v>
      </c>
      <c r="H7" s="179" t="s">
        <v>393</v>
      </c>
    </row>
    <row r="8" spans="1:8" ht="43.2" x14ac:dyDescent="0.3">
      <c r="A8">
        <v>4</v>
      </c>
      <c r="B8" t="s">
        <v>215</v>
      </c>
      <c r="C8" s="128">
        <v>43356</v>
      </c>
      <c r="D8" t="s">
        <v>216</v>
      </c>
      <c r="E8" s="129" t="s">
        <v>217</v>
      </c>
    </row>
    <row r="9" spans="1:8" ht="56.25" customHeight="1" x14ac:dyDescent="0.3">
      <c r="A9">
        <v>5</v>
      </c>
      <c r="B9" t="s">
        <v>218</v>
      </c>
      <c r="C9" s="128">
        <v>43357</v>
      </c>
      <c r="D9" t="s">
        <v>93</v>
      </c>
      <c r="E9" s="102" t="s">
        <v>219</v>
      </c>
    </row>
    <row r="10" spans="1:8" ht="57.6" x14ac:dyDescent="0.3">
      <c r="A10">
        <v>6</v>
      </c>
      <c r="B10" t="s">
        <v>220</v>
      </c>
      <c r="C10" s="128">
        <v>43357</v>
      </c>
      <c r="D10" t="s">
        <v>93</v>
      </c>
      <c r="E10" s="102" t="s">
        <v>221</v>
      </c>
      <c r="G10" t="s">
        <v>97</v>
      </c>
      <c r="H10" s="179" t="s">
        <v>394</v>
      </c>
    </row>
    <row r="11" spans="1:8" ht="28.8" x14ac:dyDescent="0.3">
      <c r="A11">
        <v>7</v>
      </c>
      <c r="B11" t="s">
        <v>222</v>
      </c>
      <c r="C11" s="128">
        <v>43357</v>
      </c>
      <c r="D11" t="s">
        <v>97</v>
      </c>
      <c r="E11" s="102" t="s">
        <v>223</v>
      </c>
      <c r="F11" s="128">
        <v>43367</v>
      </c>
      <c r="G11" t="s">
        <v>97</v>
      </c>
      <c r="H11" s="179" t="s">
        <v>312</v>
      </c>
    </row>
    <row r="12" spans="1:8" ht="28.8" x14ac:dyDescent="0.3">
      <c r="A12">
        <v>8</v>
      </c>
      <c r="B12" t="s">
        <v>224</v>
      </c>
      <c r="C12" s="128">
        <v>43357</v>
      </c>
      <c r="D12" t="s">
        <v>216</v>
      </c>
      <c r="E12" s="102" t="s">
        <v>225</v>
      </c>
      <c r="F12" s="128">
        <v>43368</v>
      </c>
      <c r="G12" t="s">
        <v>97</v>
      </c>
      <c r="H12" s="179" t="s">
        <v>313</v>
      </c>
    </row>
    <row r="13" spans="1:8" ht="43.2" x14ac:dyDescent="0.3">
      <c r="A13">
        <v>9</v>
      </c>
      <c r="B13" t="s">
        <v>226</v>
      </c>
      <c r="C13" s="128">
        <v>43360</v>
      </c>
      <c r="D13" t="s">
        <v>93</v>
      </c>
      <c r="E13" s="102" t="s">
        <v>227</v>
      </c>
      <c r="F13" s="128">
        <v>43378</v>
      </c>
      <c r="G13" t="s">
        <v>97</v>
      </c>
      <c r="H13" s="179" t="s">
        <v>395</v>
      </c>
    </row>
    <row r="14" spans="1:8" ht="67.5" customHeight="1" x14ac:dyDescent="0.3">
      <c r="A14">
        <v>10</v>
      </c>
      <c r="B14" t="s">
        <v>228</v>
      </c>
      <c r="C14" s="128">
        <v>43360</v>
      </c>
      <c r="D14" t="s">
        <v>93</v>
      </c>
      <c r="E14" s="102" t="s">
        <v>229</v>
      </c>
      <c r="F14" s="128">
        <v>43367</v>
      </c>
      <c r="G14" t="s">
        <v>97</v>
      </c>
      <c r="H14" s="179" t="s">
        <v>314</v>
      </c>
    </row>
    <row r="15" spans="1:8" ht="57.6" x14ac:dyDescent="0.3">
      <c r="A15">
        <v>11</v>
      </c>
      <c r="B15" t="s">
        <v>230</v>
      </c>
      <c r="C15" s="128">
        <v>43361</v>
      </c>
      <c r="D15" t="s">
        <v>97</v>
      </c>
      <c r="E15" s="134" t="s">
        <v>315</v>
      </c>
    </row>
    <row r="16" spans="1:8" ht="49.5" customHeight="1" x14ac:dyDescent="0.3">
      <c r="A16">
        <v>12</v>
      </c>
      <c r="B16" t="s">
        <v>231</v>
      </c>
      <c r="C16" s="128">
        <v>43361</v>
      </c>
      <c r="D16" t="s">
        <v>101</v>
      </c>
      <c r="E16" s="134" t="s">
        <v>232</v>
      </c>
      <c r="F16" s="128">
        <v>43376</v>
      </c>
      <c r="G16" t="s">
        <v>97</v>
      </c>
      <c r="H16" s="179" t="s">
        <v>396</v>
      </c>
    </row>
    <row r="17" spans="1:8" ht="43.2" x14ac:dyDescent="0.3">
      <c r="A17">
        <v>13</v>
      </c>
      <c r="B17" t="s">
        <v>233</v>
      </c>
      <c r="C17" s="128">
        <v>43361</v>
      </c>
      <c r="D17" t="s">
        <v>101</v>
      </c>
      <c r="E17" s="134" t="s">
        <v>234</v>
      </c>
    </row>
    <row r="18" spans="1:8" ht="43.2" x14ac:dyDescent="0.3">
      <c r="A18">
        <v>14</v>
      </c>
      <c r="B18" t="s">
        <v>235</v>
      </c>
      <c r="C18" s="128">
        <v>43362</v>
      </c>
      <c r="D18" t="s">
        <v>101</v>
      </c>
      <c r="E18" s="134" t="s">
        <v>236</v>
      </c>
      <c r="F18" s="128">
        <v>43378</v>
      </c>
      <c r="G18" t="s">
        <v>97</v>
      </c>
      <c r="H18" s="179" t="s">
        <v>397</v>
      </c>
    </row>
    <row r="19" spans="1:8" ht="43.2" x14ac:dyDescent="0.3">
      <c r="A19">
        <v>15</v>
      </c>
      <c r="B19" t="s">
        <v>237</v>
      </c>
      <c r="C19" s="128">
        <v>43363</v>
      </c>
      <c r="D19" t="s">
        <v>101</v>
      </c>
      <c r="E19" s="134" t="s">
        <v>198</v>
      </c>
    </row>
    <row r="20" spans="1:8" ht="98.25" customHeight="1" x14ac:dyDescent="0.3">
      <c r="A20">
        <v>16</v>
      </c>
      <c r="B20" t="s">
        <v>299</v>
      </c>
      <c r="C20" s="128">
        <v>43368</v>
      </c>
      <c r="D20" t="s">
        <v>128</v>
      </c>
      <c r="E20" s="134" t="s">
        <v>307</v>
      </c>
      <c r="F20" s="128">
        <v>43368</v>
      </c>
      <c r="G20" t="s">
        <v>97</v>
      </c>
      <c r="H20" s="179" t="s">
        <v>311</v>
      </c>
    </row>
    <row r="21" spans="1:8" ht="141.75" customHeight="1" x14ac:dyDescent="0.3">
      <c r="A21">
        <v>17</v>
      </c>
      <c r="B21" t="s">
        <v>316</v>
      </c>
      <c r="C21" s="128">
        <v>43368</v>
      </c>
      <c r="D21" t="s">
        <v>197</v>
      </c>
      <c r="E21" s="102" t="s">
        <v>317</v>
      </c>
    </row>
    <row r="22" spans="1:8" ht="43.2" x14ac:dyDescent="0.3">
      <c r="A22">
        <v>18</v>
      </c>
      <c r="B22" t="s">
        <v>318</v>
      </c>
      <c r="C22" s="128">
        <v>43368</v>
      </c>
      <c r="D22" t="s">
        <v>108</v>
      </c>
      <c r="E22" s="102" t="s">
        <v>319</v>
      </c>
    </row>
    <row r="23" spans="1:8" ht="60" customHeight="1" x14ac:dyDescent="0.3">
      <c r="A23">
        <v>19</v>
      </c>
      <c r="B23" t="s">
        <v>345</v>
      </c>
      <c r="C23" s="128">
        <v>43376</v>
      </c>
      <c r="D23" t="s">
        <v>97</v>
      </c>
      <c r="E23" s="102" t="s">
        <v>348</v>
      </c>
    </row>
    <row r="24" spans="1:8" ht="43.2" x14ac:dyDescent="0.3">
      <c r="A24">
        <v>20</v>
      </c>
      <c r="B24" s="102" t="s">
        <v>346</v>
      </c>
      <c r="C24" s="128">
        <v>43376</v>
      </c>
      <c r="D24" t="s">
        <v>97</v>
      </c>
      <c r="E24" s="102" t="s">
        <v>347</v>
      </c>
    </row>
    <row r="25" spans="1:8" ht="90.75" customHeight="1" x14ac:dyDescent="0.3">
      <c r="A25">
        <v>21</v>
      </c>
      <c r="B25" t="s">
        <v>349</v>
      </c>
      <c r="C25" s="128">
        <v>43376</v>
      </c>
      <c r="D25" t="s">
        <v>97</v>
      </c>
      <c r="E25" s="102" t="s">
        <v>350</v>
      </c>
      <c r="F25" s="128">
        <v>43378</v>
      </c>
      <c r="G25" t="s">
        <v>97</v>
      </c>
      <c r="H25" s="179" t="s">
        <v>398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B1" workbookViewId="0">
      <selection activeCell="E10" sqref="E10"/>
    </sheetView>
  </sheetViews>
  <sheetFormatPr defaultRowHeight="14.4" x14ac:dyDescent="0.3"/>
  <cols>
    <col min="1" max="1" width="4.5546875" hidden="1" customWidth="1"/>
    <col min="2" max="2" width="8.6640625" style="36" customWidth="1"/>
    <col min="3" max="3" width="44.6640625" style="106" customWidth="1"/>
    <col min="4" max="4" width="58" style="102" customWidth="1"/>
    <col min="5" max="7" width="12.6640625" customWidth="1"/>
    <col min="8" max="8" width="60.6640625" customWidth="1"/>
  </cols>
  <sheetData>
    <row r="1" spans="2:15" ht="30" customHeight="1" x14ac:dyDescent="0.3">
      <c r="B1" s="7" t="s">
        <v>167</v>
      </c>
      <c r="C1" s="103" t="s">
        <v>168</v>
      </c>
      <c r="D1" s="7" t="s">
        <v>50</v>
      </c>
      <c r="E1" s="7" t="s">
        <v>51</v>
      </c>
      <c r="F1" s="7" t="s">
        <v>52</v>
      </c>
      <c r="G1" s="7" t="s">
        <v>53</v>
      </c>
      <c r="H1" s="7" t="s">
        <v>54</v>
      </c>
      <c r="I1" s="71">
        <f t="shared" ref="I1:O1" si="0">SUM(I2:I293)</f>
        <v>20</v>
      </c>
      <c r="J1" s="71">
        <f t="shared" si="0"/>
        <v>0</v>
      </c>
      <c r="K1" s="71">
        <f t="shared" si="0"/>
        <v>0</v>
      </c>
      <c r="L1" s="71">
        <f t="shared" si="0"/>
        <v>0</v>
      </c>
      <c r="M1" s="71">
        <f t="shared" si="0"/>
        <v>0</v>
      </c>
      <c r="N1" s="71">
        <f t="shared" si="0"/>
        <v>0</v>
      </c>
      <c r="O1" s="71">
        <f t="shared" si="0"/>
        <v>0</v>
      </c>
    </row>
    <row r="2" spans="2:15" x14ac:dyDescent="0.3">
      <c r="B2" s="35"/>
      <c r="C2" s="55"/>
      <c r="D2" s="14"/>
      <c r="E2" s="11"/>
      <c r="F2" s="9"/>
      <c r="G2" s="9"/>
      <c r="H2" s="9"/>
      <c r="I2" s="73" t="s">
        <v>35</v>
      </c>
      <c r="J2" s="73" t="s">
        <v>36</v>
      </c>
      <c r="K2" s="73" t="s">
        <v>37</v>
      </c>
      <c r="L2" s="73" t="s">
        <v>38</v>
      </c>
      <c r="M2" s="73" t="s">
        <v>39</v>
      </c>
      <c r="N2" s="73" t="s">
        <v>40</v>
      </c>
      <c r="O2" s="73" t="s">
        <v>41</v>
      </c>
    </row>
    <row r="3" spans="2:15" ht="28.8" x14ac:dyDescent="0.3">
      <c r="B3" s="27">
        <v>1</v>
      </c>
      <c r="C3" s="104" t="s">
        <v>238</v>
      </c>
      <c r="D3" s="56" t="s">
        <v>239</v>
      </c>
      <c r="E3" s="75" t="s">
        <v>35</v>
      </c>
      <c r="F3" s="118">
        <v>43361</v>
      </c>
      <c r="G3" s="5" t="s">
        <v>240</v>
      </c>
      <c r="H3" s="19"/>
      <c r="I3" s="72">
        <f>IF(E3="Pass",1,0)</f>
        <v>1</v>
      </c>
      <c r="J3" s="72">
        <f>IF(E3="Fail",1,0)</f>
        <v>0</v>
      </c>
      <c r="K3" s="72">
        <f>IF(E3="Blocked",1,0)</f>
        <v>0</v>
      </c>
      <c r="L3" s="72">
        <f>IF(E3="Descoped",1,0)</f>
        <v>0</v>
      </c>
      <c r="M3" s="72">
        <f>IF(E3="In-Progress",1,0)</f>
        <v>0</v>
      </c>
      <c r="N3" s="72">
        <f>IF(E3="Deferred",1,0)</f>
        <v>0</v>
      </c>
      <c r="O3" s="72">
        <f>IF(E3="Not Run",1,0)</f>
        <v>0</v>
      </c>
    </row>
    <row r="4" spans="2:15" ht="43.2" x14ac:dyDescent="0.3">
      <c r="B4" s="27">
        <v>2</v>
      </c>
      <c r="C4" s="104" t="s">
        <v>241</v>
      </c>
      <c r="D4" s="57" t="s">
        <v>242</v>
      </c>
      <c r="E4" s="75" t="s">
        <v>35</v>
      </c>
      <c r="F4" s="118">
        <v>43361</v>
      </c>
      <c r="G4" s="5" t="s">
        <v>240</v>
      </c>
      <c r="H4" s="19"/>
      <c r="I4" s="72">
        <f t="shared" ref="I4:I22" si="1">IF(E4="Pass",1,0)</f>
        <v>1</v>
      </c>
      <c r="J4" s="72">
        <f t="shared" ref="J4:J22" si="2">IF(E4="Fail",1,0)</f>
        <v>0</v>
      </c>
      <c r="K4" s="72">
        <f t="shared" ref="K4:K22" si="3">IF(E4="Blocked",1,0)</f>
        <v>0</v>
      </c>
      <c r="L4" s="72">
        <f t="shared" ref="L4:L22" si="4">IF(E4="Descoped",1,0)</f>
        <v>0</v>
      </c>
      <c r="M4" s="72">
        <f t="shared" ref="M4:M22" si="5">IF(E4="In-Progress",1,0)</f>
        <v>0</v>
      </c>
      <c r="N4" s="72">
        <f t="shared" ref="N4:N22" si="6">IF(E4="Deferred",1,0)</f>
        <v>0</v>
      </c>
      <c r="O4" s="72">
        <f t="shared" ref="O4:O22" si="7">IF(E4="Not Run",1,0)</f>
        <v>0</v>
      </c>
    </row>
    <row r="5" spans="2:15" ht="28.8" x14ac:dyDescent="0.3">
      <c r="B5" s="27" t="s">
        <v>243</v>
      </c>
      <c r="C5" s="104" t="s">
        <v>244</v>
      </c>
      <c r="D5" s="57" t="s">
        <v>245</v>
      </c>
      <c r="E5" s="75" t="s">
        <v>35</v>
      </c>
      <c r="F5" s="118">
        <v>43361</v>
      </c>
      <c r="G5" s="5" t="s">
        <v>240</v>
      </c>
      <c r="H5" s="19"/>
      <c r="I5" s="72">
        <f t="shared" si="1"/>
        <v>1</v>
      </c>
      <c r="J5" s="72">
        <f t="shared" si="2"/>
        <v>0</v>
      </c>
      <c r="K5" s="72">
        <f t="shared" si="3"/>
        <v>0</v>
      </c>
      <c r="L5" s="72">
        <f t="shared" si="4"/>
        <v>0</v>
      </c>
      <c r="M5" s="72">
        <f t="shared" si="5"/>
        <v>0</v>
      </c>
      <c r="N5" s="72">
        <f t="shared" si="6"/>
        <v>0</v>
      </c>
      <c r="O5" s="72">
        <f t="shared" si="7"/>
        <v>0</v>
      </c>
    </row>
    <row r="6" spans="2:15" ht="28.8" x14ac:dyDescent="0.3">
      <c r="B6" s="27">
        <v>4</v>
      </c>
      <c r="C6" s="104" t="s">
        <v>246</v>
      </c>
      <c r="D6" s="57" t="s">
        <v>247</v>
      </c>
      <c r="E6" s="75" t="s">
        <v>35</v>
      </c>
      <c r="F6" s="118">
        <v>43361</v>
      </c>
      <c r="G6" s="5" t="s">
        <v>240</v>
      </c>
      <c r="H6" s="19"/>
      <c r="I6" s="72">
        <f t="shared" si="1"/>
        <v>1</v>
      </c>
      <c r="J6" s="72">
        <f t="shared" si="2"/>
        <v>0</v>
      </c>
      <c r="K6" s="72">
        <f t="shared" si="3"/>
        <v>0</v>
      </c>
      <c r="L6" s="72">
        <f t="shared" si="4"/>
        <v>0</v>
      </c>
      <c r="M6" s="72">
        <f t="shared" si="5"/>
        <v>0</v>
      </c>
      <c r="N6" s="72">
        <f t="shared" si="6"/>
        <v>0</v>
      </c>
      <c r="O6" s="72">
        <f t="shared" si="7"/>
        <v>0</v>
      </c>
    </row>
    <row r="7" spans="2:15" ht="28.8" x14ac:dyDescent="0.3">
      <c r="B7" s="27">
        <v>5</v>
      </c>
      <c r="C7" s="104" t="s">
        <v>248</v>
      </c>
      <c r="D7" s="57" t="s">
        <v>249</v>
      </c>
      <c r="E7" s="75" t="s">
        <v>35</v>
      </c>
      <c r="F7" s="118">
        <v>43363</v>
      </c>
      <c r="G7" s="5" t="s">
        <v>240</v>
      </c>
      <c r="H7" s="19"/>
      <c r="I7" s="72">
        <f t="shared" si="1"/>
        <v>1</v>
      </c>
      <c r="J7" s="72">
        <f t="shared" si="2"/>
        <v>0</v>
      </c>
      <c r="K7" s="72">
        <f t="shared" si="3"/>
        <v>0</v>
      </c>
      <c r="L7" s="72">
        <f t="shared" si="4"/>
        <v>0</v>
      </c>
      <c r="M7" s="72">
        <f t="shared" si="5"/>
        <v>0</v>
      </c>
      <c r="N7" s="72">
        <f t="shared" si="6"/>
        <v>0</v>
      </c>
      <c r="O7" s="72">
        <f t="shared" si="7"/>
        <v>0</v>
      </c>
    </row>
    <row r="8" spans="2:15" ht="43.2" x14ac:dyDescent="0.3">
      <c r="B8" s="27">
        <v>6</v>
      </c>
      <c r="C8" s="104" t="s">
        <v>250</v>
      </c>
      <c r="D8" s="57" t="s">
        <v>251</v>
      </c>
      <c r="E8" s="75" t="s">
        <v>35</v>
      </c>
      <c r="F8" s="118">
        <v>43363</v>
      </c>
      <c r="G8" s="5" t="s">
        <v>240</v>
      </c>
      <c r="H8" s="19"/>
      <c r="I8" s="72">
        <f t="shared" si="1"/>
        <v>1</v>
      </c>
      <c r="J8" s="72">
        <f t="shared" si="2"/>
        <v>0</v>
      </c>
      <c r="K8" s="72">
        <f t="shared" si="3"/>
        <v>0</v>
      </c>
      <c r="L8" s="72">
        <f t="shared" si="4"/>
        <v>0</v>
      </c>
      <c r="M8" s="72">
        <f t="shared" si="5"/>
        <v>0</v>
      </c>
      <c r="N8" s="72">
        <f t="shared" si="6"/>
        <v>0</v>
      </c>
      <c r="O8" s="72">
        <f t="shared" si="7"/>
        <v>0</v>
      </c>
    </row>
    <row r="9" spans="2:15" x14ac:dyDescent="0.3">
      <c r="B9" s="27">
        <v>7</v>
      </c>
      <c r="C9" s="104" t="s">
        <v>252</v>
      </c>
      <c r="D9" s="57" t="s">
        <v>253</v>
      </c>
      <c r="E9" s="75" t="s">
        <v>35</v>
      </c>
      <c r="F9" s="118">
        <v>43367</v>
      </c>
      <c r="G9" s="5" t="s">
        <v>240</v>
      </c>
      <c r="H9" s="19"/>
      <c r="I9" s="72">
        <f t="shared" si="1"/>
        <v>1</v>
      </c>
      <c r="J9" s="72">
        <f t="shared" si="2"/>
        <v>0</v>
      </c>
      <c r="K9" s="72">
        <f t="shared" si="3"/>
        <v>0</v>
      </c>
      <c r="L9" s="72">
        <f t="shared" si="4"/>
        <v>0</v>
      </c>
      <c r="M9" s="72">
        <f t="shared" si="5"/>
        <v>0</v>
      </c>
      <c r="N9" s="72">
        <f t="shared" si="6"/>
        <v>0</v>
      </c>
      <c r="O9" s="72">
        <f t="shared" si="7"/>
        <v>0</v>
      </c>
    </row>
    <row r="10" spans="2:15" ht="28.8" x14ac:dyDescent="0.3">
      <c r="B10" s="27">
        <v>8</v>
      </c>
      <c r="C10" s="104" t="s">
        <v>254</v>
      </c>
      <c r="D10" s="57" t="s">
        <v>255</v>
      </c>
      <c r="E10" s="75" t="s">
        <v>35</v>
      </c>
      <c r="F10" s="118">
        <v>43367</v>
      </c>
      <c r="G10" s="5" t="s">
        <v>240</v>
      </c>
      <c r="H10" s="19"/>
      <c r="I10" s="72">
        <f t="shared" si="1"/>
        <v>1</v>
      </c>
      <c r="J10" s="72">
        <f t="shared" si="2"/>
        <v>0</v>
      </c>
      <c r="K10" s="72">
        <f t="shared" si="3"/>
        <v>0</v>
      </c>
      <c r="L10" s="72">
        <f t="shared" si="4"/>
        <v>0</v>
      </c>
      <c r="M10" s="72">
        <f t="shared" si="5"/>
        <v>0</v>
      </c>
      <c r="N10" s="72">
        <f t="shared" si="6"/>
        <v>0</v>
      </c>
      <c r="O10" s="72">
        <f t="shared" si="7"/>
        <v>0</v>
      </c>
    </row>
    <row r="11" spans="2:15" ht="28.8" x14ac:dyDescent="0.3">
      <c r="B11" s="27">
        <v>9</v>
      </c>
      <c r="C11" s="104" t="s">
        <v>256</v>
      </c>
      <c r="D11" s="57" t="s">
        <v>257</v>
      </c>
      <c r="E11" s="75" t="s">
        <v>35</v>
      </c>
      <c r="F11" s="118">
        <v>43367</v>
      </c>
      <c r="G11" s="5" t="s">
        <v>240</v>
      </c>
      <c r="H11" s="19"/>
      <c r="I11" s="72">
        <f t="shared" si="1"/>
        <v>1</v>
      </c>
      <c r="J11" s="72">
        <f t="shared" si="2"/>
        <v>0</v>
      </c>
      <c r="K11" s="72">
        <f t="shared" si="3"/>
        <v>0</v>
      </c>
      <c r="L11" s="72">
        <f t="shared" si="4"/>
        <v>0</v>
      </c>
      <c r="M11" s="72">
        <f t="shared" si="5"/>
        <v>0</v>
      </c>
      <c r="N11" s="72">
        <f t="shared" si="6"/>
        <v>0</v>
      </c>
      <c r="O11" s="72">
        <f t="shared" si="7"/>
        <v>0</v>
      </c>
    </row>
    <row r="12" spans="2:15" x14ac:dyDescent="0.3">
      <c r="B12" s="27">
        <v>10</v>
      </c>
      <c r="C12" s="104" t="s">
        <v>258</v>
      </c>
      <c r="D12" s="57" t="s">
        <v>259</v>
      </c>
      <c r="E12" s="75" t="s">
        <v>35</v>
      </c>
      <c r="F12" s="118">
        <v>43363</v>
      </c>
      <c r="G12" s="5" t="s">
        <v>240</v>
      </c>
      <c r="H12" s="19"/>
      <c r="I12" s="72">
        <f t="shared" si="1"/>
        <v>1</v>
      </c>
      <c r="J12" s="72">
        <f t="shared" si="2"/>
        <v>0</v>
      </c>
      <c r="K12" s="72">
        <f t="shared" si="3"/>
        <v>0</v>
      </c>
      <c r="L12" s="72">
        <f t="shared" si="4"/>
        <v>0</v>
      </c>
      <c r="M12" s="72">
        <f t="shared" si="5"/>
        <v>0</v>
      </c>
      <c r="N12" s="72">
        <f t="shared" si="6"/>
        <v>0</v>
      </c>
      <c r="O12" s="72">
        <f t="shared" si="7"/>
        <v>0</v>
      </c>
    </row>
    <row r="13" spans="2:15" ht="28.8" x14ac:dyDescent="0.3">
      <c r="B13" s="27">
        <v>11</v>
      </c>
      <c r="C13" s="104" t="s">
        <v>260</v>
      </c>
      <c r="D13" s="57" t="s">
        <v>261</v>
      </c>
      <c r="E13" s="75" t="s">
        <v>35</v>
      </c>
      <c r="F13" s="118">
        <v>43361</v>
      </c>
      <c r="G13" s="5" t="s">
        <v>240</v>
      </c>
      <c r="H13" s="19"/>
      <c r="I13" s="72">
        <f t="shared" si="1"/>
        <v>1</v>
      </c>
      <c r="J13" s="72">
        <f t="shared" si="2"/>
        <v>0</v>
      </c>
      <c r="K13" s="72">
        <f t="shared" si="3"/>
        <v>0</v>
      </c>
      <c r="L13" s="72">
        <f t="shared" si="4"/>
        <v>0</v>
      </c>
      <c r="M13" s="72">
        <f t="shared" si="5"/>
        <v>0</v>
      </c>
      <c r="N13" s="72">
        <f t="shared" si="6"/>
        <v>0</v>
      </c>
      <c r="O13" s="72">
        <f t="shared" si="7"/>
        <v>0</v>
      </c>
    </row>
    <row r="14" spans="2:15" ht="43.2" x14ac:dyDescent="0.3">
      <c r="B14" s="27">
        <v>12</v>
      </c>
      <c r="C14" s="104" t="s">
        <v>262</v>
      </c>
      <c r="D14" s="57" t="s">
        <v>263</v>
      </c>
      <c r="E14" s="75" t="s">
        <v>35</v>
      </c>
      <c r="F14" s="118">
        <v>43361</v>
      </c>
      <c r="G14" s="5" t="s">
        <v>240</v>
      </c>
      <c r="H14" s="19"/>
      <c r="I14" s="72">
        <f t="shared" si="1"/>
        <v>1</v>
      </c>
      <c r="J14" s="72">
        <f t="shared" si="2"/>
        <v>0</v>
      </c>
      <c r="K14" s="72">
        <f t="shared" si="3"/>
        <v>0</v>
      </c>
      <c r="L14" s="72">
        <f t="shared" si="4"/>
        <v>0</v>
      </c>
      <c r="M14" s="72">
        <f t="shared" si="5"/>
        <v>0</v>
      </c>
      <c r="N14" s="72">
        <f t="shared" si="6"/>
        <v>0</v>
      </c>
      <c r="O14" s="72">
        <f t="shared" si="7"/>
        <v>0</v>
      </c>
    </row>
    <row r="15" spans="2:15" ht="28.8" x14ac:dyDescent="0.3">
      <c r="B15" s="27">
        <v>13</v>
      </c>
      <c r="C15" s="104" t="s">
        <v>264</v>
      </c>
      <c r="D15" s="57" t="s">
        <v>265</v>
      </c>
      <c r="E15" s="75" t="s">
        <v>35</v>
      </c>
      <c r="F15" s="118">
        <v>43363</v>
      </c>
      <c r="G15" s="5" t="s">
        <v>240</v>
      </c>
      <c r="H15" s="19"/>
      <c r="I15" s="72">
        <f t="shared" si="1"/>
        <v>1</v>
      </c>
      <c r="J15" s="72">
        <f t="shared" si="2"/>
        <v>0</v>
      </c>
      <c r="K15" s="72">
        <f t="shared" si="3"/>
        <v>0</v>
      </c>
      <c r="L15" s="72">
        <f t="shared" si="4"/>
        <v>0</v>
      </c>
      <c r="M15" s="72">
        <f t="shared" si="5"/>
        <v>0</v>
      </c>
      <c r="N15" s="72">
        <f t="shared" si="6"/>
        <v>0</v>
      </c>
      <c r="O15" s="72">
        <f t="shared" si="7"/>
        <v>0</v>
      </c>
    </row>
    <row r="16" spans="2:15" ht="43.2" x14ac:dyDescent="0.3">
      <c r="B16" s="27">
        <v>14</v>
      </c>
      <c r="C16" s="104" t="s">
        <v>266</v>
      </c>
      <c r="D16" s="57" t="s">
        <v>267</v>
      </c>
      <c r="E16" s="75" t="s">
        <v>35</v>
      </c>
      <c r="F16" s="118">
        <v>43363</v>
      </c>
      <c r="G16" s="5" t="s">
        <v>240</v>
      </c>
      <c r="H16" s="19"/>
      <c r="I16" s="72">
        <f t="shared" si="1"/>
        <v>1</v>
      </c>
      <c r="J16" s="72">
        <f t="shared" si="2"/>
        <v>0</v>
      </c>
      <c r="K16" s="72">
        <f t="shared" si="3"/>
        <v>0</v>
      </c>
      <c r="L16" s="72">
        <f t="shared" si="4"/>
        <v>0</v>
      </c>
      <c r="M16" s="72">
        <f t="shared" si="5"/>
        <v>0</v>
      </c>
      <c r="N16" s="72">
        <f t="shared" si="6"/>
        <v>0</v>
      </c>
      <c r="O16" s="72">
        <f t="shared" si="7"/>
        <v>0</v>
      </c>
    </row>
    <row r="17" spans="2:15" ht="28.8" x14ac:dyDescent="0.3">
      <c r="B17" s="27">
        <v>15</v>
      </c>
      <c r="C17" s="104" t="s">
        <v>268</v>
      </c>
      <c r="D17" s="57" t="s">
        <v>269</v>
      </c>
      <c r="E17" s="75" t="s">
        <v>35</v>
      </c>
      <c r="F17" s="118">
        <v>43363</v>
      </c>
      <c r="G17" s="5" t="s">
        <v>240</v>
      </c>
      <c r="H17" s="19"/>
      <c r="I17" s="72">
        <f t="shared" si="1"/>
        <v>1</v>
      </c>
      <c r="J17" s="72">
        <f t="shared" si="2"/>
        <v>0</v>
      </c>
      <c r="K17" s="72">
        <f t="shared" si="3"/>
        <v>0</v>
      </c>
      <c r="L17" s="72">
        <f t="shared" si="4"/>
        <v>0</v>
      </c>
      <c r="M17" s="72">
        <f t="shared" si="5"/>
        <v>0</v>
      </c>
      <c r="N17" s="72">
        <f t="shared" si="6"/>
        <v>0</v>
      </c>
      <c r="O17" s="72">
        <f t="shared" si="7"/>
        <v>0</v>
      </c>
    </row>
    <row r="18" spans="2:15" ht="28.8" x14ac:dyDescent="0.3">
      <c r="B18" s="27">
        <v>16</v>
      </c>
      <c r="C18" s="104" t="s">
        <v>270</v>
      </c>
      <c r="D18" s="57" t="s">
        <v>271</v>
      </c>
      <c r="E18" s="75" t="s">
        <v>35</v>
      </c>
      <c r="F18" s="118">
        <v>43363</v>
      </c>
      <c r="G18" s="5" t="s">
        <v>240</v>
      </c>
      <c r="H18" s="19"/>
      <c r="I18" s="72">
        <f t="shared" si="1"/>
        <v>1</v>
      </c>
      <c r="J18" s="72">
        <f t="shared" si="2"/>
        <v>0</v>
      </c>
      <c r="K18" s="72">
        <f t="shared" si="3"/>
        <v>0</v>
      </c>
      <c r="L18" s="72">
        <f t="shared" si="4"/>
        <v>0</v>
      </c>
      <c r="M18" s="72">
        <f t="shared" si="5"/>
        <v>0</v>
      </c>
      <c r="N18" s="72">
        <f t="shared" si="6"/>
        <v>0</v>
      </c>
      <c r="O18" s="72">
        <f t="shared" si="7"/>
        <v>0</v>
      </c>
    </row>
    <row r="19" spans="2:15" ht="28.8" x14ac:dyDescent="0.3">
      <c r="B19" s="27">
        <v>17</v>
      </c>
      <c r="C19" s="104" t="s">
        <v>272</v>
      </c>
      <c r="D19" s="57" t="s">
        <v>273</v>
      </c>
      <c r="E19" s="75" t="s">
        <v>35</v>
      </c>
      <c r="F19" s="118">
        <v>43363</v>
      </c>
      <c r="G19" s="5" t="s">
        <v>240</v>
      </c>
      <c r="H19" s="19"/>
      <c r="I19" s="72">
        <f t="shared" si="1"/>
        <v>1</v>
      </c>
      <c r="J19" s="72">
        <f t="shared" si="2"/>
        <v>0</v>
      </c>
      <c r="K19" s="72">
        <f t="shared" si="3"/>
        <v>0</v>
      </c>
      <c r="L19" s="72">
        <f t="shared" si="4"/>
        <v>0</v>
      </c>
      <c r="M19" s="72">
        <f t="shared" si="5"/>
        <v>0</v>
      </c>
      <c r="N19" s="72">
        <f t="shared" si="6"/>
        <v>0</v>
      </c>
      <c r="O19" s="72">
        <f t="shared" si="7"/>
        <v>0</v>
      </c>
    </row>
    <row r="20" spans="2:15" x14ac:dyDescent="0.3">
      <c r="B20" s="27">
        <v>18</v>
      </c>
      <c r="C20" s="104" t="s">
        <v>274</v>
      </c>
      <c r="D20" s="58" t="s">
        <v>259</v>
      </c>
      <c r="E20" s="75" t="s">
        <v>35</v>
      </c>
      <c r="F20" s="118">
        <v>43367</v>
      </c>
      <c r="G20" s="5"/>
      <c r="H20" s="19"/>
      <c r="I20" s="72">
        <f t="shared" si="1"/>
        <v>1</v>
      </c>
      <c r="J20" s="72">
        <f t="shared" si="2"/>
        <v>0</v>
      </c>
      <c r="K20" s="72">
        <f t="shared" si="3"/>
        <v>0</v>
      </c>
      <c r="L20" s="72">
        <f t="shared" si="4"/>
        <v>0</v>
      </c>
      <c r="M20" s="72">
        <f t="shared" si="5"/>
        <v>0</v>
      </c>
      <c r="N20" s="72">
        <f t="shared" si="6"/>
        <v>0</v>
      </c>
      <c r="O20" s="72">
        <f t="shared" si="7"/>
        <v>0</v>
      </c>
    </row>
    <row r="21" spans="2:15" ht="28.8" x14ac:dyDescent="0.3">
      <c r="B21" s="27">
        <v>19</v>
      </c>
      <c r="C21" s="105" t="s">
        <v>275</v>
      </c>
      <c r="D21" s="57" t="s">
        <v>276</v>
      </c>
      <c r="E21" s="75" t="s">
        <v>35</v>
      </c>
      <c r="F21" s="118">
        <v>43363</v>
      </c>
      <c r="G21" s="5" t="s">
        <v>240</v>
      </c>
      <c r="H21" s="19"/>
      <c r="I21" s="72">
        <f t="shared" si="1"/>
        <v>1</v>
      </c>
      <c r="J21" s="72">
        <f t="shared" si="2"/>
        <v>0</v>
      </c>
      <c r="K21" s="72">
        <f t="shared" si="3"/>
        <v>0</v>
      </c>
      <c r="L21" s="72">
        <f t="shared" si="4"/>
        <v>0</v>
      </c>
      <c r="M21" s="72">
        <f t="shared" si="5"/>
        <v>0</v>
      </c>
      <c r="N21" s="72">
        <f t="shared" si="6"/>
        <v>0</v>
      </c>
      <c r="O21" s="72">
        <f t="shared" si="7"/>
        <v>0</v>
      </c>
    </row>
    <row r="22" spans="2:15" ht="28.8" x14ac:dyDescent="0.3">
      <c r="B22" s="27">
        <v>20</v>
      </c>
      <c r="C22" s="56" t="s">
        <v>277</v>
      </c>
      <c r="D22" s="4" t="s">
        <v>278</v>
      </c>
      <c r="E22" s="75" t="s">
        <v>35</v>
      </c>
      <c r="F22" s="118">
        <v>43361</v>
      </c>
      <c r="G22" s="5" t="s">
        <v>240</v>
      </c>
      <c r="H22" s="19"/>
      <c r="I22" s="72">
        <f t="shared" si="1"/>
        <v>1</v>
      </c>
      <c r="J22" s="72">
        <f t="shared" si="2"/>
        <v>0</v>
      </c>
      <c r="K22" s="72">
        <f t="shared" si="3"/>
        <v>0</v>
      </c>
      <c r="L22" s="72">
        <f t="shared" si="4"/>
        <v>0</v>
      </c>
      <c r="M22" s="72">
        <f t="shared" si="5"/>
        <v>0</v>
      </c>
      <c r="N22" s="72">
        <f t="shared" si="6"/>
        <v>0</v>
      </c>
      <c r="O22" s="72">
        <f t="shared" si="7"/>
        <v>0</v>
      </c>
    </row>
  </sheetData>
  <autoFilter ref="B1:O2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D1" workbookViewId="0">
      <selection activeCell="H18" sqref="H18"/>
    </sheetView>
  </sheetViews>
  <sheetFormatPr defaultRowHeight="14.4" x14ac:dyDescent="0.3"/>
  <cols>
    <col min="1" max="1" width="33.109375" customWidth="1"/>
    <col min="2" max="2" width="34.109375" customWidth="1"/>
    <col min="3" max="3" width="7.5546875" customWidth="1"/>
    <col min="4" max="4" width="62" customWidth="1"/>
    <col min="5" max="7" width="12.6640625" customWidth="1"/>
    <col min="8" max="8" width="60.6640625" customWidth="1"/>
  </cols>
  <sheetData>
    <row r="1" spans="1:15" ht="30" customHeight="1" x14ac:dyDescent="0.3">
      <c r="A1" s="7"/>
      <c r="B1" s="7" t="s">
        <v>91</v>
      </c>
      <c r="C1" s="7" t="s">
        <v>49</v>
      </c>
      <c r="D1" s="7" t="s">
        <v>50</v>
      </c>
      <c r="E1" s="7" t="s">
        <v>51</v>
      </c>
      <c r="F1" s="7" t="s">
        <v>52</v>
      </c>
      <c r="G1" s="7" t="s">
        <v>53</v>
      </c>
      <c r="H1" s="7" t="s">
        <v>54</v>
      </c>
      <c r="I1" s="71">
        <f t="shared" ref="I1:O1" si="0">SUM(I2:I299)</f>
        <v>6</v>
      </c>
      <c r="J1" s="71">
        <f t="shared" si="0"/>
        <v>0</v>
      </c>
      <c r="K1" s="71">
        <f t="shared" si="0"/>
        <v>0</v>
      </c>
      <c r="L1" s="71">
        <f t="shared" si="0"/>
        <v>0</v>
      </c>
      <c r="M1" s="71">
        <f t="shared" si="0"/>
        <v>0</v>
      </c>
      <c r="N1" s="71">
        <f t="shared" si="0"/>
        <v>0</v>
      </c>
      <c r="O1" s="71">
        <f t="shared" si="0"/>
        <v>0</v>
      </c>
    </row>
    <row r="2" spans="1:15" x14ac:dyDescent="0.3">
      <c r="A2" s="8" t="s">
        <v>279</v>
      </c>
      <c r="B2" s="9"/>
      <c r="C2" s="10"/>
      <c r="D2" s="9"/>
      <c r="E2" s="11"/>
      <c r="F2" s="9"/>
      <c r="G2" s="9"/>
      <c r="H2" s="9"/>
      <c r="I2" s="73" t="s">
        <v>35</v>
      </c>
      <c r="J2" s="73" t="s">
        <v>36</v>
      </c>
      <c r="K2" s="73" t="s">
        <v>37</v>
      </c>
      <c r="L2" s="73" t="s">
        <v>38</v>
      </c>
      <c r="M2" s="73" t="s">
        <v>39</v>
      </c>
      <c r="N2" s="73" t="s">
        <v>40</v>
      </c>
      <c r="O2" s="73" t="s">
        <v>41</v>
      </c>
    </row>
    <row r="3" spans="1:15" ht="28.8" x14ac:dyDescent="0.3">
      <c r="A3" s="330"/>
      <c r="B3" s="4" t="s">
        <v>56</v>
      </c>
      <c r="C3" s="3">
        <v>1</v>
      </c>
      <c r="D3" s="19" t="s">
        <v>280</v>
      </c>
      <c r="E3" s="75" t="s">
        <v>281</v>
      </c>
      <c r="F3" s="116">
        <v>43356</v>
      </c>
      <c r="G3" s="3" t="s">
        <v>216</v>
      </c>
      <c r="H3" s="19" t="s">
        <v>282</v>
      </c>
      <c r="I3" s="72">
        <f>IF(E3="Pass",1,0)</f>
        <v>1</v>
      </c>
      <c r="J3" s="72">
        <f>IF(E3="Fail",1,0)</f>
        <v>0</v>
      </c>
      <c r="K3" s="72">
        <f>IF(E3="Blocked",1,0)</f>
        <v>0</v>
      </c>
      <c r="L3" s="72">
        <f>IF(E3="Descoped",1,0)</f>
        <v>0</v>
      </c>
      <c r="M3" s="72">
        <f>IF(E3="In-Progress",1,0)</f>
        <v>0</v>
      </c>
      <c r="N3" s="72">
        <f>IF(E3="Deferred",1,0)</f>
        <v>0</v>
      </c>
      <c r="O3" s="72">
        <f>IF(E3="Not Run",1,0)</f>
        <v>0</v>
      </c>
    </row>
    <row r="4" spans="1:15" x14ac:dyDescent="0.3">
      <c r="A4" s="331"/>
      <c r="B4" s="2"/>
      <c r="C4" s="3"/>
      <c r="D4" s="2"/>
      <c r="E4" s="5"/>
      <c r="F4" s="116"/>
      <c r="G4" s="3"/>
      <c r="H4" s="23"/>
    </row>
    <row r="5" spans="1:15" ht="57.6" x14ac:dyDescent="0.3">
      <c r="A5" s="331"/>
      <c r="B5" s="4" t="s">
        <v>58</v>
      </c>
      <c r="C5" s="5">
        <v>2</v>
      </c>
      <c r="D5" s="6" t="s">
        <v>283</v>
      </c>
      <c r="E5" s="75" t="s">
        <v>281</v>
      </c>
      <c r="F5" s="116">
        <v>43356</v>
      </c>
      <c r="G5" s="3" t="s">
        <v>216</v>
      </c>
      <c r="H5" s="19" t="s">
        <v>284</v>
      </c>
      <c r="I5" s="72">
        <f>IF(E5="Pass",1,0)</f>
        <v>1</v>
      </c>
      <c r="J5" s="72">
        <f>IF(E5="Fail",1,0)</f>
        <v>0</v>
      </c>
      <c r="K5" s="72">
        <f>IF(E5="Blocked",1,0)</f>
        <v>0</v>
      </c>
      <c r="L5" s="72">
        <f>IF(E5="Descoped",1,0)</f>
        <v>0</v>
      </c>
      <c r="M5" s="72">
        <f>IF(E5="In-Progress",1,0)</f>
        <v>0</v>
      </c>
      <c r="N5" s="72">
        <f>IF(E5="Deferred",1,0)</f>
        <v>0</v>
      </c>
      <c r="O5" s="72">
        <f>IF(E5="Not Run",1,0)</f>
        <v>0</v>
      </c>
    </row>
    <row r="6" spans="1:15" x14ac:dyDescent="0.3">
      <c r="A6" s="331"/>
      <c r="B6" s="53"/>
      <c r="C6" s="5"/>
      <c r="D6" s="6"/>
      <c r="E6" s="4"/>
      <c r="F6" s="116"/>
      <c r="G6" s="3"/>
      <c r="H6" s="23"/>
    </row>
    <row r="7" spans="1:15" ht="28.8" x14ac:dyDescent="0.3">
      <c r="A7" s="331"/>
      <c r="B7" s="4" t="s">
        <v>60</v>
      </c>
      <c r="C7" s="5">
        <v>3</v>
      </c>
      <c r="D7" s="6" t="s">
        <v>285</v>
      </c>
      <c r="E7" s="75" t="s">
        <v>281</v>
      </c>
      <c r="F7" s="116">
        <v>43357</v>
      </c>
      <c r="G7" s="3" t="s">
        <v>216</v>
      </c>
      <c r="H7" s="23" t="s">
        <v>286</v>
      </c>
      <c r="I7" s="72">
        <f>IF(E7="Pass",1,0)</f>
        <v>1</v>
      </c>
      <c r="J7" s="72">
        <f>IF(E7="Fail",1,0)</f>
        <v>0</v>
      </c>
      <c r="K7" s="72">
        <f>IF(E7="Blocked",1,0)</f>
        <v>0</v>
      </c>
      <c r="L7" s="72">
        <f>IF(E7="Descoped",1,0)</f>
        <v>0</v>
      </c>
      <c r="M7" s="72">
        <f>IF(E7="In-Progress",1,0)</f>
        <v>0</v>
      </c>
      <c r="N7" s="72">
        <f>IF(E7="Deferred",1,0)</f>
        <v>0</v>
      </c>
      <c r="O7" s="72">
        <f>IF(E7="Not Run",1,0)</f>
        <v>0</v>
      </c>
    </row>
    <row r="8" spans="1:15" x14ac:dyDescent="0.3">
      <c r="A8" s="331"/>
      <c r="B8" s="4"/>
      <c r="C8" s="5"/>
      <c r="D8" s="6"/>
      <c r="E8" s="5"/>
      <c r="F8" s="116"/>
      <c r="G8" s="3"/>
      <c r="H8" s="23"/>
    </row>
    <row r="9" spans="1:15" ht="28.8" x14ac:dyDescent="0.3">
      <c r="A9" s="8" t="s">
        <v>287</v>
      </c>
      <c r="B9" s="12"/>
      <c r="C9" s="11"/>
      <c r="D9" s="12"/>
      <c r="E9" s="12"/>
      <c r="F9" s="117"/>
      <c r="G9" s="10"/>
      <c r="H9" s="45"/>
    </row>
    <row r="10" spans="1:15" ht="43.2" x14ac:dyDescent="0.3">
      <c r="A10" s="347"/>
      <c r="B10" s="4" t="s">
        <v>74</v>
      </c>
      <c r="C10" s="5">
        <v>1</v>
      </c>
      <c r="D10" s="4" t="s">
        <v>288</v>
      </c>
      <c r="E10" s="130" t="s">
        <v>281</v>
      </c>
      <c r="F10" s="116">
        <v>43362</v>
      </c>
      <c r="G10" s="3" t="s">
        <v>216</v>
      </c>
      <c r="H10" s="19" t="s">
        <v>289</v>
      </c>
      <c r="I10" s="72">
        <f>IF(E10="Pass",1,0)</f>
        <v>1</v>
      </c>
      <c r="J10" s="72">
        <f>IF(E10="Fail",1,0)</f>
        <v>0</v>
      </c>
      <c r="K10" s="72">
        <f>IF(E10="Blocked",1,0)</f>
        <v>0</v>
      </c>
      <c r="L10" s="72">
        <f>IF(E10="Descoped",1,0)</f>
        <v>0</v>
      </c>
      <c r="M10" s="72">
        <f>IF(E10="In-Progress",1,0)</f>
        <v>0</v>
      </c>
      <c r="N10" s="72">
        <f>IF(E10="Deferred",1,0)</f>
        <v>0</v>
      </c>
      <c r="O10" s="72">
        <f>IF(E10="Not Run",1,0)</f>
        <v>0</v>
      </c>
    </row>
    <row r="11" spans="1:15" x14ac:dyDescent="0.3">
      <c r="A11" s="348"/>
      <c r="B11" s="4"/>
      <c r="C11" s="5"/>
      <c r="D11" s="4"/>
      <c r="E11" s="4"/>
      <c r="F11" s="116"/>
      <c r="G11" s="3"/>
      <c r="H11" s="23"/>
    </row>
    <row r="12" spans="1:15" ht="57.6" x14ac:dyDescent="0.3">
      <c r="A12" s="348"/>
      <c r="B12" s="19" t="s">
        <v>290</v>
      </c>
      <c r="C12" s="5">
        <v>2</v>
      </c>
      <c r="D12" s="6" t="s">
        <v>291</v>
      </c>
      <c r="E12" s="75" t="s">
        <v>281</v>
      </c>
      <c r="F12" s="118">
        <v>43362</v>
      </c>
      <c r="G12" s="3" t="s">
        <v>216</v>
      </c>
      <c r="H12" s="19" t="s">
        <v>292</v>
      </c>
      <c r="I12" s="72">
        <f>IF(E12="Pass",1,0)</f>
        <v>1</v>
      </c>
      <c r="J12" s="72">
        <f>IF(E12="Fail",1,0)</f>
        <v>0</v>
      </c>
      <c r="K12" s="72">
        <f>IF(E12="Blocked",1,0)</f>
        <v>0</v>
      </c>
      <c r="L12" s="72">
        <f>IF(E12="Descoped",1,0)</f>
        <v>0</v>
      </c>
      <c r="M12" s="72">
        <f>IF(E12="In-Progress",1,0)</f>
        <v>0</v>
      </c>
      <c r="N12" s="72">
        <f>IF(E12="Deferred",1,0)</f>
        <v>0</v>
      </c>
      <c r="O12" s="72">
        <f>IF(E12="Not Run",1,0)</f>
        <v>0</v>
      </c>
    </row>
    <row r="13" spans="1:15" x14ac:dyDescent="0.3">
      <c r="A13" s="348"/>
      <c r="B13" s="4"/>
      <c r="C13" s="5"/>
      <c r="D13" s="6"/>
      <c r="E13" s="4"/>
      <c r="F13" s="116"/>
      <c r="G13" s="3"/>
      <c r="H13" s="23"/>
    </row>
    <row r="14" spans="1:15" x14ac:dyDescent="0.3">
      <c r="A14" s="348"/>
      <c r="B14" s="4" t="s">
        <v>293</v>
      </c>
      <c r="C14" s="5">
        <v>3</v>
      </c>
      <c r="D14" s="6" t="s">
        <v>294</v>
      </c>
      <c r="E14" s="75" t="s">
        <v>281</v>
      </c>
      <c r="F14" s="118">
        <v>43362</v>
      </c>
      <c r="G14" s="3" t="s">
        <v>216</v>
      </c>
      <c r="H14" s="23" t="s">
        <v>295</v>
      </c>
      <c r="I14" s="72">
        <f>IF(E14="Pass",1,0)</f>
        <v>1</v>
      </c>
      <c r="J14" s="72">
        <f>IF(E14="Fail",1,0)</f>
        <v>0</v>
      </c>
      <c r="K14" s="72">
        <f>IF(E14="Blocked",1,0)</f>
        <v>0</v>
      </c>
      <c r="L14" s="72">
        <f>IF(E14="Descoped",1,0)</f>
        <v>0</v>
      </c>
      <c r="M14" s="72">
        <f>IF(E14="In-Progress",1,0)</f>
        <v>0</v>
      </c>
      <c r="N14" s="72">
        <f>IF(E14="Deferred",1,0)</f>
        <v>0</v>
      </c>
      <c r="O14" s="72">
        <f>IF(E14="Not Run",1,0)</f>
        <v>0</v>
      </c>
    </row>
    <row r="15" spans="1:15" x14ac:dyDescent="0.3">
      <c r="A15" s="349"/>
      <c r="B15" s="4"/>
      <c r="C15" s="5"/>
      <c r="D15" s="4"/>
      <c r="E15" s="5"/>
      <c r="F15" s="116"/>
      <c r="G15" s="3"/>
      <c r="H15" s="23"/>
    </row>
  </sheetData>
  <mergeCells count="2">
    <mergeCell ref="A3:A8"/>
    <mergeCell ref="A10:A15"/>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 sqref="C1:C3"/>
    </sheetView>
  </sheetViews>
  <sheetFormatPr defaultRowHeight="14.4" x14ac:dyDescent="0.3"/>
  <cols>
    <col min="1" max="1" width="12.44140625" customWidth="1"/>
  </cols>
  <sheetData>
    <row r="1" spans="1:3" x14ac:dyDescent="0.3">
      <c r="A1" t="s">
        <v>35</v>
      </c>
      <c r="C1" t="s">
        <v>296</v>
      </c>
    </row>
    <row r="2" spans="1:3" x14ac:dyDescent="0.3">
      <c r="A2" t="s">
        <v>36</v>
      </c>
      <c r="C2" t="s">
        <v>297</v>
      </c>
    </row>
    <row r="3" spans="1:3" x14ac:dyDescent="0.3">
      <c r="A3" t="s">
        <v>37</v>
      </c>
      <c r="C3" t="s">
        <v>31</v>
      </c>
    </row>
    <row r="4" spans="1:3" x14ac:dyDescent="0.3">
      <c r="A4" t="s">
        <v>38</v>
      </c>
    </row>
    <row r="5" spans="1:3" x14ac:dyDescent="0.3">
      <c r="A5" t="s">
        <v>39</v>
      </c>
    </row>
    <row r="6" spans="1:3" x14ac:dyDescent="0.3">
      <c r="A6" t="s">
        <v>40</v>
      </c>
    </row>
    <row r="7" spans="1:3" x14ac:dyDescent="0.3">
      <c r="A7"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18" sqref="A18:B18"/>
    </sheetView>
  </sheetViews>
  <sheetFormatPr defaultColWidth="8.88671875" defaultRowHeight="13.8" x14ac:dyDescent="0.3"/>
  <cols>
    <col min="1" max="1" width="55.109375" style="63" customWidth="1"/>
    <col min="2" max="2" width="15.6640625" style="63" customWidth="1"/>
    <col min="3" max="16384" width="8.88671875" style="63"/>
  </cols>
  <sheetData>
    <row r="1" spans="1:2" s="84" customFormat="1" ht="16.8" thickTop="1" thickBot="1" x14ac:dyDescent="0.35">
      <c r="A1" s="233" t="s">
        <v>12</v>
      </c>
      <c r="B1" s="234"/>
    </row>
    <row r="2" spans="1:2" s="85" customFormat="1" ht="14.4" x14ac:dyDescent="0.3">
      <c r="A2" s="235" t="s">
        <v>13</v>
      </c>
      <c r="B2" s="236"/>
    </row>
    <row r="3" spans="1:2" ht="15" thickBot="1" x14ac:dyDescent="0.35">
      <c r="A3" s="86" t="s">
        <v>14</v>
      </c>
      <c r="B3" s="87">
        <f>TFA_Status!I15</f>
        <v>74</v>
      </c>
    </row>
    <row r="4" spans="1:2" s="85" customFormat="1" ht="14.4" x14ac:dyDescent="0.3">
      <c r="A4" s="235" t="s">
        <v>15</v>
      </c>
      <c r="B4" s="236"/>
    </row>
    <row r="5" spans="1:2" s="85" customFormat="1" ht="14.4" x14ac:dyDescent="0.3">
      <c r="A5" s="86" t="s">
        <v>16</v>
      </c>
      <c r="B5" s="87">
        <f>TFA_Status!I15 -TFA_Status!H15</f>
        <v>72</v>
      </c>
    </row>
    <row r="6" spans="1:2" ht="14.4" x14ac:dyDescent="0.3">
      <c r="A6" s="86" t="s">
        <v>17</v>
      </c>
      <c r="B6" s="87">
        <f>TFA_Status!B15</f>
        <v>50</v>
      </c>
    </row>
    <row r="7" spans="1:2" ht="14.4" x14ac:dyDescent="0.3">
      <c r="A7" s="86" t="s">
        <v>18</v>
      </c>
      <c r="B7" s="87">
        <f>TFA_Status!C15</f>
        <v>4</v>
      </c>
    </row>
    <row r="8" spans="1:2" ht="14.4" x14ac:dyDescent="0.3">
      <c r="A8" s="86" t="s">
        <v>19</v>
      </c>
      <c r="B8" s="87">
        <f>TFA_Status!D15</f>
        <v>10</v>
      </c>
    </row>
    <row r="9" spans="1:2" ht="14.4" x14ac:dyDescent="0.3">
      <c r="A9" s="86" t="s">
        <v>20</v>
      </c>
      <c r="B9" s="87">
        <f>TFA_Status!E15</f>
        <v>4</v>
      </c>
    </row>
    <row r="10" spans="1:2" ht="14.4" x14ac:dyDescent="0.3">
      <c r="A10" s="86" t="s">
        <v>21</v>
      </c>
      <c r="B10" s="87">
        <f>TFA_Status!F15</f>
        <v>4</v>
      </c>
    </row>
    <row r="11" spans="1:2" ht="14.4" x14ac:dyDescent="0.3">
      <c r="A11" s="86" t="s">
        <v>22</v>
      </c>
      <c r="B11" s="87">
        <f>TFA_Status!G15</f>
        <v>0</v>
      </c>
    </row>
    <row r="12" spans="1:2" ht="15" thickBot="1" x14ac:dyDescent="0.35">
      <c r="A12" s="86" t="s">
        <v>23</v>
      </c>
      <c r="B12" s="87">
        <f>TFA_Status!H15</f>
        <v>2</v>
      </c>
    </row>
    <row r="13" spans="1:2" ht="14.4" x14ac:dyDescent="0.3">
      <c r="A13" s="235" t="s">
        <v>24</v>
      </c>
      <c r="B13" s="236"/>
    </row>
    <row r="14" spans="1:2" ht="14.4" x14ac:dyDescent="0.3">
      <c r="A14" s="86" t="s">
        <v>25</v>
      </c>
      <c r="B14" s="88"/>
    </row>
    <row r="15" spans="1:2" ht="14.4" x14ac:dyDescent="0.3">
      <c r="A15" s="86" t="s">
        <v>26</v>
      </c>
      <c r="B15" s="88"/>
    </row>
    <row r="16" spans="1:2" ht="14.4" x14ac:dyDescent="0.3">
      <c r="A16" s="86" t="s">
        <v>27</v>
      </c>
      <c r="B16" s="88"/>
    </row>
    <row r="17" spans="1:2" ht="15" thickBot="1" x14ac:dyDescent="0.35">
      <c r="A17" s="86" t="s">
        <v>28</v>
      </c>
      <c r="B17" s="88"/>
    </row>
    <row r="18" spans="1:2" ht="14.4" x14ac:dyDescent="0.3">
      <c r="A18" s="235" t="s">
        <v>29</v>
      </c>
      <c r="B18" s="236"/>
    </row>
    <row r="19" spans="1:2" ht="15" thickBot="1" x14ac:dyDescent="0.35">
      <c r="A19" s="86" t="s">
        <v>30</v>
      </c>
      <c r="B19" s="87" t="s">
        <v>31</v>
      </c>
    </row>
    <row r="20" spans="1:2" ht="14.4" x14ac:dyDescent="0.3">
      <c r="A20" s="235" t="s">
        <v>32</v>
      </c>
      <c r="B20" s="236"/>
    </row>
    <row r="21" spans="1:2" x14ac:dyDescent="0.3">
      <c r="A21" s="89"/>
      <c r="B21" s="90"/>
    </row>
    <row r="22" spans="1:2" x14ac:dyDescent="0.3">
      <c r="A22" s="91"/>
      <c r="B22" s="92"/>
    </row>
    <row r="23" spans="1:2" x14ac:dyDescent="0.3">
      <c r="A23" s="91"/>
      <c r="B23" s="92"/>
    </row>
    <row r="24" spans="1:2" x14ac:dyDescent="0.3">
      <c r="A24" s="91"/>
      <c r="B24" s="92"/>
    </row>
    <row r="25" spans="1:2" ht="14.4" thickBot="1" x14ac:dyDescent="0.35">
      <c r="A25" s="93"/>
      <c r="B25" s="94"/>
    </row>
    <row r="26" spans="1:2" ht="14.4" thickTop="1" x14ac:dyDescent="0.3"/>
  </sheetData>
  <mergeCells count="6">
    <mergeCell ref="A1:B1"/>
    <mergeCell ref="A2:B2"/>
    <mergeCell ref="A13:B13"/>
    <mergeCell ref="A18:B18"/>
    <mergeCell ref="A20:B20"/>
    <mergeCell ref="A4:B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Lookup!$C$1:$C$3</xm:f>
          </x14:formula1>
          <xm:sqref>B19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workbookViewId="0">
      <selection activeCell="D19" sqref="D19"/>
    </sheetView>
  </sheetViews>
  <sheetFormatPr defaultColWidth="8.88671875" defaultRowHeight="13.8" x14ac:dyDescent="0.3"/>
  <cols>
    <col min="1" max="1" width="21.109375" style="63" customWidth="1"/>
    <col min="2" max="5" width="8.6640625" style="65" customWidth="1"/>
    <col min="6" max="6" width="11.6640625" style="65" customWidth="1"/>
    <col min="7" max="7" width="8.6640625" style="65" customWidth="1"/>
    <col min="8" max="8" width="9.5546875" style="65" customWidth="1"/>
    <col min="9" max="9" width="8.6640625" style="65" customWidth="1"/>
    <col min="10" max="12" width="8.88671875" style="63"/>
    <col min="13" max="13" width="22.88671875" style="63" bestFit="1" customWidth="1"/>
    <col min="14" max="15" width="8.88671875" style="63"/>
    <col min="16" max="16" width="22.88671875" style="63" bestFit="1" customWidth="1"/>
    <col min="17" max="16384" width="8.88671875" style="63"/>
  </cols>
  <sheetData>
    <row r="1" spans="1:10" ht="15.6" customHeight="1" thickTop="1" x14ac:dyDescent="0.3">
      <c r="A1" s="237" t="s">
        <v>12</v>
      </c>
      <c r="B1" s="238"/>
      <c r="C1" s="238"/>
      <c r="D1" s="238"/>
      <c r="E1" s="238"/>
      <c r="F1" s="238"/>
      <c r="G1" s="238"/>
      <c r="H1" s="238"/>
      <c r="I1" s="239"/>
      <c r="J1" s="63" t="s">
        <v>33</v>
      </c>
    </row>
    <row r="2" spans="1:10" ht="27.6" x14ac:dyDescent="0.3">
      <c r="A2" s="112" t="s">
        <v>34</v>
      </c>
      <c r="B2" s="113" t="s">
        <v>35</v>
      </c>
      <c r="C2" s="113" t="s">
        <v>36</v>
      </c>
      <c r="D2" s="113" t="s">
        <v>37</v>
      </c>
      <c r="E2" s="113" t="s">
        <v>38</v>
      </c>
      <c r="F2" s="113" t="s">
        <v>39</v>
      </c>
      <c r="G2" s="113" t="s">
        <v>40</v>
      </c>
      <c r="H2" s="113" t="s">
        <v>41</v>
      </c>
      <c r="I2" s="114" t="s">
        <v>42</v>
      </c>
    </row>
    <row r="3" spans="1:10" x14ac:dyDescent="0.3">
      <c r="A3" s="95" t="s">
        <v>3</v>
      </c>
      <c r="B3" s="66">
        <v>6</v>
      </c>
      <c r="C3" s="66">
        <f>SEARCH!J1</f>
        <v>1</v>
      </c>
      <c r="D3" s="66">
        <f>SEARCH!K1</f>
        <v>9</v>
      </c>
      <c r="E3" s="66">
        <f>SEARCH!L1</f>
        <v>0</v>
      </c>
      <c r="F3" s="66">
        <f>SEARCH!M1</f>
        <v>0</v>
      </c>
      <c r="G3" s="66">
        <f>SEARCH!N1</f>
        <v>0</v>
      </c>
      <c r="H3" s="66">
        <f>SEARCH!O1</f>
        <v>0</v>
      </c>
      <c r="I3" s="96">
        <f t="shared" ref="I3:I14" si="0">SUM(B3:H3)</f>
        <v>16</v>
      </c>
    </row>
    <row r="4" spans="1:10" x14ac:dyDescent="0.3">
      <c r="A4" s="95" t="s">
        <v>4</v>
      </c>
      <c r="B4" s="66">
        <v>1</v>
      </c>
      <c r="C4" s="66">
        <f>ASSOCIATE!J1</f>
        <v>1</v>
      </c>
      <c r="D4" s="66">
        <f>ASSOCIATE!K1</f>
        <v>0</v>
      </c>
      <c r="E4" s="66">
        <f>ASSOCIATE!L1</f>
        <v>0</v>
      </c>
      <c r="F4" s="66">
        <f>ASSOCIATE!M1</f>
        <v>0</v>
      </c>
      <c r="G4" s="66">
        <f>ASSOCIATE!N1</f>
        <v>0</v>
      </c>
      <c r="H4" s="66">
        <f>ASSOCIATE!O1</f>
        <v>0</v>
      </c>
      <c r="I4" s="96">
        <f t="shared" si="0"/>
        <v>2</v>
      </c>
    </row>
    <row r="5" spans="1:10" x14ac:dyDescent="0.3">
      <c r="A5" s="95" t="s">
        <v>43</v>
      </c>
      <c r="B5" s="66">
        <v>1</v>
      </c>
      <c r="C5" s="66">
        <f>'PUBLIC - BAI'!J1</f>
        <v>0</v>
      </c>
      <c r="D5" s="66">
        <f>'PUBLIC - BAI'!K1</f>
        <v>0</v>
      </c>
      <c r="E5" s="66">
        <f>'PUBLIC - BAI'!L1</f>
        <v>0</v>
      </c>
      <c r="F5" s="66">
        <f>'PUBLIC - BAI'!M1</f>
        <v>0</v>
      </c>
      <c r="G5" s="66">
        <f>'PUBLIC - BAI'!N1</f>
        <v>0</v>
      </c>
      <c r="H5" s="66">
        <f>'PUBLIC - BAI'!O1</f>
        <v>0</v>
      </c>
      <c r="I5" s="96">
        <f t="shared" ref="I5" si="1">SUM(B5:H5)</f>
        <v>1</v>
      </c>
    </row>
    <row r="6" spans="1:10" x14ac:dyDescent="0.3">
      <c r="A6" s="95" t="s">
        <v>44</v>
      </c>
      <c r="B6" s="66">
        <v>1</v>
      </c>
      <c r="C6" s="66">
        <f>'PUBLIC - CCJ'!J1</f>
        <v>0</v>
      </c>
      <c r="D6" s="66">
        <f>'PUBLIC - CCJ'!K1</f>
        <v>0</v>
      </c>
      <c r="E6" s="66">
        <f>'PUBLIC - CCJ'!L1</f>
        <v>0</v>
      </c>
      <c r="F6" s="66">
        <f>'PUBLIC - CCJ'!M1</f>
        <v>0</v>
      </c>
      <c r="G6" s="66">
        <f>'PUBLIC - CCJ'!N1</f>
        <v>0</v>
      </c>
      <c r="H6" s="66">
        <f>'PUBLIC - CCJ'!O1</f>
        <v>0</v>
      </c>
      <c r="I6" s="96">
        <f t="shared" si="0"/>
        <v>1</v>
      </c>
    </row>
    <row r="7" spans="1:10" x14ac:dyDescent="0.3">
      <c r="A7" s="95" t="s">
        <v>327</v>
      </c>
      <c r="B7" s="66">
        <v>9</v>
      </c>
      <c r="C7" s="66">
        <f>'PUBLIC - ER'!J1</f>
        <v>0</v>
      </c>
      <c r="D7" s="66">
        <f>'PUBLIC - ER'!K1</f>
        <v>0</v>
      </c>
      <c r="E7" s="66">
        <f>'PUBLIC - ER'!L1</f>
        <v>0</v>
      </c>
      <c r="F7" s="66">
        <f>'PUBLIC - ER'!M1</f>
        <v>0</v>
      </c>
      <c r="G7" s="66">
        <f>'PUBLIC - ER'!N1</f>
        <v>0</v>
      </c>
      <c r="H7" s="66">
        <f>'PUBLIC - ER'!O1</f>
        <v>0</v>
      </c>
      <c r="I7" s="96">
        <f t="shared" ref="I7" si="2">SUM(B7:H7)</f>
        <v>9</v>
      </c>
    </row>
    <row r="8" spans="1:10" x14ac:dyDescent="0.3">
      <c r="A8" s="95" t="s">
        <v>45</v>
      </c>
      <c r="B8" s="66">
        <v>4</v>
      </c>
      <c r="C8" s="66">
        <f>MODA!J1</f>
        <v>0</v>
      </c>
      <c r="D8" s="66">
        <f>MODA!K1</f>
        <v>0</v>
      </c>
      <c r="E8" s="66">
        <f>MODA!L1</f>
        <v>1</v>
      </c>
      <c r="F8" s="66">
        <f>MODA!M1</f>
        <v>0</v>
      </c>
      <c r="G8" s="66">
        <f>MODA!N1</f>
        <v>0</v>
      </c>
      <c r="H8" s="66">
        <f>MODA!O1</f>
        <v>0</v>
      </c>
      <c r="I8" s="96">
        <f t="shared" si="0"/>
        <v>5</v>
      </c>
    </row>
    <row r="9" spans="1:10" x14ac:dyDescent="0.3">
      <c r="A9" s="95" t="s">
        <v>6</v>
      </c>
      <c r="B9" s="66">
        <v>13</v>
      </c>
      <c r="C9" s="66">
        <f>SHARE!J1</f>
        <v>0</v>
      </c>
      <c r="D9" s="66">
        <f>SHARE!K1</f>
        <v>0</v>
      </c>
      <c r="E9" s="66">
        <f>SHARE!L1</f>
        <v>1</v>
      </c>
      <c r="F9" s="66">
        <f>SHARE!M1</f>
        <v>0</v>
      </c>
      <c r="G9" s="66">
        <f>SHARE!N1</f>
        <v>0</v>
      </c>
      <c r="H9" s="66">
        <f>SHARE!O1</f>
        <v>0</v>
      </c>
      <c r="I9" s="96">
        <f t="shared" si="0"/>
        <v>14</v>
      </c>
    </row>
    <row r="10" spans="1:10" x14ac:dyDescent="0.3">
      <c r="A10" s="95" t="s">
        <v>7</v>
      </c>
      <c r="B10" s="66">
        <v>5</v>
      </c>
      <c r="C10" s="66">
        <f>ADDRESS!J1</f>
        <v>1</v>
      </c>
      <c r="D10" s="66">
        <f>ADDRESS!K1</f>
        <v>0</v>
      </c>
      <c r="E10" s="66">
        <f>ADDRESS!L1</f>
        <v>1</v>
      </c>
      <c r="F10" s="66">
        <f>ADDRESS!M1</f>
        <v>0</v>
      </c>
      <c r="G10" s="66">
        <f>ADDRESS!N1</f>
        <v>0</v>
      </c>
      <c r="H10" s="66">
        <f>ADDRESS!O1</f>
        <v>0</v>
      </c>
      <c r="I10" s="96">
        <f t="shared" si="0"/>
        <v>7</v>
      </c>
    </row>
    <row r="11" spans="1:10" x14ac:dyDescent="0.3">
      <c r="A11" s="95" t="s">
        <v>8</v>
      </c>
      <c r="B11" s="66">
        <v>4</v>
      </c>
      <c r="C11" s="66">
        <f>ALIAS!J1</f>
        <v>0</v>
      </c>
      <c r="D11" s="66">
        <f>ALIAS!K1</f>
        <v>0</v>
      </c>
      <c r="E11" s="66">
        <f>ALIAS!L1</f>
        <v>1</v>
      </c>
      <c r="F11" s="66">
        <f>ALIAS!M1</f>
        <v>0</v>
      </c>
      <c r="G11" s="66">
        <f>ALIAS!N1</f>
        <v>0</v>
      </c>
      <c r="H11" s="66">
        <f>ALIAS!O1</f>
        <v>0</v>
      </c>
      <c r="I11" s="96">
        <f t="shared" si="0"/>
        <v>5</v>
      </c>
    </row>
    <row r="12" spans="1:10" x14ac:dyDescent="0.3">
      <c r="A12" s="95" t="s">
        <v>46</v>
      </c>
      <c r="B12" s="66">
        <v>2</v>
      </c>
      <c r="C12" s="66">
        <f>ADDTIONAL_CHECKLIST!J1</f>
        <v>1</v>
      </c>
      <c r="D12" s="66">
        <f>ADDTIONAL_CHECKLIST!K1</f>
        <v>1</v>
      </c>
      <c r="E12" s="66">
        <f>ADDTIONAL_CHECKLIST!L1</f>
        <v>0</v>
      </c>
      <c r="F12" s="66">
        <f>ADDTIONAL_CHECKLIST!M1</f>
        <v>4</v>
      </c>
      <c r="G12" s="66">
        <f>ADDTIONAL_CHECKLIST!N1</f>
        <v>0</v>
      </c>
      <c r="H12" s="66">
        <f>ADDTIONAL_CHECKLIST!O1</f>
        <v>2</v>
      </c>
      <c r="I12" s="96">
        <f t="shared" si="0"/>
        <v>10</v>
      </c>
    </row>
    <row r="13" spans="1:10" x14ac:dyDescent="0.3">
      <c r="A13" s="95" t="s">
        <v>10</v>
      </c>
      <c r="B13" s="66">
        <v>4</v>
      </c>
      <c r="C13" s="66">
        <f>REPORTS!J1</f>
        <v>0</v>
      </c>
      <c r="D13" s="66">
        <f>REPORTS!K1</f>
        <v>0</v>
      </c>
      <c r="E13" s="66">
        <f>REPORTS!L1</f>
        <v>0</v>
      </c>
      <c r="F13" s="66">
        <f>REPORTS!M1</f>
        <v>0</v>
      </c>
      <c r="G13" s="66">
        <f>REPORTS!N1</f>
        <v>0</v>
      </c>
      <c r="H13" s="66">
        <f>REPORTS!O1</f>
        <v>0</v>
      </c>
      <c r="I13" s="96">
        <f t="shared" si="0"/>
        <v>4</v>
      </c>
    </row>
    <row r="14" spans="1:10" ht="14.4" thickBot="1" x14ac:dyDescent="0.35">
      <c r="A14" s="95" t="s">
        <v>11</v>
      </c>
      <c r="B14" s="66">
        <v>0</v>
      </c>
      <c r="C14" s="66">
        <f>DST!J1</f>
        <v>0</v>
      </c>
      <c r="D14" s="66">
        <f>DST!K1</f>
        <v>0</v>
      </c>
      <c r="E14" s="66">
        <f>DST!L1</f>
        <v>0</v>
      </c>
      <c r="F14" s="66">
        <f>DST!M1</f>
        <v>0</v>
      </c>
      <c r="G14" s="66">
        <f>DST!N1</f>
        <v>0</v>
      </c>
      <c r="H14" s="66">
        <f>DST!O1</f>
        <v>0</v>
      </c>
      <c r="I14" s="96">
        <f t="shared" si="0"/>
        <v>0</v>
      </c>
    </row>
    <row r="15" spans="1:10" ht="15" thickTop="1" thickBot="1" x14ac:dyDescent="0.35">
      <c r="A15" s="97" t="s">
        <v>47</v>
      </c>
      <c r="B15" s="98">
        <f t="shared" ref="B15:I15" si="3">SUM(B3:B14)</f>
        <v>50</v>
      </c>
      <c r="C15" s="98">
        <f t="shared" si="3"/>
        <v>4</v>
      </c>
      <c r="D15" s="98">
        <f t="shared" si="3"/>
        <v>10</v>
      </c>
      <c r="E15" s="98">
        <f t="shared" si="3"/>
        <v>4</v>
      </c>
      <c r="F15" s="98">
        <f t="shared" si="3"/>
        <v>4</v>
      </c>
      <c r="G15" s="98">
        <f t="shared" si="3"/>
        <v>0</v>
      </c>
      <c r="H15" s="98">
        <f t="shared" si="3"/>
        <v>2</v>
      </c>
      <c r="I15" s="99">
        <f t="shared" si="3"/>
        <v>74</v>
      </c>
      <c r="J15" s="63">
        <f>SUM(B15:H15)-E15</f>
        <v>70</v>
      </c>
    </row>
    <row r="16" spans="1:10" ht="14.4" thickTop="1" x14ac:dyDescent="0.3">
      <c r="A16" s="67"/>
      <c r="B16" s="68">
        <f>B15/$J$15</f>
        <v>0.7142857142857143</v>
      </c>
      <c r="C16" s="68">
        <f t="shared" ref="C16:H16" si="4">C15/$J$15</f>
        <v>5.7142857142857141E-2</v>
      </c>
      <c r="D16" s="68">
        <f t="shared" si="4"/>
        <v>0.14285714285714285</v>
      </c>
      <c r="E16" s="68">
        <v>0</v>
      </c>
      <c r="F16" s="68">
        <f t="shared" si="4"/>
        <v>5.7142857142857141E-2</v>
      </c>
      <c r="G16" s="68">
        <f t="shared" si="4"/>
        <v>0</v>
      </c>
      <c r="H16" s="68">
        <f t="shared" si="4"/>
        <v>2.8571428571428571E-2</v>
      </c>
      <c r="I16" s="69"/>
    </row>
    <row r="41" spans="14:17" x14ac:dyDescent="0.3">
      <c r="N41" s="64"/>
      <c r="O41" s="64"/>
      <c r="P41" s="64"/>
      <c r="Q41" s="64"/>
    </row>
    <row r="42" spans="14:17" x14ac:dyDescent="0.3">
      <c r="P42" s="70"/>
    </row>
    <row r="49" spans="14:17" x14ac:dyDescent="0.3">
      <c r="N49" s="64"/>
      <c r="O49" s="64"/>
      <c r="P49" s="64"/>
      <c r="Q49" s="64"/>
    </row>
    <row r="50" spans="14:17" x14ac:dyDescent="0.3">
      <c r="P50" s="70"/>
    </row>
    <row r="56" spans="14:17" x14ac:dyDescent="0.3">
      <c r="N56" s="64"/>
      <c r="O56" s="64"/>
      <c r="P56" s="64"/>
      <c r="Q56" s="64"/>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opLeftCell="A44" zoomScale="85" zoomScaleNormal="85" workbookViewId="0">
      <selection activeCell="F31" sqref="F31"/>
    </sheetView>
  </sheetViews>
  <sheetFormatPr defaultColWidth="9.109375" defaultRowHeight="15" customHeight="1" x14ac:dyDescent="0.3"/>
  <cols>
    <col min="1" max="1" width="33.109375" style="30" customWidth="1"/>
    <col min="2" max="2" width="45.88671875" style="30" customWidth="1"/>
    <col min="3" max="3" width="7.5546875" style="36" customWidth="1"/>
    <col min="4" max="4" width="62" style="30" customWidth="1"/>
    <col min="5" max="7" width="12.6640625" style="76" customWidth="1"/>
    <col min="8" max="8" width="60.6640625" style="34" customWidth="1"/>
    <col min="9" max="10" width="9" style="74" customWidth="1"/>
    <col min="11" max="15" width="9.109375" style="74"/>
    <col min="16" max="16384" width="9.109375" style="30"/>
  </cols>
  <sheetData>
    <row r="1" spans="1:15" s="36" customFormat="1" ht="28.5" customHeight="1" x14ac:dyDescent="0.3">
      <c r="A1" s="7"/>
      <c r="B1" s="7" t="s">
        <v>48</v>
      </c>
      <c r="C1" s="7" t="s">
        <v>49</v>
      </c>
      <c r="D1" s="7" t="s">
        <v>50</v>
      </c>
      <c r="E1" s="7" t="s">
        <v>51</v>
      </c>
      <c r="F1" s="7" t="s">
        <v>52</v>
      </c>
      <c r="G1" s="7" t="s">
        <v>53</v>
      </c>
      <c r="H1" s="7" t="s">
        <v>54</v>
      </c>
      <c r="I1" s="71">
        <f>SUM(I2:I308)</f>
        <v>6</v>
      </c>
      <c r="J1" s="71">
        <f t="shared" ref="J1:O1" si="0">SUM(J2:J308)</f>
        <v>1</v>
      </c>
      <c r="K1" s="71">
        <f t="shared" si="0"/>
        <v>9</v>
      </c>
      <c r="L1" s="71">
        <f t="shared" si="0"/>
        <v>0</v>
      </c>
      <c r="M1" s="71">
        <f t="shared" si="0"/>
        <v>0</v>
      </c>
      <c r="N1" s="71">
        <f t="shared" si="0"/>
        <v>0</v>
      </c>
      <c r="O1" s="71">
        <f t="shared" si="0"/>
        <v>0</v>
      </c>
    </row>
    <row r="2" spans="1:15" ht="37.5" customHeight="1" x14ac:dyDescent="0.3">
      <c r="A2" s="28" t="s">
        <v>55</v>
      </c>
      <c r="B2" s="32"/>
      <c r="C2" s="11"/>
      <c r="D2" s="29"/>
      <c r="E2" s="35"/>
      <c r="F2" s="17"/>
      <c r="G2" s="17"/>
      <c r="H2" s="32"/>
      <c r="I2" s="73" t="s">
        <v>35</v>
      </c>
      <c r="J2" s="73" t="s">
        <v>36</v>
      </c>
      <c r="K2" s="73" t="s">
        <v>37</v>
      </c>
      <c r="L2" s="73" t="s">
        <v>38</v>
      </c>
      <c r="M2" s="73" t="s">
        <v>39</v>
      </c>
      <c r="N2" s="73" t="s">
        <v>40</v>
      </c>
      <c r="O2" s="73" t="s">
        <v>41</v>
      </c>
    </row>
    <row r="3" spans="1:15" ht="15" customHeight="1" x14ac:dyDescent="0.3">
      <c r="A3" s="240"/>
      <c r="B3" s="25" t="s">
        <v>56</v>
      </c>
      <c r="C3" s="5">
        <v>0</v>
      </c>
      <c r="D3" s="19" t="s">
        <v>57</v>
      </c>
      <c r="E3" s="75" t="s">
        <v>35</v>
      </c>
      <c r="F3" s="118">
        <v>43377</v>
      </c>
      <c r="G3" s="5" t="s">
        <v>97</v>
      </c>
      <c r="H3" s="19"/>
      <c r="I3" s="72">
        <f>IF(E3="Pass",1,0)</f>
        <v>1</v>
      </c>
      <c r="J3" s="72">
        <f>IF(E3="Fail",1,0)</f>
        <v>0</v>
      </c>
      <c r="K3" s="72">
        <f>IF(E3="Blocked",1,0)</f>
        <v>0</v>
      </c>
      <c r="L3" s="72">
        <f>IF(E3="Descoped",1,0)</f>
        <v>0</v>
      </c>
      <c r="M3" s="72">
        <f>IF(E3="In-Progress",1,0)</f>
        <v>0</v>
      </c>
      <c r="N3" s="72">
        <f>IF(E3="Deferred",1,0)</f>
        <v>0</v>
      </c>
      <c r="O3" s="72">
        <f>IF(E3="Not Run",1,0)</f>
        <v>0</v>
      </c>
    </row>
    <row r="4" spans="1:15" ht="15" customHeight="1" x14ac:dyDescent="0.3">
      <c r="A4" s="241"/>
      <c r="B4" s="25"/>
      <c r="C4" s="5"/>
      <c r="D4" s="25"/>
      <c r="E4" s="75"/>
      <c r="F4" s="118"/>
      <c r="G4" s="5"/>
      <c r="H4" s="19"/>
      <c r="I4" s="72"/>
      <c r="J4" s="72"/>
      <c r="K4" s="72"/>
      <c r="L4" s="72"/>
      <c r="M4" s="72"/>
      <c r="N4" s="72"/>
      <c r="O4" s="72"/>
    </row>
    <row r="5" spans="1:15" ht="43.2" x14ac:dyDescent="0.3">
      <c r="A5" s="241"/>
      <c r="B5" s="25" t="s">
        <v>58</v>
      </c>
      <c r="C5" s="5">
        <v>1</v>
      </c>
      <c r="D5" s="25" t="s">
        <v>59</v>
      </c>
      <c r="E5" s="75" t="s">
        <v>35</v>
      </c>
      <c r="F5" s="118">
        <v>43377</v>
      </c>
      <c r="G5" s="216" t="s">
        <v>97</v>
      </c>
      <c r="H5" s="19" t="s">
        <v>364</v>
      </c>
      <c r="I5" s="72">
        <f>IF(E5="Pass",1,0)</f>
        <v>1</v>
      </c>
      <c r="J5" s="72">
        <f>IF(E5="Fail",1,0)</f>
        <v>0</v>
      </c>
      <c r="K5" s="72">
        <f>IF(E5="Blocked",1,0)</f>
        <v>0</v>
      </c>
      <c r="L5" s="72">
        <f>IF(E5="Descoped",1,0)</f>
        <v>0</v>
      </c>
      <c r="M5" s="72">
        <f>IF(E5="In-Progress",1,0)</f>
        <v>0</v>
      </c>
      <c r="N5" s="72">
        <f>IF(E5="Deferred",1,0)</f>
        <v>0</v>
      </c>
      <c r="O5" s="72">
        <f>IF(E5="Not Run",1,0)</f>
        <v>0</v>
      </c>
    </row>
    <row r="6" spans="1:15" ht="15" customHeight="1" x14ac:dyDescent="0.3">
      <c r="A6" s="241"/>
      <c r="B6" s="25"/>
      <c r="C6" s="5"/>
      <c r="D6" s="25"/>
      <c r="E6" s="75"/>
      <c r="F6" s="118"/>
      <c r="G6" s="5"/>
      <c r="H6" s="19"/>
    </row>
    <row r="7" spans="1:15" ht="15" customHeight="1" x14ac:dyDescent="0.3">
      <c r="A7" s="241"/>
      <c r="B7" s="25" t="s">
        <v>60</v>
      </c>
      <c r="C7" s="5">
        <v>1</v>
      </c>
      <c r="D7" s="259" t="s">
        <v>61</v>
      </c>
      <c r="E7" s="260" t="s">
        <v>35</v>
      </c>
      <c r="F7" s="249">
        <v>43377</v>
      </c>
      <c r="G7" s="261" t="s">
        <v>97</v>
      </c>
      <c r="H7" s="259"/>
      <c r="I7" s="72">
        <f>IF(E7="Pass",1,0)</f>
        <v>1</v>
      </c>
      <c r="J7" s="72">
        <f>IF(E7="Fail",1,0)</f>
        <v>0</v>
      </c>
      <c r="K7" s="72">
        <f>IF(E7="Blocked",1,0)</f>
        <v>0</v>
      </c>
      <c r="L7" s="72">
        <f>IF(E7="Descoped",1,0)</f>
        <v>0</v>
      </c>
      <c r="M7" s="72">
        <f>IF(E7="In-Progress",1,0)</f>
        <v>0</v>
      </c>
      <c r="N7" s="72">
        <f>IF(E7="Deferred",1,0)</f>
        <v>0</v>
      </c>
      <c r="O7" s="72">
        <f>IF(E7="Not Run",1,0)</f>
        <v>0</v>
      </c>
    </row>
    <row r="8" spans="1:15" ht="15" customHeight="1" x14ac:dyDescent="0.3">
      <c r="A8" s="241"/>
      <c r="B8" s="25" t="s">
        <v>62</v>
      </c>
      <c r="C8" s="5">
        <v>2</v>
      </c>
      <c r="D8" s="259"/>
      <c r="E8" s="260"/>
      <c r="F8" s="249"/>
      <c r="G8" s="261"/>
      <c r="H8" s="259"/>
    </row>
    <row r="9" spans="1:15" ht="15" customHeight="1" x14ac:dyDescent="0.3">
      <c r="A9" s="241"/>
      <c r="B9" s="25"/>
      <c r="C9" s="5"/>
      <c r="D9" s="25"/>
      <c r="E9" s="75"/>
      <c r="F9" s="118"/>
      <c r="G9" s="5"/>
      <c r="H9" s="19"/>
    </row>
    <row r="10" spans="1:15" ht="15" customHeight="1" x14ac:dyDescent="0.3">
      <c r="A10" s="241"/>
      <c r="B10" s="25" t="s">
        <v>60</v>
      </c>
      <c r="C10" s="5">
        <v>1</v>
      </c>
      <c r="D10" s="259" t="s">
        <v>63</v>
      </c>
      <c r="E10" s="260" t="s">
        <v>35</v>
      </c>
      <c r="F10" s="249">
        <v>43377</v>
      </c>
      <c r="G10" s="261" t="s">
        <v>97</v>
      </c>
      <c r="H10" s="259" t="s">
        <v>365</v>
      </c>
      <c r="I10" s="72">
        <f>IF(E10="Pass",1,0)</f>
        <v>1</v>
      </c>
      <c r="J10" s="72">
        <f>IF(E10="Fail",1,0)</f>
        <v>0</v>
      </c>
      <c r="K10" s="72">
        <f>IF(E10="Blocked",1,0)</f>
        <v>0</v>
      </c>
      <c r="L10" s="72">
        <f>IF(E10="Descoped",1,0)</f>
        <v>0</v>
      </c>
      <c r="M10" s="72">
        <f>IF(E10="In-Progress",1,0)</f>
        <v>0</v>
      </c>
      <c r="N10" s="72">
        <f>IF(E10="Deferred",1,0)</f>
        <v>0</v>
      </c>
      <c r="O10" s="72">
        <f>IF(E10="Not Run",1,0)</f>
        <v>0</v>
      </c>
    </row>
    <row r="11" spans="1:15" ht="15" customHeight="1" x14ac:dyDescent="0.3">
      <c r="A11" s="241"/>
      <c r="B11" s="25" t="s">
        <v>64</v>
      </c>
      <c r="C11" s="5">
        <v>2</v>
      </c>
      <c r="D11" s="259"/>
      <c r="E11" s="260"/>
      <c r="F11" s="249"/>
      <c r="G11" s="261"/>
      <c r="H11" s="259"/>
    </row>
    <row r="12" spans="1:15" ht="15" customHeight="1" x14ac:dyDescent="0.3">
      <c r="A12" s="241"/>
      <c r="B12" s="25" t="s">
        <v>65</v>
      </c>
      <c r="C12" s="5">
        <v>3</v>
      </c>
      <c r="D12" s="259"/>
      <c r="E12" s="260"/>
      <c r="F12" s="249"/>
      <c r="G12" s="261"/>
      <c r="H12" s="259"/>
    </row>
    <row r="13" spans="1:15" ht="15" customHeight="1" x14ac:dyDescent="0.3">
      <c r="A13" s="241"/>
      <c r="B13" s="25"/>
      <c r="C13" s="5"/>
      <c r="D13" s="25"/>
      <c r="E13" s="75"/>
      <c r="F13" s="118"/>
      <c r="G13" s="5"/>
      <c r="H13" s="19"/>
    </row>
    <row r="14" spans="1:15" ht="15" customHeight="1" x14ac:dyDescent="0.3">
      <c r="A14" s="241"/>
      <c r="B14" s="25" t="s">
        <v>60</v>
      </c>
      <c r="C14" s="5">
        <v>1</v>
      </c>
      <c r="D14" s="259" t="s">
        <v>63</v>
      </c>
      <c r="E14" s="260" t="s">
        <v>35</v>
      </c>
      <c r="F14" s="249">
        <v>43377</v>
      </c>
      <c r="G14" s="261" t="s">
        <v>97</v>
      </c>
      <c r="H14" s="259" t="s">
        <v>366</v>
      </c>
      <c r="I14" s="72">
        <f>IF(E14="Pass",1,0)</f>
        <v>1</v>
      </c>
      <c r="J14" s="72">
        <f>IF(E14="Fail",1,0)</f>
        <v>0</v>
      </c>
      <c r="K14" s="72">
        <f>IF(E14="Blocked",1,0)</f>
        <v>0</v>
      </c>
      <c r="L14" s="72">
        <f>IF(E14="Descoped",1,0)</f>
        <v>0</v>
      </c>
      <c r="M14" s="72">
        <f>IF(E14="In-Progress",1,0)</f>
        <v>0</v>
      </c>
      <c r="N14" s="72">
        <f>IF(E14="Deferred",1,0)</f>
        <v>0</v>
      </c>
      <c r="O14" s="72">
        <f>IF(E14="Not Run",1,0)</f>
        <v>0</v>
      </c>
    </row>
    <row r="15" spans="1:15" ht="15" customHeight="1" x14ac:dyDescent="0.3">
      <c r="A15" s="241"/>
      <c r="B15" s="25" t="s">
        <v>64</v>
      </c>
      <c r="C15" s="5">
        <v>2</v>
      </c>
      <c r="D15" s="259"/>
      <c r="E15" s="260"/>
      <c r="F15" s="249"/>
      <c r="G15" s="261"/>
      <c r="H15" s="259"/>
    </row>
    <row r="16" spans="1:15" ht="15" customHeight="1" x14ac:dyDescent="0.3">
      <c r="A16" s="241"/>
      <c r="B16" s="25" t="s">
        <v>66</v>
      </c>
      <c r="C16" s="5">
        <v>3</v>
      </c>
      <c r="D16" s="259"/>
      <c r="E16" s="260"/>
      <c r="F16" s="249"/>
      <c r="G16" s="261"/>
      <c r="H16" s="259"/>
    </row>
    <row r="17" spans="1:15" ht="15" customHeight="1" x14ac:dyDescent="0.3">
      <c r="A17" s="241"/>
      <c r="B17" s="25" t="s">
        <v>67</v>
      </c>
      <c r="C17" s="5">
        <v>4</v>
      </c>
      <c r="D17" s="259"/>
      <c r="E17" s="260"/>
      <c r="F17" s="249"/>
      <c r="G17" s="261"/>
      <c r="H17" s="259"/>
    </row>
    <row r="18" spans="1:15" ht="15" customHeight="1" x14ac:dyDescent="0.3">
      <c r="A18" s="241"/>
      <c r="B18" s="25"/>
      <c r="C18" s="5"/>
      <c r="D18" s="19"/>
      <c r="E18" s="75"/>
      <c r="F18" s="118"/>
      <c r="G18" s="5"/>
      <c r="H18" s="19"/>
    </row>
    <row r="19" spans="1:15" ht="15" customHeight="1" x14ac:dyDescent="0.3">
      <c r="A19" s="241"/>
      <c r="B19" s="25" t="s">
        <v>60</v>
      </c>
      <c r="C19" s="5">
        <v>1</v>
      </c>
      <c r="D19" s="246" t="s">
        <v>68</v>
      </c>
      <c r="E19" s="243" t="s">
        <v>37</v>
      </c>
      <c r="F19" s="250">
        <v>43377</v>
      </c>
      <c r="G19" s="253" t="s">
        <v>97</v>
      </c>
      <c r="H19" s="246" t="s">
        <v>376</v>
      </c>
      <c r="I19" s="72">
        <f>IF(E19="Pass",1,0)</f>
        <v>0</v>
      </c>
      <c r="J19" s="72">
        <f>IF(E19="Fail",1,0)</f>
        <v>0</v>
      </c>
      <c r="K19" s="72">
        <f>IF(E19="Blocked",1,0)</f>
        <v>1</v>
      </c>
      <c r="L19" s="72">
        <f>IF(E19="Descoped",1,0)</f>
        <v>0</v>
      </c>
      <c r="M19" s="72">
        <f>IF(E19="In-Progress",1,0)</f>
        <v>0</v>
      </c>
      <c r="N19" s="72">
        <f>IF(E19="Deferred",1,0)</f>
        <v>0</v>
      </c>
      <c r="O19" s="72">
        <f>IF(E19="Not Run",1,0)</f>
        <v>0</v>
      </c>
    </row>
    <row r="20" spans="1:15" ht="15" customHeight="1" x14ac:dyDescent="0.3">
      <c r="A20" s="241"/>
      <c r="B20" s="25" t="s">
        <v>64</v>
      </c>
      <c r="C20" s="5">
        <v>2</v>
      </c>
      <c r="D20" s="247"/>
      <c r="E20" s="244"/>
      <c r="F20" s="251"/>
      <c r="G20" s="254"/>
      <c r="H20" s="247"/>
    </row>
    <row r="21" spans="1:15" ht="15" customHeight="1" x14ac:dyDescent="0.3">
      <c r="A21" s="241"/>
      <c r="B21" s="25" t="s">
        <v>66</v>
      </c>
      <c r="C21" s="5">
        <v>3</v>
      </c>
      <c r="D21" s="247"/>
      <c r="E21" s="244"/>
      <c r="F21" s="251"/>
      <c r="G21" s="254"/>
      <c r="H21" s="247"/>
    </row>
    <row r="22" spans="1:15" ht="15" customHeight="1" x14ac:dyDescent="0.3">
      <c r="A22" s="241"/>
      <c r="B22" s="25" t="s">
        <v>69</v>
      </c>
      <c r="C22" s="5">
        <v>4</v>
      </c>
      <c r="D22" s="247"/>
      <c r="E22" s="244"/>
      <c r="F22" s="251"/>
      <c r="G22" s="254"/>
      <c r="H22" s="247"/>
    </row>
    <row r="23" spans="1:15" ht="15" customHeight="1" x14ac:dyDescent="0.3">
      <c r="A23" s="241"/>
      <c r="B23" s="25" t="s">
        <v>70</v>
      </c>
      <c r="C23" s="5">
        <v>5</v>
      </c>
      <c r="D23" s="248"/>
      <c r="E23" s="245"/>
      <c r="F23" s="252"/>
      <c r="G23" s="255"/>
      <c r="H23" s="248"/>
    </row>
    <row r="24" spans="1:15" ht="15" customHeight="1" x14ac:dyDescent="0.3">
      <c r="A24" s="241"/>
      <c r="B24" s="38"/>
      <c r="C24" s="5"/>
      <c r="D24" s="19"/>
      <c r="E24" s="75"/>
      <c r="F24" s="118"/>
      <c r="G24" s="5"/>
      <c r="H24" s="19"/>
    </row>
    <row r="25" spans="1:15" ht="15" customHeight="1" x14ac:dyDescent="0.3">
      <c r="A25" s="241"/>
      <c r="B25" s="25" t="s">
        <v>60</v>
      </c>
      <c r="C25" s="5">
        <v>1</v>
      </c>
      <c r="D25" s="246" t="s">
        <v>63</v>
      </c>
      <c r="E25" s="243" t="s">
        <v>36</v>
      </c>
      <c r="F25" s="250">
        <v>43377</v>
      </c>
      <c r="G25" s="253" t="s">
        <v>97</v>
      </c>
      <c r="H25" s="246" t="s">
        <v>391</v>
      </c>
      <c r="I25" s="72">
        <f>IF(E25="Pass",1,0)</f>
        <v>0</v>
      </c>
      <c r="J25" s="72">
        <f>IF(E25="Fail",1,0)</f>
        <v>1</v>
      </c>
      <c r="K25" s="72">
        <f>IF(E25="Blocked",1,0)</f>
        <v>0</v>
      </c>
      <c r="L25" s="72">
        <f>IF(E25="Descoped",1,0)</f>
        <v>0</v>
      </c>
      <c r="M25" s="72">
        <f>IF(E25="In-Progress",1,0)</f>
        <v>0</v>
      </c>
      <c r="N25" s="72">
        <f>IF(E25="Deferred",1,0)</f>
        <v>0</v>
      </c>
      <c r="O25" s="72">
        <f>IF(E25="Not Run",1,0)</f>
        <v>0</v>
      </c>
    </row>
    <row r="26" spans="1:15" ht="15" customHeight="1" x14ac:dyDescent="0.3">
      <c r="A26" s="241"/>
      <c r="B26" s="25" t="s">
        <v>64</v>
      </c>
      <c r="C26" s="5">
        <v>2</v>
      </c>
      <c r="D26" s="247"/>
      <c r="E26" s="244"/>
      <c r="F26" s="251"/>
      <c r="G26" s="254"/>
      <c r="H26" s="247"/>
    </row>
    <row r="27" spans="1:15" ht="15" customHeight="1" x14ac:dyDescent="0.3">
      <c r="A27" s="241"/>
      <c r="B27" s="25" t="s">
        <v>66</v>
      </c>
      <c r="C27" s="5">
        <v>3</v>
      </c>
      <c r="D27" s="247"/>
      <c r="E27" s="244"/>
      <c r="F27" s="251"/>
      <c r="G27" s="254"/>
      <c r="H27" s="247"/>
    </row>
    <row r="28" spans="1:15" ht="15" customHeight="1" x14ac:dyDescent="0.3">
      <c r="A28" s="241"/>
      <c r="B28" s="25" t="s">
        <v>69</v>
      </c>
      <c r="C28" s="5">
        <v>4</v>
      </c>
      <c r="D28" s="247"/>
      <c r="E28" s="244"/>
      <c r="F28" s="251"/>
      <c r="G28" s="254"/>
      <c r="H28" s="247"/>
    </row>
    <row r="29" spans="1:15" ht="15" customHeight="1" x14ac:dyDescent="0.3">
      <c r="A29" s="241"/>
      <c r="B29" s="25" t="s">
        <v>71</v>
      </c>
      <c r="C29" s="5">
        <v>5</v>
      </c>
      <c r="D29" s="247"/>
      <c r="E29" s="244"/>
      <c r="F29" s="251"/>
      <c r="G29" s="254"/>
      <c r="H29" s="247"/>
    </row>
    <row r="30" spans="1:15" ht="15" customHeight="1" x14ac:dyDescent="0.3">
      <c r="A30" s="241"/>
      <c r="B30" s="38" t="s">
        <v>72</v>
      </c>
      <c r="C30" s="22">
        <v>6</v>
      </c>
      <c r="D30" s="248"/>
      <c r="E30" s="245"/>
      <c r="F30" s="252"/>
      <c r="G30" s="255"/>
      <c r="H30" s="248"/>
    </row>
    <row r="31" spans="1:15" ht="15" customHeight="1" x14ac:dyDescent="0.3">
      <c r="A31" s="241"/>
      <c r="B31" s="38"/>
      <c r="C31" s="22"/>
      <c r="D31" s="219"/>
      <c r="E31" s="218"/>
      <c r="F31" s="221"/>
      <c r="G31" s="225"/>
      <c r="H31" s="219"/>
    </row>
    <row r="32" spans="1:15" ht="15" customHeight="1" x14ac:dyDescent="0.3">
      <c r="A32" s="241"/>
      <c r="B32" s="226" t="s">
        <v>60</v>
      </c>
      <c r="C32" s="224">
        <v>1</v>
      </c>
      <c r="D32" s="253" t="s">
        <v>384</v>
      </c>
      <c r="E32" s="243" t="s">
        <v>35</v>
      </c>
      <c r="F32" s="250">
        <v>43377</v>
      </c>
      <c r="G32" s="253" t="s">
        <v>97</v>
      </c>
      <c r="H32" s="253" t="s">
        <v>385</v>
      </c>
      <c r="I32" s="72">
        <f>IF(E32="Pass",1,0)</f>
        <v>1</v>
      </c>
      <c r="J32" s="72">
        <f>IF(E32="Fail",1,0)</f>
        <v>0</v>
      </c>
      <c r="K32" s="72">
        <f>IF(E32="Blocked",1,0)</f>
        <v>0</v>
      </c>
      <c r="L32" s="72">
        <f>IF(E32="Descoped",1,0)</f>
        <v>0</v>
      </c>
      <c r="M32" s="72">
        <f>IF(E32="In-Progress",1,0)</f>
        <v>0</v>
      </c>
      <c r="N32" s="72">
        <f>IF(E32="Deferred",1,0)</f>
        <v>0</v>
      </c>
      <c r="O32" s="72">
        <f>IF(E32="Not Run",1,0)</f>
        <v>0</v>
      </c>
    </row>
    <row r="33" spans="1:15" ht="15" customHeight="1" x14ac:dyDescent="0.3">
      <c r="A33" s="241"/>
      <c r="B33" s="226" t="s">
        <v>64</v>
      </c>
      <c r="C33" s="224">
        <v>2</v>
      </c>
      <c r="D33" s="254"/>
      <c r="E33" s="244"/>
      <c r="F33" s="251"/>
      <c r="G33" s="254"/>
      <c r="H33" s="254"/>
    </row>
    <row r="34" spans="1:15" ht="15" customHeight="1" x14ac:dyDescent="0.3">
      <c r="A34" s="241"/>
      <c r="B34" s="226" t="s">
        <v>66</v>
      </c>
      <c r="C34" s="224">
        <v>3</v>
      </c>
      <c r="D34" s="254"/>
      <c r="E34" s="244"/>
      <c r="F34" s="251"/>
      <c r="G34" s="254"/>
      <c r="H34" s="254"/>
    </row>
    <row r="35" spans="1:15" ht="15" customHeight="1" x14ac:dyDescent="0.3">
      <c r="A35" s="241"/>
      <c r="B35" s="226" t="s">
        <v>69</v>
      </c>
      <c r="C35" s="224">
        <v>4</v>
      </c>
      <c r="D35" s="254"/>
      <c r="E35" s="244"/>
      <c r="F35" s="251"/>
      <c r="G35" s="254"/>
      <c r="H35" s="254"/>
    </row>
    <row r="36" spans="1:15" ht="15" customHeight="1" x14ac:dyDescent="0.3">
      <c r="A36" s="241"/>
      <c r="B36" s="226" t="s">
        <v>71</v>
      </c>
      <c r="C36" s="224">
        <v>5</v>
      </c>
      <c r="D36" s="254"/>
      <c r="E36" s="244"/>
      <c r="F36" s="251"/>
      <c r="G36" s="254"/>
      <c r="H36" s="254"/>
    </row>
    <row r="37" spans="1:15" ht="15" customHeight="1" x14ac:dyDescent="0.3">
      <c r="A37" s="242"/>
      <c r="B37" s="38" t="s">
        <v>383</v>
      </c>
      <c r="C37" s="22">
        <v>6</v>
      </c>
      <c r="D37" s="255"/>
      <c r="E37" s="245"/>
      <c r="F37" s="252"/>
      <c r="G37" s="255"/>
      <c r="H37" s="255"/>
    </row>
    <row r="38" spans="1:15" ht="15" customHeight="1" x14ac:dyDescent="0.3">
      <c r="A38" s="217"/>
      <c r="B38" s="228"/>
      <c r="C38" s="22"/>
      <c r="D38" s="229"/>
      <c r="E38" s="223"/>
      <c r="F38" s="220"/>
      <c r="G38" s="224"/>
      <c r="H38" s="222"/>
    </row>
    <row r="39" spans="1:15" ht="29.25" customHeight="1" x14ac:dyDescent="0.3">
      <c r="A39" s="28" t="s">
        <v>73</v>
      </c>
      <c r="B39" s="39"/>
      <c r="C39" s="11"/>
      <c r="D39" s="40"/>
      <c r="E39" s="35"/>
      <c r="F39" s="121"/>
      <c r="G39" s="11"/>
      <c r="H39" s="32"/>
    </row>
    <row r="40" spans="1:15" ht="15" customHeight="1" x14ac:dyDescent="0.3">
      <c r="A40" s="256"/>
      <c r="B40" s="25" t="s">
        <v>74</v>
      </c>
      <c r="C40" s="5">
        <v>0</v>
      </c>
      <c r="D40" s="19" t="s">
        <v>75</v>
      </c>
      <c r="E40" s="75" t="s">
        <v>37</v>
      </c>
      <c r="F40" s="118">
        <v>43377</v>
      </c>
      <c r="G40" s="5" t="s">
        <v>97</v>
      </c>
      <c r="H40" s="222" t="s">
        <v>376</v>
      </c>
      <c r="I40" s="72">
        <f>IF(E40="Pass",1,0)</f>
        <v>0</v>
      </c>
      <c r="J40" s="72">
        <f>IF(E40="Fail",1,0)</f>
        <v>0</v>
      </c>
      <c r="K40" s="72">
        <f>IF(E40="Blocked",1,0)</f>
        <v>1</v>
      </c>
      <c r="L40" s="72">
        <f>IF(E40="Descoped",1,0)</f>
        <v>0</v>
      </c>
      <c r="M40" s="72">
        <f>IF(E40="In-Progress",1,0)</f>
        <v>0</v>
      </c>
      <c r="N40" s="72">
        <f>IF(E40="Deferred",1,0)</f>
        <v>0</v>
      </c>
      <c r="O40" s="72">
        <f>IF(E40="Not Run",1,0)</f>
        <v>0</v>
      </c>
    </row>
    <row r="41" spans="1:15" ht="15" customHeight="1" x14ac:dyDescent="0.3">
      <c r="A41" s="257"/>
      <c r="B41" s="25"/>
      <c r="C41" s="5"/>
      <c r="D41" s="19"/>
      <c r="E41" s="75"/>
      <c r="F41" s="118"/>
      <c r="G41" s="5"/>
      <c r="H41" s="19"/>
    </row>
    <row r="42" spans="1:15" ht="15" customHeight="1" x14ac:dyDescent="0.3">
      <c r="A42" s="257"/>
      <c r="B42" s="25" t="s">
        <v>76</v>
      </c>
      <c r="C42" s="5">
        <v>1</v>
      </c>
      <c r="D42" s="4" t="s">
        <v>77</v>
      </c>
      <c r="E42" s="75" t="s">
        <v>37</v>
      </c>
      <c r="F42" s="220">
        <v>43377</v>
      </c>
      <c r="G42" s="224" t="s">
        <v>97</v>
      </c>
      <c r="H42" s="222" t="s">
        <v>376</v>
      </c>
      <c r="I42" s="72">
        <f>IF(E42="Pass",1,0)</f>
        <v>0</v>
      </c>
      <c r="J42" s="72">
        <f>IF(E42="Fail",1,0)</f>
        <v>0</v>
      </c>
      <c r="K42" s="72">
        <f>IF(E42="Blocked",1,0)</f>
        <v>1</v>
      </c>
      <c r="L42" s="72">
        <f>IF(E42="Descoped",1,0)</f>
        <v>0</v>
      </c>
      <c r="M42" s="72">
        <f>IF(E42="In-Progress",1,0)</f>
        <v>0</v>
      </c>
      <c r="N42" s="72">
        <f>IF(E42="Deferred",1,0)</f>
        <v>0</v>
      </c>
      <c r="O42" s="72">
        <f>IF(E42="Not Run",1,0)</f>
        <v>0</v>
      </c>
    </row>
    <row r="43" spans="1:15" ht="15" customHeight="1" x14ac:dyDescent="0.3">
      <c r="A43" s="257"/>
      <c r="B43" s="25"/>
      <c r="C43" s="5"/>
      <c r="D43" s="19"/>
      <c r="E43" s="75"/>
      <c r="F43" s="118"/>
      <c r="G43" s="5"/>
      <c r="H43" s="19"/>
    </row>
    <row r="44" spans="1:15" ht="15" customHeight="1" x14ac:dyDescent="0.3">
      <c r="A44" s="257"/>
      <c r="B44" s="25" t="s">
        <v>78</v>
      </c>
      <c r="C44" s="5">
        <v>1</v>
      </c>
      <c r="D44" s="246" t="s">
        <v>79</v>
      </c>
      <c r="E44" s="243" t="s">
        <v>37</v>
      </c>
      <c r="F44" s="250">
        <v>43377</v>
      </c>
      <c r="G44" s="253" t="s">
        <v>97</v>
      </c>
      <c r="H44" s="246" t="s">
        <v>376</v>
      </c>
      <c r="I44" s="72">
        <f>IF(E44="Pass",1,0)</f>
        <v>0</v>
      </c>
      <c r="J44" s="72">
        <f>IF(E44="Fail",1,0)</f>
        <v>0</v>
      </c>
      <c r="K44" s="72">
        <f>IF(E44="Blocked",1,0)</f>
        <v>1</v>
      </c>
      <c r="L44" s="72">
        <f>IF(E44="Descoped",1,0)</f>
        <v>0</v>
      </c>
      <c r="M44" s="72">
        <f>IF(E44="In-Progress",1,0)</f>
        <v>0</v>
      </c>
      <c r="N44" s="72">
        <f>IF(E44="Deferred",1,0)</f>
        <v>0</v>
      </c>
      <c r="O44" s="72">
        <f>IF(E44="Not Run",1,0)</f>
        <v>0</v>
      </c>
    </row>
    <row r="45" spans="1:15" ht="15" customHeight="1" x14ac:dyDescent="0.3">
      <c r="A45" s="257"/>
      <c r="B45" s="25" t="s">
        <v>80</v>
      </c>
      <c r="C45" s="5">
        <v>2</v>
      </c>
      <c r="D45" s="248"/>
      <c r="E45" s="245"/>
      <c r="F45" s="252"/>
      <c r="G45" s="255"/>
      <c r="H45" s="248"/>
    </row>
    <row r="46" spans="1:15" ht="15" customHeight="1" x14ac:dyDescent="0.3">
      <c r="A46" s="257"/>
      <c r="B46" s="25"/>
      <c r="C46" s="5"/>
      <c r="D46" s="19"/>
      <c r="E46" s="75"/>
      <c r="F46" s="118"/>
      <c r="G46" s="5"/>
      <c r="H46" s="19"/>
    </row>
    <row r="47" spans="1:15" ht="15" customHeight="1" x14ac:dyDescent="0.3">
      <c r="A47" s="257"/>
      <c r="B47" s="25" t="s">
        <v>78</v>
      </c>
      <c r="C47" s="5">
        <v>1</v>
      </c>
      <c r="D47" s="246" t="s">
        <v>63</v>
      </c>
      <c r="E47" s="243" t="s">
        <v>37</v>
      </c>
      <c r="F47" s="250">
        <v>43377</v>
      </c>
      <c r="G47" s="253" t="s">
        <v>97</v>
      </c>
      <c r="H47" s="246" t="s">
        <v>376</v>
      </c>
      <c r="I47" s="72">
        <f>IF(E47="Pass",1,0)</f>
        <v>0</v>
      </c>
      <c r="J47" s="72">
        <f>IF(E47="Fail",1,0)</f>
        <v>0</v>
      </c>
      <c r="K47" s="72">
        <f>IF(E47="Blocked",1,0)</f>
        <v>1</v>
      </c>
      <c r="L47" s="72">
        <f>IF(E47="Descoped",1,0)</f>
        <v>0</v>
      </c>
      <c r="M47" s="72">
        <f>IF(E47="In-Progress",1,0)</f>
        <v>0</v>
      </c>
      <c r="N47" s="72">
        <f>IF(E47="Deferred",1,0)</f>
        <v>0</v>
      </c>
      <c r="O47" s="72">
        <f>IF(E47="Not Run",1,0)</f>
        <v>0</v>
      </c>
    </row>
    <row r="48" spans="1:15" ht="15" customHeight="1" x14ac:dyDescent="0.3">
      <c r="A48" s="257"/>
      <c r="B48" s="25" t="s">
        <v>81</v>
      </c>
      <c r="C48" s="5">
        <v>2</v>
      </c>
      <c r="D48" s="247"/>
      <c r="E48" s="244"/>
      <c r="F48" s="251"/>
      <c r="G48" s="254"/>
      <c r="H48" s="247"/>
    </row>
    <row r="49" spans="1:15" ht="15" customHeight="1" x14ac:dyDescent="0.3">
      <c r="A49" s="257"/>
      <c r="B49" s="25" t="s">
        <v>82</v>
      </c>
      <c r="C49" s="5">
        <v>3</v>
      </c>
      <c r="D49" s="248"/>
      <c r="E49" s="245"/>
      <c r="F49" s="252"/>
      <c r="G49" s="255"/>
      <c r="H49" s="248"/>
    </row>
    <row r="50" spans="1:15" ht="15" customHeight="1" x14ac:dyDescent="0.3">
      <c r="A50" s="257"/>
      <c r="B50" s="25"/>
      <c r="C50" s="5"/>
      <c r="D50" s="19"/>
      <c r="E50" s="75"/>
      <c r="F50" s="118"/>
      <c r="G50" s="5"/>
      <c r="H50" s="19"/>
    </row>
    <row r="51" spans="1:15" ht="15" customHeight="1" x14ac:dyDescent="0.3">
      <c r="A51" s="257"/>
      <c r="B51" s="25" t="s">
        <v>78</v>
      </c>
      <c r="C51" s="5">
        <v>1</v>
      </c>
      <c r="D51" s="246" t="s">
        <v>63</v>
      </c>
      <c r="E51" s="243" t="s">
        <v>37</v>
      </c>
      <c r="F51" s="250">
        <v>43377</v>
      </c>
      <c r="G51" s="253" t="s">
        <v>97</v>
      </c>
      <c r="H51" s="246" t="s">
        <v>376</v>
      </c>
      <c r="I51" s="72">
        <f>IF(E51="Pass",1,0)</f>
        <v>0</v>
      </c>
      <c r="J51" s="72">
        <f>IF(E51="Fail",1,0)</f>
        <v>0</v>
      </c>
      <c r="K51" s="72">
        <f>IF(E51="Blocked",1,0)</f>
        <v>1</v>
      </c>
      <c r="L51" s="72">
        <f>IF(E51="Descoped",1,0)</f>
        <v>0</v>
      </c>
      <c r="M51" s="72">
        <f>IF(E51="In-Progress",1,0)</f>
        <v>0</v>
      </c>
      <c r="N51" s="72">
        <f>IF(E51="Deferred",1,0)</f>
        <v>0</v>
      </c>
      <c r="O51" s="72">
        <f>IF(E51="Not Run",1,0)</f>
        <v>0</v>
      </c>
    </row>
    <row r="52" spans="1:15" ht="15" customHeight="1" x14ac:dyDescent="0.3">
      <c r="A52" s="257"/>
      <c r="B52" s="25" t="s">
        <v>81</v>
      </c>
      <c r="C52" s="5">
        <v>2</v>
      </c>
      <c r="D52" s="247"/>
      <c r="E52" s="244"/>
      <c r="F52" s="251"/>
      <c r="G52" s="254"/>
      <c r="H52" s="247"/>
    </row>
    <row r="53" spans="1:15" ht="36" customHeight="1" x14ac:dyDescent="0.3">
      <c r="A53" s="257"/>
      <c r="B53" s="25" t="s">
        <v>83</v>
      </c>
      <c r="C53" s="5">
        <v>3</v>
      </c>
      <c r="D53" s="247"/>
      <c r="E53" s="244"/>
      <c r="F53" s="251"/>
      <c r="G53" s="254"/>
      <c r="H53" s="247"/>
    </row>
    <row r="54" spans="1:15" ht="15" customHeight="1" x14ac:dyDescent="0.3">
      <c r="A54" s="257"/>
      <c r="B54" s="25" t="s">
        <v>84</v>
      </c>
      <c r="C54" s="5">
        <v>4</v>
      </c>
      <c r="D54" s="248"/>
      <c r="E54" s="245"/>
      <c r="F54" s="252"/>
      <c r="G54" s="255"/>
      <c r="H54" s="248"/>
    </row>
    <row r="55" spans="1:15" ht="15" customHeight="1" x14ac:dyDescent="0.3">
      <c r="A55" s="257"/>
      <c r="B55" s="25"/>
      <c r="C55" s="5"/>
      <c r="D55" s="19"/>
      <c r="E55" s="75"/>
      <c r="F55" s="118"/>
      <c r="G55" s="5"/>
      <c r="H55" s="19"/>
    </row>
    <row r="56" spans="1:15" ht="15" customHeight="1" x14ac:dyDescent="0.3">
      <c r="A56" s="257"/>
      <c r="B56" s="25" t="s">
        <v>78</v>
      </c>
      <c r="C56" s="5">
        <v>1</v>
      </c>
      <c r="D56" s="246" t="s">
        <v>85</v>
      </c>
      <c r="E56" s="243" t="s">
        <v>37</v>
      </c>
      <c r="F56" s="250">
        <v>43377</v>
      </c>
      <c r="G56" s="253" t="s">
        <v>97</v>
      </c>
      <c r="H56" s="246" t="s">
        <v>376</v>
      </c>
      <c r="I56" s="72">
        <f>IF(E56="Pass",1,0)</f>
        <v>0</v>
      </c>
      <c r="J56" s="72">
        <f>IF(E56="Fail",1,0)</f>
        <v>0</v>
      </c>
      <c r="K56" s="72">
        <f>IF(E56="Blocked",1,0)</f>
        <v>1</v>
      </c>
      <c r="L56" s="72">
        <f>IF(E56="Descoped",1,0)</f>
        <v>0</v>
      </c>
      <c r="M56" s="72">
        <f>IF(E56="In-Progress",1,0)</f>
        <v>0</v>
      </c>
      <c r="N56" s="72">
        <f>IF(E56="Deferred",1,0)</f>
        <v>0</v>
      </c>
      <c r="O56" s="72">
        <f>IF(E56="Not Run",1,0)</f>
        <v>0</v>
      </c>
    </row>
    <row r="57" spans="1:15" ht="15" customHeight="1" x14ac:dyDescent="0.3">
      <c r="A57" s="257"/>
      <c r="B57" s="25" t="s">
        <v>81</v>
      </c>
      <c r="C57" s="5">
        <v>2</v>
      </c>
      <c r="D57" s="247"/>
      <c r="E57" s="244"/>
      <c r="F57" s="251"/>
      <c r="G57" s="254"/>
      <c r="H57" s="247"/>
    </row>
    <row r="58" spans="1:15" ht="15" customHeight="1" x14ac:dyDescent="0.3">
      <c r="A58" s="257"/>
      <c r="B58" s="25" t="s">
        <v>83</v>
      </c>
      <c r="C58" s="5">
        <v>3</v>
      </c>
      <c r="D58" s="247"/>
      <c r="E58" s="244"/>
      <c r="F58" s="251"/>
      <c r="G58" s="254"/>
      <c r="H58" s="247"/>
    </row>
    <row r="59" spans="1:15" ht="15" customHeight="1" x14ac:dyDescent="0.3">
      <c r="A59" s="257"/>
      <c r="B59" s="25" t="s">
        <v>86</v>
      </c>
      <c r="C59" s="5">
        <v>4</v>
      </c>
      <c r="D59" s="248"/>
      <c r="E59" s="245"/>
      <c r="F59" s="252"/>
      <c r="G59" s="255"/>
      <c r="H59" s="248"/>
    </row>
    <row r="60" spans="1:15" ht="15" customHeight="1" x14ac:dyDescent="0.3">
      <c r="A60" s="257"/>
      <c r="B60" s="25"/>
      <c r="C60" s="5"/>
      <c r="D60" s="19"/>
      <c r="E60" s="75"/>
      <c r="F60" s="118"/>
      <c r="G60" s="5"/>
      <c r="H60" s="19"/>
    </row>
    <row r="61" spans="1:15" ht="15" customHeight="1" x14ac:dyDescent="0.3">
      <c r="A61" s="257"/>
      <c r="B61" s="25" t="s">
        <v>87</v>
      </c>
      <c r="C61" s="5">
        <v>1</v>
      </c>
      <c r="D61" s="19" t="s">
        <v>88</v>
      </c>
      <c r="E61" s="75" t="s">
        <v>37</v>
      </c>
      <c r="F61" s="220">
        <v>43377</v>
      </c>
      <c r="G61" s="224" t="s">
        <v>97</v>
      </c>
      <c r="H61" s="222" t="s">
        <v>376</v>
      </c>
      <c r="I61" s="72">
        <f>IF(E61="Pass",1,0)</f>
        <v>0</v>
      </c>
      <c r="J61" s="72">
        <f>IF(E61="Fail",1,0)</f>
        <v>0</v>
      </c>
      <c r="K61" s="72">
        <f>IF(E61="Blocked",1,0)</f>
        <v>1</v>
      </c>
      <c r="L61" s="72">
        <f>IF(E61="Descoped",1,0)</f>
        <v>0</v>
      </c>
      <c r="M61" s="72">
        <f>IF(E61="In-Progress",1,0)</f>
        <v>0</v>
      </c>
      <c r="N61" s="72">
        <f>IF(E61="Deferred",1,0)</f>
        <v>0</v>
      </c>
      <c r="O61" s="72">
        <f>IF(E61="Not Run",1,0)</f>
        <v>0</v>
      </c>
    </row>
    <row r="62" spans="1:15" ht="15" customHeight="1" x14ac:dyDescent="0.3">
      <c r="A62" s="257"/>
      <c r="B62" s="25"/>
      <c r="C62" s="5"/>
      <c r="D62" s="19"/>
      <c r="E62" s="75"/>
      <c r="F62" s="118"/>
      <c r="G62" s="5"/>
      <c r="H62" s="19"/>
      <c r="I62" s="72"/>
      <c r="J62" s="72"/>
      <c r="K62" s="72"/>
      <c r="L62" s="72"/>
      <c r="M62" s="72"/>
      <c r="N62" s="72"/>
      <c r="O62" s="72"/>
    </row>
    <row r="63" spans="1:15" ht="15" customHeight="1" x14ac:dyDescent="0.3">
      <c r="A63" s="258"/>
      <c r="B63" s="25" t="s">
        <v>89</v>
      </c>
      <c r="C63" s="5">
        <v>1</v>
      </c>
      <c r="D63" s="19" t="s">
        <v>90</v>
      </c>
      <c r="E63" s="75" t="s">
        <v>37</v>
      </c>
      <c r="F63" s="220">
        <v>43377</v>
      </c>
      <c r="G63" s="224" t="s">
        <v>97</v>
      </c>
      <c r="H63" s="222" t="s">
        <v>376</v>
      </c>
      <c r="I63" s="72">
        <f>IF(E63="Pass",1,0)</f>
        <v>0</v>
      </c>
      <c r="J63" s="72">
        <f>IF(E63="Fail",1,0)</f>
        <v>0</v>
      </c>
      <c r="K63" s="72">
        <f>IF(E63="Blocked",1,0)</f>
        <v>1</v>
      </c>
      <c r="L63" s="72">
        <f>IF(E63="Descoped",1,0)</f>
        <v>0</v>
      </c>
      <c r="M63" s="72">
        <f>IF(E63="In-Progress",1,0)</f>
        <v>0</v>
      </c>
      <c r="N63" s="72">
        <f>IF(E63="Deferred",1,0)</f>
        <v>0</v>
      </c>
      <c r="O63" s="72">
        <f>IF(E63="Not Run",1,0)</f>
        <v>0</v>
      </c>
    </row>
  </sheetData>
  <mergeCells count="52">
    <mergeCell ref="H47:H49"/>
    <mergeCell ref="G7:G8"/>
    <mergeCell ref="G10:G12"/>
    <mergeCell ref="G14:G17"/>
    <mergeCell ref="G19:G23"/>
    <mergeCell ref="G25:G30"/>
    <mergeCell ref="H32:H37"/>
    <mergeCell ref="A40:A63"/>
    <mergeCell ref="D7:D8"/>
    <mergeCell ref="E7:E8"/>
    <mergeCell ref="H7:H8"/>
    <mergeCell ref="D10:D12"/>
    <mergeCell ref="E10:E12"/>
    <mergeCell ref="H10:H12"/>
    <mergeCell ref="D14:D17"/>
    <mergeCell ref="E14:E17"/>
    <mergeCell ref="H14:H17"/>
    <mergeCell ref="D44:D45"/>
    <mergeCell ref="E44:E45"/>
    <mergeCell ref="H44:H45"/>
    <mergeCell ref="D47:D49"/>
    <mergeCell ref="E47:E49"/>
    <mergeCell ref="F44:F45"/>
    <mergeCell ref="F47:F49"/>
    <mergeCell ref="F51:F54"/>
    <mergeCell ref="F56:F59"/>
    <mergeCell ref="G44:G45"/>
    <mergeCell ref="G47:G49"/>
    <mergeCell ref="G51:G54"/>
    <mergeCell ref="G56:G59"/>
    <mergeCell ref="D51:D54"/>
    <mergeCell ref="E51:E54"/>
    <mergeCell ref="H51:H54"/>
    <mergeCell ref="D56:D59"/>
    <mergeCell ref="E56:E59"/>
    <mergeCell ref="H56:H59"/>
    <mergeCell ref="A3:A37"/>
    <mergeCell ref="E19:E23"/>
    <mergeCell ref="H19:H23"/>
    <mergeCell ref="D25:D30"/>
    <mergeCell ref="E25:E30"/>
    <mergeCell ref="H25:H30"/>
    <mergeCell ref="D19:D23"/>
    <mergeCell ref="F7:F8"/>
    <mergeCell ref="F10:F12"/>
    <mergeCell ref="F14:F17"/>
    <mergeCell ref="F19:F23"/>
    <mergeCell ref="F25:F30"/>
    <mergeCell ref="D32:D37"/>
    <mergeCell ref="E32:E37"/>
    <mergeCell ref="F32:F37"/>
    <mergeCell ref="G32:G37"/>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E19:E23 E5 E40 E44:E45 E47:E49 E51:E54 E56:E59 E42 E63 E3 E61 E25:E37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zoomScale="90" zoomScaleNormal="90" workbookViewId="0">
      <selection activeCell="H7" sqref="H7:H8"/>
    </sheetView>
  </sheetViews>
  <sheetFormatPr defaultColWidth="9.109375" defaultRowHeight="32.4" customHeight="1" x14ac:dyDescent="0.3"/>
  <cols>
    <col min="1" max="1" width="33.109375" style="30" customWidth="1"/>
    <col min="2" max="2" width="51" style="30" customWidth="1"/>
    <col min="3" max="3" width="7.5546875" style="36" customWidth="1"/>
    <col min="4" max="4" width="62" style="30" customWidth="1"/>
    <col min="5" max="5" width="12.6640625" style="76" customWidth="1"/>
    <col min="6" max="7" width="12.6640625" style="36" customWidth="1"/>
    <col min="8" max="8" width="60.6640625" style="30" customWidth="1"/>
    <col min="9" max="16384" width="9.109375" style="30"/>
  </cols>
  <sheetData>
    <row r="1" spans="1:15" s="36" customFormat="1" ht="32.4" customHeight="1" x14ac:dyDescent="0.3">
      <c r="A1" s="7"/>
      <c r="B1" s="7" t="s">
        <v>91</v>
      </c>
      <c r="C1" s="7" t="s">
        <v>49</v>
      </c>
      <c r="D1" s="7" t="s">
        <v>50</v>
      </c>
      <c r="E1" s="7" t="s">
        <v>51</v>
      </c>
      <c r="F1" s="7" t="s">
        <v>52</v>
      </c>
      <c r="G1" s="7" t="s">
        <v>53</v>
      </c>
      <c r="H1" s="7" t="s">
        <v>54</v>
      </c>
      <c r="I1" s="71">
        <f t="shared" ref="I1:O1" si="0">SUM(I2:I301)</f>
        <v>10</v>
      </c>
      <c r="J1" s="71">
        <f t="shared" si="0"/>
        <v>1</v>
      </c>
      <c r="K1" s="71">
        <f t="shared" si="0"/>
        <v>0</v>
      </c>
      <c r="L1" s="71">
        <f t="shared" si="0"/>
        <v>0</v>
      </c>
      <c r="M1" s="71">
        <f t="shared" si="0"/>
        <v>0</v>
      </c>
      <c r="N1" s="71">
        <f t="shared" si="0"/>
        <v>0</v>
      </c>
      <c r="O1" s="71">
        <f t="shared" si="0"/>
        <v>0</v>
      </c>
    </row>
    <row r="2" spans="1:15" ht="32.4" customHeight="1" x14ac:dyDescent="0.3">
      <c r="A2" s="46" t="s">
        <v>92</v>
      </c>
      <c r="B2" s="45"/>
      <c r="C2" s="10"/>
      <c r="D2" s="44"/>
      <c r="E2" s="35"/>
      <c r="F2" s="101"/>
      <c r="G2" s="101"/>
      <c r="H2" s="44"/>
      <c r="I2" s="73" t="s">
        <v>35</v>
      </c>
      <c r="J2" s="73" t="s">
        <v>36</v>
      </c>
      <c r="K2" s="73" t="s">
        <v>37</v>
      </c>
      <c r="L2" s="73" t="s">
        <v>38</v>
      </c>
      <c r="M2" s="73" t="s">
        <v>39</v>
      </c>
      <c r="N2" s="73" t="s">
        <v>40</v>
      </c>
      <c r="O2" s="73" t="s">
        <v>41</v>
      </c>
    </row>
    <row r="3" spans="1:15" ht="15" customHeight="1" x14ac:dyDescent="0.3">
      <c r="A3" s="262"/>
      <c r="B3" s="47" t="s">
        <v>56</v>
      </c>
      <c r="C3" s="3">
        <v>0</v>
      </c>
      <c r="D3" s="19" t="s">
        <v>57</v>
      </c>
      <c r="E3" s="75" t="s">
        <v>35</v>
      </c>
      <c r="F3" s="116"/>
      <c r="G3" s="3" t="s">
        <v>93</v>
      </c>
      <c r="H3" s="23"/>
      <c r="I3" s="72">
        <f>IF(E3="Pass",1,0)</f>
        <v>1</v>
      </c>
      <c r="J3" s="72">
        <f>IF(E3="Fail",1,0)</f>
        <v>0</v>
      </c>
      <c r="K3" s="72">
        <f>IF(E3="Blocked",1,0)</f>
        <v>0</v>
      </c>
      <c r="L3" s="72">
        <f>IF(E3="Descoped",1,0)</f>
        <v>0</v>
      </c>
      <c r="M3" s="72">
        <f>IF(E3="In-Progress",1,0)</f>
        <v>0</v>
      </c>
      <c r="N3" s="72">
        <f>IF(E3="Deferred",1,0)</f>
        <v>0</v>
      </c>
      <c r="O3" s="72">
        <f>IF(E3="Not Run",1,0)</f>
        <v>0</v>
      </c>
    </row>
    <row r="4" spans="1:15" ht="15" customHeight="1" x14ac:dyDescent="0.3">
      <c r="A4" s="263"/>
      <c r="B4" s="48"/>
      <c r="C4" s="3"/>
      <c r="D4" s="24"/>
      <c r="E4" s="75"/>
      <c r="F4" s="116"/>
      <c r="G4" s="3"/>
      <c r="H4" s="23"/>
    </row>
    <row r="5" spans="1:15" ht="57.75" customHeight="1" x14ac:dyDescent="0.3">
      <c r="A5" s="263"/>
      <c r="B5" s="47" t="s">
        <v>58</v>
      </c>
      <c r="C5" s="5">
        <v>1</v>
      </c>
      <c r="D5" s="25" t="s">
        <v>59</v>
      </c>
      <c r="E5" s="75" t="s">
        <v>35</v>
      </c>
      <c r="F5" s="116">
        <v>43367</v>
      </c>
      <c r="G5" s="3" t="s">
        <v>97</v>
      </c>
      <c r="H5" s="19" t="s">
        <v>328</v>
      </c>
      <c r="I5" s="72">
        <f>IF(E5="Pass",1,0)</f>
        <v>1</v>
      </c>
      <c r="J5" s="72">
        <f>IF(E5="Fail",1,0)</f>
        <v>0</v>
      </c>
      <c r="K5" s="72">
        <f>IF(E5="Blocked",1,0)</f>
        <v>0</v>
      </c>
      <c r="L5" s="72">
        <f>IF(E5="Descoped",1,0)</f>
        <v>0</v>
      </c>
      <c r="M5" s="72">
        <f>IF(E5="In-Progress",1,0)</f>
        <v>0</v>
      </c>
      <c r="N5" s="72">
        <f>IF(E5="Deferred",1,0)</f>
        <v>0</v>
      </c>
      <c r="O5" s="72">
        <f>IF(E5="Not Run",1,0)</f>
        <v>0</v>
      </c>
    </row>
    <row r="6" spans="1:15" ht="15" customHeight="1" x14ac:dyDescent="0.3">
      <c r="A6" s="263"/>
      <c r="B6" s="47"/>
      <c r="C6" s="5"/>
      <c r="D6" s="25"/>
      <c r="E6" s="75"/>
      <c r="F6" s="116"/>
      <c r="G6" s="3"/>
      <c r="H6" s="23"/>
    </row>
    <row r="7" spans="1:15" ht="15" customHeight="1" x14ac:dyDescent="0.3">
      <c r="A7" s="263"/>
      <c r="B7" s="47" t="s">
        <v>60</v>
      </c>
      <c r="C7" s="5">
        <v>1</v>
      </c>
      <c r="D7" s="259" t="s">
        <v>61</v>
      </c>
      <c r="E7" s="260" t="s">
        <v>35</v>
      </c>
      <c r="F7" s="273">
        <v>43357</v>
      </c>
      <c r="G7" s="277" t="s">
        <v>93</v>
      </c>
      <c r="H7" s="259" t="s">
        <v>94</v>
      </c>
      <c r="I7" s="72">
        <f>IF(E7="Pass",1,0)</f>
        <v>1</v>
      </c>
      <c r="J7" s="72">
        <f>IF(E7="Fail",1,0)</f>
        <v>0</v>
      </c>
      <c r="K7" s="72">
        <f>IF(E7="Blocked",1,0)</f>
        <v>0</v>
      </c>
      <c r="L7" s="72">
        <f>IF(E7="Descoped",1,0)</f>
        <v>0</v>
      </c>
      <c r="M7" s="72">
        <f>IF(E7="In-Progress",1,0)</f>
        <v>0</v>
      </c>
      <c r="N7" s="72">
        <f>IF(E7="Deferred",1,0)</f>
        <v>0</v>
      </c>
      <c r="O7" s="72">
        <f>IF(E7="Not Run",1,0)</f>
        <v>0</v>
      </c>
    </row>
    <row r="8" spans="1:15" ht="54" customHeight="1" x14ac:dyDescent="0.3">
      <c r="A8" s="263"/>
      <c r="B8" s="47" t="s">
        <v>62</v>
      </c>
      <c r="C8" s="5">
        <v>2</v>
      </c>
      <c r="D8" s="259"/>
      <c r="E8" s="260"/>
      <c r="F8" s="273"/>
      <c r="G8" s="277"/>
      <c r="H8" s="259"/>
    </row>
    <row r="9" spans="1:15" ht="15" customHeight="1" x14ac:dyDescent="0.3">
      <c r="A9" s="263"/>
      <c r="B9" s="47"/>
      <c r="C9" s="5"/>
      <c r="D9" s="25"/>
      <c r="E9" s="75"/>
      <c r="F9" s="116"/>
      <c r="G9" s="3"/>
      <c r="H9" s="23"/>
    </row>
    <row r="10" spans="1:15" ht="15" customHeight="1" x14ac:dyDescent="0.3">
      <c r="A10" s="263"/>
      <c r="B10" s="47" t="s">
        <v>60</v>
      </c>
      <c r="C10" s="5">
        <v>1</v>
      </c>
      <c r="D10" s="259" t="s">
        <v>63</v>
      </c>
      <c r="E10" s="260" t="s">
        <v>35</v>
      </c>
      <c r="F10" s="273">
        <v>43378</v>
      </c>
      <c r="G10" s="277" t="s">
        <v>97</v>
      </c>
      <c r="H10" s="265"/>
      <c r="I10" s="72">
        <f>IF(E10="Pass",1,0)</f>
        <v>1</v>
      </c>
      <c r="J10" s="72">
        <f>IF(E10="Fail",1,0)</f>
        <v>0</v>
      </c>
      <c r="K10" s="72">
        <f>IF(E10="Blocked",1,0)</f>
        <v>0</v>
      </c>
      <c r="L10" s="72">
        <f>IF(E10="Descoped",1,0)</f>
        <v>0</v>
      </c>
      <c r="M10" s="72">
        <f>IF(E10="In-Progress",1,0)</f>
        <v>0</v>
      </c>
      <c r="N10" s="72">
        <f>IF(E10="Deferred",1,0)</f>
        <v>0</v>
      </c>
      <c r="O10" s="72">
        <f>IF(E10="Not Run",1,0)</f>
        <v>0</v>
      </c>
    </row>
    <row r="11" spans="1:15" ht="15" customHeight="1" x14ac:dyDescent="0.3">
      <c r="A11" s="263"/>
      <c r="B11" s="47" t="s">
        <v>64</v>
      </c>
      <c r="C11" s="5">
        <v>2</v>
      </c>
      <c r="D11" s="259"/>
      <c r="E11" s="260"/>
      <c r="F11" s="273"/>
      <c r="G11" s="277"/>
      <c r="H11" s="265"/>
    </row>
    <row r="12" spans="1:15" ht="15" customHeight="1" x14ac:dyDescent="0.3">
      <c r="A12" s="263"/>
      <c r="B12" s="47" t="s">
        <v>65</v>
      </c>
      <c r="C12" s="5">
        <v>3</v>
      </c>
      <c r="D12" s="259"/>
      <c r="E12" s="260"/>
      <c r="F12" s="273"/>
      <c r="G12" s="277"/>
      <c r="H12" s="265"/>
    </row>
    <row r="13" spans="1:15" ht="15" customHeight="1" x14ac:dyDescent="0.3">
      <c r="A13" s="263"/>
      <c r="B13" s="47"/>
      <c r="C13" s="5"/>
      <c r="D13" s="25"/>
      <c r="E13" s="75"/>
      <c r="F13" s="116"/>
      <c r="G13" s="3"/>
      <c r="H13" s="23"/>
    </row>
    <row r="14" spans="1:15" ht="15" customHeight="1" x14ac:dyDescent="0.3">
      <c r="A14" s="263"/>
      <c r="B14" s="47" t="s">
        <v>60</v>
      </c>
      <c r="C14" s="5">
        <v>1</v>
      </c>
      <c r="D14" s="259" t="s">
        <v>63</v>
      </c>
      <c r="E14" s="260" t="s">
        <v>35</v>
      </c>
      <c r="F14" s="273">
        <v>43369</v>
      </c>
      <c r="G14" s="277" t="s">
        <v>97</v>
      </c>
      <c r="H14" s="265" t="s">
        <v>328</v>
      </c>
      <c r="I14" s="72">
        <f>IF(E14="Pass",1,0)</f>
        <v>1</v>
      </c>
      <c r="J14" s="72">
        <f>IF(E14="Fail",1,0)</f>
        <v>0</v>
      </c>
      <c r="K14" s="72">
        <f>IF(E14="Blocked",1,0)</f>
        <v>0</v>
      </c>
      <c r="L14" s="72">
        <f>IF(E14="Descoped",1,0)</f>
        <v>0</v>
      </c>
      <c r="M14" s="72">
        <f>IF(E14="In-Progress",1,0)</f>
        <v>0</v>
      </c>
      <c r="N14" s="72">
        <f>IF(E14="Deferred",1,0)</f>
        <v>0</v>
      </c>
      <c r="O14" s="72">
        <f>IF(E14="Not Run",1,0)</f>
        <v>0</v>
      </c>
    </row>
    <row r="15" spans="1:15" ht="15" customHeight="1" x14ac:dyDescent="0.3">
      <c r="A15" s="263"/>
      <c r="B15" s="47" t="s">
        <v>64</v>
      </c>
      <c r="C15" s="5">
        <v>2</v>
      </c>
      <c r="D15" s="259"/>
      <c r="E15" s="260"/>
      <c r="F15" s="273"/>
      <c r="G15" s="277"/>
      <c r="H15" s="265"/>
    </row>
    <row r="16" spans="1:15" ht="15" customHeight="1" x14ac:dyDescent="0.3">
      <c r="A16" s="263"/>
      <c r="B16" s="47" t="s">
        <v>66</v>
      </c>
      <c r="C16" s="5">
        <v>3</v>
      </c>
      <c r="D16" s="259"/>
      <c r="E16" s="260"/>
      <c r="F16" s="273"/>
      <c r="G16" s="277"/>
      <c r="H16" s="265"/>
    </row>
    <row r="17" spans="1:15" ht="15" customHeight="1" x14ac:dyDescent="0.3">
      <c r="A17" s="263"/>
      <c r="B17" s="47" t="s">
        <v>67</v>
      </c>
      <c r="C17" s="5">
        <v>4</v>
      </c>
      <c r="D17" s="259"/>
      <c r="E17" s="260"/>
      <c r="F17" s="273"/>
      <c r="G17" s="277"/>
      <c r="H17" s="265"/>
    </row>
    <row r="18" spans="1:15" ht="15" customHeight="1" x14ac:dyDescent="0.3">
      <c r="A18" s="263"/>
      <c r="B18" s="47"/>
      <c r="C18" s="5"/>
      <c r="D18" s="25"/>
      <c r="E18" s="75"/>
      <c r="F18" s="116"/>
      <c r="G18" s="3"/>
      <c r="H18" s="23"/>
    </row>
    <row r="19" spans="1:15" ht="15" customHeight="1" x14ac:dyDescent="0.3">
      <c r="A19" s="263"/>
      <c r="B19" s="47" t="s">
        <v>60</v>
      </c>
      <c r="C19" s="5">
        <v>1</v>
      </c>
      <c r="D19" s="246" t="s">
        <v>63</v>
      </c>
      <c r="E19" s="243" t="s">
        <v>35</v>
      </c>
      <c r="F19" s="274">
        <v>43378</v>
      </c>
      <c r="G19" s="270" t="s">
        <v>97</v>
      </c>
      <c r="H19" s="246" t="s">
        <v>386</v>
      </c>
      <c r="I19" s="72">
        <f>IF(E19="Pass",1,0)</f>
        <v>1</v>
      </c>
      <c r="J19" s="72">
        <f>IF(E19="Fail",1,0)</f>
        <v>0</v>
      </c>
      <c r="K19" s="72">
        <f>IF(E19="Blocked",1,0)</f>
        <v>0</v>
      </c>
      <c r="L19" s="72">
        <f>IF(E19="Descoped",1,0)</f>
        <v>0</v>
      </c>
      <c r="M19" s="72">
        <f>IF(E19="In-Progress",1,0)</f>
        <v>0</v>
      </c>
      <c r="N19" s="72">
        <f>IF(E19="Deferred",1,0)</f>
        <v>0</v>
      </c>
      <c r="O19" s="72">
        <f>IF(E19="Not Run",1,0)</f>
        <v>0</v>
      </c>
    </row>
    <row r="20" spans="1:15" ht="15" customHeight="1" x14ac:dyDescent="0.3">
      <c r="A20" s="263"/>
      <c r="B20" s="47" t="s">
        <v>64</v>
      </c>
      <c r="C20" s="5">
        <v>2</v>
      </c>
      <c r="D20" s="247"/>
      <c r="E20" s="244"/>
      <c r="F20" s="275"/>
      <c r="G20" s="271"/>
      <c r="H20" s="247"/>
    </row>
    <row r="21" spans="1:15" ht="15" customHeight="1" x14ac:dyDescent="0.3">
      <c r="A21" s="263"/>
      <c r="B21" s="47" t="s">
        <v>66</v>
      </c>
      <c r="C21" s="5">
        <v>3</v>
      </c>
      <c r="D21" s="247"/>
      <c r="E21" s="244"/>
      <c r="F21" s="275"/>
      <c r="G21" s="271"/>
      <c r="H21" s="247"/>
    </row>
    <row r="22" spans="1:15" ht="15" customHeight="1" x14ac:dyDescent="0.3">
      <c r="A22" s="263"/>
      <c r="B22" s="47" t="s">
        <v>69</v>
      </c>
      <c r="C22" s="5">
        <v>4</v>
      </c>
      <c r="D22" s="247"/>
      <c r="E22" s="244"/>
      <c r="F22" s="275"/>
      <c r="G22" s="271"/>
      <c r="H22" s="247"/>
    </row>
    <row r="23" spans="1:15" ht="15" customHeight="1" x14ac:dyDescent="0.3">
      <c r="A23" s="263"/>
      <c r="B23" s="47" t="s">
        <v>95</v>
      </c>
      <c r="C23" s="5">
        <v>5</v>
      </c>
      <c r="D23" s="247"/>
      <c r="E23" s="244"/>
      <c r="F23" s="275"/>
      <c r="G23" s="271"/>
      <c r="H23" s="247"/>
    </row>
    <row r="24" spans="1:15" ht="15" customHeight="1" x14ac:dyDescent="0.3">
      <c r="A24" s="263"/>
      <c r="B24" s="47" t="s">
        <v>96</v>
      </c>
      <c r="C24" s="5">
        <v>6</v>
      </c>
      <c r="D24" s="248"/>
      <c r="E24" s="245"/>
      <c r="F24" s="276"/>
      <c r="G24" s="272"/>
      <c r="H24" s="248"/>
    </row>
    <row r="25" spans="1:15" ht="15" customHeight="1" x14ac:dyDescent="0.3">
      <c r="A25" s="263"/>
      <c r="B25" s="47"/>
      <c r="C25" s="5"/>
      <c r="D25" s="19"/>
      <c r="E25" s="75"/>
      <c r="F25" s="116"/>
      <c r="G25" s="3"/>
      <c r="H25" s="23"/>
    </row>
    <row r="26" spans="1:15" ht="15" customHeight="1" x14ac:dyDescent="0.3">
      <c r="A26" s="263"/>
      <c r="B26" s="47" t="s">
        <v>60</v>
      </c>
      <c r="C26" s="5">
        <v>1</v>
      </c>
      <c r="D26" s="266" t="s">
        <v>63</v>
      </c>
      <c r="E26" s="243" t="s">
        <v>35</v>
      </c>
      <c r="F26" s="274">
        <v>43367</v>
      </c>
      <c r="G26" s="270" t="s">
        <v>97</v>
      </c>
      <c r="H26" s="246" t="s">
        <v>98</v>
      </c>
      <c r="I26" s="72">
        <f>IF(E26="Pass",1,0)</f>
        <v>1</v>
      </c>
      <c r="J26" s="72">
        <f>IF(E26="Fail",1,0)</f>
        <v>0</v>
      </c>
      <c r="K26" s="72">
        <f>IF(E26="Blocked",1,0)</f>
        <v>0</v>
      </c>
      <c r="L26" s="72">
        <f>IF(E26="Descoped",1,0)</f>
        <v>0</v>
      </c>
      <c r="M26" s="72">
        <f>IF(E26="In-Progress",1,0)</f>
        <v>0</v>
      </c>
      <c r="N26" s="72">
        <f>IF(E26="Deferred",1,0)</f>
        <v>0</v>
      </c>
      <c r="O26" s="72">
        <f>IF(E26="Not Run",1,0)</f>
        <v>0</v>
      </c>
    </row>
    <row r="27" spans="1:15" ht="15" customHeight="1" x14ac:dyDescent="0.3">
      <c r="A27" s="263"/>
      <c r="B27" s="47" t="s">
        <v>64</v>
      </c>
      <c r="C27" s="5">
        <v>2</v>
      </c>
      <c r="D27" s="247"/>
      <c r="E27" s="244"/>
      <c r="F27" s="275"/>
      <c r="G27" s="271"/>
      <c r="H27" s="247"/>
    </row>
    <row r="28" spans="1:15" ht="15" customHeight="1" x14ac:dyDescent="0.3">
      <c r="A28" s="263"/>
      <c r="B28" s="47" t="s">
        <v>66</v>
      </c>
      <c r="C28" s="5">
        <v>3</v>
      </c>
      <c r="D28" s="247"/>
      <c r="E28" s="244"/>
      <c r="F28" s="275"/>
      <c r="G28" s="271"/>
      <c r="H28" s="247"/>
    </row>
    <row r="29" spans="1:15" ht="15" customHeight="1" x14ac:dyDescent="0.3">
      <c r="A29" s="263"/>
      <c r="B29" s="47" t="s">
        <v>69</v>
      </c>
      <c r="C29" s="5">
        <v>4</v>
      </c>
      <c r="D29" s="247"/>
      <c r="E29" s="244"/>
      <c r="F29" s="275"/>
      <c r="G29" s="271"/>
      <c r="H29" s="247"/>
    </row>
    <row r="30" spans="1:15" ht="15" customHeight="1" x14ac:dyDescent="0.3">
      <c r="A30" s="263"/>
      <c r="B30" s="47" t="s">
        <v>95</v>
      </c>
      <c r="C30" s="5">
        <v>5</v>
      </c>
      <c r="D30" s="247"/>
      <c r="E30" s="244"/>
      <c r="F30" s="275"/>
      <c r="G30" s="271"/>
      <c r="H30" s="247"/>
    </row>
    <row r="31" spans="1:15" ht="15" customHeight="1" x14ac:dyDescent="0.3">
      <c r="A31" s="263"/>
      <c r="B31" s="47" t="s">
        <v>99</v>
      </c>
      <c r="C31" s="5">
        <v>6</v>
      </c>
      <c r="D31" s="248"/>
      <c r="E31" s="245"/>
      <c r="F31" s="276"/>
      <c r="G31" s="272"/>
      <c r="H31" s="248"/>
    </row>
    <row r="32" spans="1:15" ht="15" customHeight="1" x14ac:dyDescent="0.3">
      <c r="A32" s="263"/>
      <c r="B32" s="47"/>
      <c r="C32" s="5"/>
      <c r="D32" s="26"/>
      <c r="E32" s="54"/>
      <c r="F32" s="122"/>
      <c r="G32" s="62"/>
      <c r="H32" s="61"/>
    </row>
    <row r="33" spans="1:15" ht="15" customHeight="1" x14ac:dyDescent="0.3">
      <c r="A33" s="263"/>
      <c r="B33" s="47" t="s">
        <v>60</v>
      </c>
      <c r="C33" s="5">
        <v>1</v>
      </c>
      <c r="D33" s="246" t="s">
        <v>100</v>
      </c>
      <c r="E33" s="243" t="s">
        <v>35</v>
      </c>
      <c r="F33" s="274">
        <v>43360</v>
      </c>
      <c r="G33" s="270" t="s">
        <v>101</v>
      </c>
      <c r="H33" s="246" t="s">
        <v>102</v>
      </c>
      <c r="I33" s="72">
        <f>IF(E33="Pass",1,0)</f>
        <v>1</v>
      </c>
      <c r="J33" s="72">
        <f>IF(E33="Fail",1,0)</f>
        <v>0</v>
      </c>
      <c r="K33" s="72">
        <f>IF(E33="Blocked",1,0)</f>
        <v>0</v>
      </c>
      <c r="L33" s="72">
        <f>IF(E33="Descoped",1,0)</f>
        <v>0</v>
      </c>
      <c r="M33" s="72">
        <f>IF(E33="In-Progress",1,0)</f>
        <v>0</v>
      </c>
      <c r="N33" s="72">
        <f>IF(E33="Deferred",1,0)</f>
        <v>0</v>
      </c>
      <c r="O33" s="72">
        <f>IF(E33="Not Run",1,0)</f>
        <v>0</v>
      </c>
    </row>
    <row r="34" spans="1:15" ht="15" customHeight="1" x14ac:dyDescent="0.3">
      <c r="A34" s="263"/>
      <c r="B34" s="47" t="s">
        <v>64</v>
      </c>
      <c r="C34" s="5">
        <v>2</v>
      </c>
      <c r="D34" s="247"/>
      <c r="E34" s="244"/>
      <c r="F34" s="275"/>
      <c r="G34" s="271"/>
      <c r="H34" s="247"/>
    </row>
    <row r="35" spans="1:15" ht="15" customHeight="1" x14ac:dyDescent="0.3">
      <c r="A35" s="263"/>
      <c r="B35" s="47" t="s">
        <v>66</v>
      </c>
      <c r="C35" s="5">
        <v>3</v>
      </c>
      <c r="D35" s="247"/>
      <c r="E35" s="244"/>
      <c r="F35" s="275"/>
      <c r="G35" s="271"/>
      <c r="H35" s="247"/>
    </row>
    <row r="36" spans="1:15" ht="15" customHeight="1" x14ac:dyDescent="0.3">
      <c r="A36" s="263"/>
      <c r="B36" s="47" t="s">
        <v>69</v>
      </c>
      <c r="C36" s="5">
        <v>4</v>
      </c>
      <c r="D36" s="247"/>
      <c r="E36" s="244"/>
      <c r="F36" s="275"/>
      <c r="G36" s="271"/>
      <c r="H36" s="247"/>
    </row>
    <row r="37" spans="1:15" ht="98.25" customHeight="1" x14ac:dyDescent="0.3">
      <c r="A37" s="264"/>
      <c r="B37" s="47" t="s">
        <v>103</v>
      </c>
      <c r="C37" s="5">
        <v>5</v>
      </c>
      <c r="D37" s="248"/>
      <c r="E37" s="245"/>
      <c r="F37" s="276"/>
      <c r="G37" s="272"/>
      <c r="H37" s="248"/>
    </row>
    <row r="38" spans="1:15" ht="15" customHeight="1" x14ac:dyDescent="0.3">
      <c r="A38" s="262"/>
      <c r="B38" s="25"/>
      <c r="C38" s="5"/>
      <c r="D38" s="26"/>
      <c r="E38" s="75"/>
      <c r="F38" s="116"/>
      <c r="G38" s="3"/>
      <c r="H38" s="23"/>
    </row>
    <row r="39" spans="1:15" ht="15" customHeight="1" x14ac:dyDescent="0.3">
      <c r="A39" s="263"/>
      <c r="B39" s="25" t="s">
        <v>87</v>
      </c>
      <c r="C39" s="3">
        <v>1</v>
      </c>
      <c r="D39" s="24" t="s">
        <v>88</v>
      </c>
      <c r="E39" s="75" t="s">
        <v>35</v>
      </c>
      <c r="F39" s="116">
        <v>43361</v>
      </c>
      <c r="G39" s="3" t="s">
        <v>97</v>
      </c>
      <c r="H39" s="19" t="s">
        <v>104</v>
      </c>
      <c r="I39" s="72">
        <f>IF(E39="Pass",1,0)</f>
        <v>1</v>
      </c>
      <c r="J39" s="72">
        <f>IF(E39="Fail",1,0)</f>
        <v>0</v>
      </c>
      <c r="K39" s="72">
        <f>IF(E39="Blocked",1,0)</f>
        <v>0</v>
      </c>
      <c r="L39" s="72">
        <f>IF(E39="Descoped",1,0)</f>
        <v>0</v>
      </c>
      <c r="M39" s="72">
        <f>IF(E39="In-Progress",1,0)</f>
        <v>0</v>
      </c>
      <c r="N39" s="72">
        <f>IF(E39="Deferred",1,0)</f>
        <v>0</v>
      </c>
      <c r="O39" s="72">
        <f>IF(E39="Not Run",1,0)</f>
        <v>0</v>
      </c>
    </row>
    <row r="40" spans="1:15" ht="15" customHeight="1" x14ac:dyDescent="0.3">
      <c r="A40" s="263"/>
      <c r="B40" s="24"/>
      <c r="C40" s="3"/>
      <c r="D40" s="24"/>
      <c r="E40" s="77"/>
      <c r="F40" s="116"/>
      <c r="G40" s="3"/>
      <c r="H40" s="23"/>
    </row>
    <row r="41" spans="1:15" ht="15" customHeight="1" x14ac:dyDescent="0.3">
      <c r="A41" s="264"/>
      <c r="B41" s="25" t="s">
        <v>89</v>
      </c>
      <c r="C41" s="3">
        <v>1</v>
      </c>
      <c r="D41" s="24" t="s">
        <v>90</v>
      </c>
      <c r="E41" s="77" t="s">
        <v>35</v>
      </c>
      <c r="F41" s="116">
        <v>43361</v>
      </c>
      <c r="G41" s="3" t="s">
        <v>97</v>
      </c>
      <c r="H41" s="19"/>
      <c r="I41" s="72">
        <f>IF(E41="Pass",1,0)</f>
        <v>1</v>
      </c>
      <c r="J41" s="72">
        <f>IF(E41="Fail",1,0)</f>
        <v>0</v>
      </c>
      <c r="K41" s="72">
        <f>IF(E41="Blocked",1,0)</f>
        <v>0</v>
      </c>
      <c r="L41" s="72">
        <f>IF(E41="Descoped",1,0)</f>
        <v>0</v>
      </c>
      <c r="M41" s="72">
        <f>IF(E41="In-Progress",1,0)</f>
        <v>0</v>
      </c>
      <c r="N41" s="72">
        <f>IF(E41="Deferred",1,0)</f>
        <v>0</v>
      </c>
      <c r="O41" s="72">
        <f>IF(E41="Not Run",1,0)</f>
        <v>0</v>
      </c>
    </row>
    <row r="42" spans="1:15" s="51" customFormat="1" ht="15" customHeight="1" x14ac:dyDescent="0.3">
      <c r="A42" s="49" t="s">
        <v>105</v>
      </c>
      <c r="B42" s="50"/>
      <c r="C42" s="41"/>
      <c r="D42" s="42"/>
      <c r="E42" s="78"/>
      <c r="F42" s="123"/>
      <c r="G42" s="124"/>
      <c r="H42" s="49"/>
    </row>
    <row r="43" spans="1:15" ht="15" customHeight="1" x14ac:dyDescent="0.3">
      <c r="A43" s="267"/>
      <c r="B43" s="246" t="s">
        <v>106</v>
      </c>
      <c r="C43" s="253"/>
      <c r="D43" s="246" t="s">
        <v>107</v>
      </c>
      <c r="E43" s="243" t="s">
        <v>36</v>
      </c>
      <c r="F43" s="274">
        <v>43367</v>
      </c>
      <c r="G43" s="270" t="s">
        <v>108</v>
      </c>
      <c r="H43" s="246" t="s">
        <v>109</v>
      </c>
      <c r="I43" s="72">
        <f>IF(E43="Pass",1,0)</f>
        <v>0</v>
      </c>
      <c r="J43" s="72">
        <f>IF(E43="Fail",1,0)</f>
        <v>1</v>
      </c>
      <c r="K43" s="72">
        <f>IF(E43="Blocked",1,0)</f>
        <v>0</v>
      </c>
      <c r="L43" s="72">
        <f>IF(E43="Descoped",1,0)</f>
        <v>0</v>
      </c>
      <c r="M43" s="72">
        <f>IF(E43="In-Progress",1,0)</f>
        <v>0</v>
      </c>
      <c r="N43" s="72">
        <f>IF(E43="Deferred",1,0)</f>
        <v>0</v>
      </c>
      <c r="O43" s="72">
        <f>IF(E43="Not Run",1,0)</f>
        <v>0</v>
      </c>
    </row>
    <row r="44" spans="1:15" ht="54.75" customHeight="1" x14ac:dyDescent="0.3">
      <c r="A44" s="268"/>
      <c r="B44" s="248"/>
      <c r="C44" s="255"/>
      <c r="D44" s="248"/>
      <c r="E44" s="245"/>
      <c r="F44" s="276"/>
      <c r="G44" s="272"/>
      <c r="H44" s="248"/>
    </row>
    <row r="45" spans="1:15" ht="15" customHeight="1" x14ac:dyDescent="0.3">
      <c r="A45" s="269"/>
      <c r="B45" s="47"/>
      <c r="C45" s="5"/>
      <c r="D45" s="26"/>
      <c r="E45" s="75"/>
      <c r="F45" s="116"/>
      <c r="G45" s="3"/>
      <c r="H45" s="23"/>
    </row>
    <row r="46" spans="1:15" ht="15" customHeight="1" x14ac:dyDescent="0.3"/>
    <row r="47" spans="1:15" ht="15" customHeight="1" x14ac:dyDescent="0.3"/>
    <row r="48" spans="1:15"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sheetData>
  <mergeCells count="40">
    <mergeCell ref="G33:G37"/>
    <mergeCell ref="G43:G44"/>
    <mergeCell ref="F7:F8"/>
    <mergeCell ref="F10:F12"/>
    <mergeCell ref="F14:F17"/>
    <mergeCell ref="F19:F24"/>
    <mergeCell ref="F26:F31"/>
    <mergeCell ref="F33:F37"/>
    <mergeCell ref="F43:F44"/>
    <mergeCell ref="G7:G8"/>
    <mergeCell ref="G10:G12"/>
    <mergeCell ref="G14:G17"/>
    <mergeCell ref="G19:G24"/>
    <mergeCell ref="G26:G31"/>
    <mergeCell ref="C43:C44"/>
    <mergeCell ref="D43:D44"/>
    <mergeCell ref="E43:E44"/>
    <mergeCell ref="H43:H44"/>
    <mergeCell ref="A43:A45"/>
    <mergeCell ref="D14:D17"/>
    <mergeCell ref="E14:E17"/>
    <mergeCell ref="H14:H17"/>
    <mergeCell ref="E19:E24"/>
    <mergeCell ref="H19:H24"/>
    <mergeCell ref="A38:A41"/>
    <mergeCell ref="B43:B44"/>
    <mergeCell ref="D7:D8"/>
    <mergeCell ref="E7:E8"/>
    <mergeCell ref="H7:H8"/>
    <mergeCell ref="D10:D12"/>
    <mergeCell ref="E10:E12"/>
    <mergeCell ref="H10:H12"/>
    <mergeCell ref="A3:A37"/>
    <mergeCell ref="E33:E37"/>
    <mergeCell ref="H33:H37"/>
    <mergeCell ref="D19:D24"/>
    <mergeCell ref="D26:D31"/>
    <mergeCell ref="E26:E31"/>
    <mergeCell ref="H26:H31"/>
    <mergeCell ref="D33:D37"/>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E19:E24 E26:E31 E33:E37 E39 E41 E43:E44 E3 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D19" sqref="D19:D23"/>
    </sheetView>
  </sheetViews>
  <sheetFormatPr defaultColWidth="9.109375" defaultRowHeight="14.4" x14ac:dyDescent="0.3"/>
  <cols>
    <col min="1" max="1" width="33.109375" style="30" customWidth="1"/>
    <col min="2" max="2" width="39.109375" style="30" customWidth="1"/>
    <col min="3" max="3" width="7.5546875" style="36" customWidth="1"/>
    <col min="4" max="4" width="62" style="30" customWidth="1"/>
    <col min="5" max="5" width="12.6640625" style="30" customWidth="1"/>
    <col min="6" max="7" width="12.6640625" style="36" customWidth="1"/>
    <col min="8" max="8" width="60.6640625" style="30" customWidth="1"/>
    <col min="9" max="16384" width="9.109375" style="30"/>
  </cols>
  <sheetData>
    <row r="1" spans="1:15" s="36" customFormat="1" ht="28.8" x14ac:dyDescent="0.3">
      <c r="A1" s="7"/>
      <c r="B1" s="7" t="s">
        <v>91</v>
      </c>
      <c r="C1" s="7" t="s">
        <v>49</v>
      </c>
      <c r="D1" s="7" t="s">
        <v>50</v>
      </c>
      <c r="E1" s="7" t="s">
        <v>51</v>
      </c>
      <c r="F1" s="7" t="s">
        <v>52</v>
      </c>
      <c r="G1" s="7" t="s">
        <v>53</v>
      </c>
      <c r="H1" s="7" t="s">
        <v>54</v>
      </c>
      <c r="I1" s="71">
        <f t="shared" ref="I1:O1" si="0">SUM(I2:I286)</f>
        <v>9</v>
      </c>
      <c r="J1" s="71">
        <f t="shared" si="0"/>
        <v>0</v>
      </c>
      <c r="K1" s="71">
        <f t="shared" si="0"/>
        <v>0</v>
      </c>
      <c r="L1" s="71">
        <f t="shared" si="0"/>
        <v>0</v>
      </c>
      <c r="M1" s="71">
        <f t="shared" si="0"/>
        <v>0</v>
      </c>
      <c r="N1" s="71">
        <f t="shared" si="0"/>
        <v>0</v>
      </c>
      <c r="O1" s="71">
        <f t="shared" si="0"/>
        <v>0</v>
      </c>
    </row>
    <row r="2" spans="1:15" x14ac:dyDescent="0.3">
      <c r="A2" s="28" t="s">
        <v>110</v>
      </c>
      <c r="B2" s="44"/>
      <c r="C2" s="10"/>
      <c r="D2" s="44"/>
      <c r="E2" s="32"/>
      <c r="F2" s="101"/>
      <c r="G2" s="101"/>
      <c r="H2" s="44"/>
      <c r="I2" s="73" t="s">
        <v>35</v>
      </c>
      <c r="J2" s="73" t="s">
        <v>36</v>
      </c>
      <c r="K2" s="73" t="s">
        <v>37</v>
      </c>
      <c r="L2" s="73" t="s">
        <v>38</v>
      </c>
      <c r="M2" s="73" t="s">
        <v>39</v>
      </c>
      <c r="N2" s="73" t="s">
        <v>40</v>
      </c>
      <c r="O2" s="73" t="s">
        <v>41</v>
      </c>
    </row>
    <row r="3" spans="1:15" ht="28.8" x14ac:dyDescent="0.3">
      <c r="A3" s="240"/>
      <c r="B3" s="25" t="s">
        <v>56</v>
      </c>
      <c r="C3" s="3">
        <v>0</v>
      </c>
      <c r="D3" s="19" t="s">
        <v>57</v>
      </c>
      <c r="E3" s="75" t="s">
        <v>35</v>
      </c>
      <c r="F3" s="116">
        <v>43362</v>
      </c>
      <c r="G3" s="3" t="s">
        <v>108</v>
      </c>
      <c r="H3" s="133" t="s">
        <v>111</v>
      </c>
      <c r="I3" s="72">
        <f>IF(E3="Pass",1,0)</f>
        <v>1</v>
      </c>
      <c r="J3" s="72">
        <f>IF(E3="Fail",1,0)</f>
        <v>0</v>
      </c>
      <c r="K3" s="72">
        <f>IF(E3="Blocked",1,0)</f>
        <v>0</v>
      </c>
      <c r="L3" s="72">
        <f>IF(E3="Descoped",1,0)</f>
        <v>0</v>
      </c>
      <c r="M3" s="72">
        <f>IF(E3="In-Progress",1,0)</f>
        <v>0</v>
      </c>
      <c r="N3" s="72">
        <f>IF(E3="Deferred",1,0)</f>
        <v>0</v>
      </c>
      <c r="O3" s="72">
        <f>IF(E3="Not Run",1,0)</f>
        <v>0</v>
      </c>
    </row>
    <row r="4" spans="1:15" x14ac:dyDescent="0.3">
      <c r="A4" s="241"/>
      <c r="B4" s="24"/>
      <c r="C4" s="3"/>
      <c r="D4" s="23"/>
      <c r="E4" s="19"/>
      <c r="F4" s="116"/>
      <c r="G4" s="3"/>
      <c r="H4" s="23"/>
    </row>
    <row r="5" spans="1:15" x14ac:dyDescent="0.3">
      <c r="A5" s="241"/>
      <c r="B5" s="25" t="s">
        <v>58</v>
      </c>
      <c r="C5" s="5">
        <v>1</v>
      </c>
      <c r="D5" s="19" t="s">
        <v>59</v>
      </c>
      <c r="E5" s="75" t="s">
        <v>35</v>
      </c>
      <c r="F5" s="116">
        <v>43367</v>
      </c>
      <c r="G5" s="3" t="s">
        <v>108</v>
      </c>
      <c r="H5" s="19" t="s">
        <v>328</v>
      </c>
      <c r="I5" s="72">
        <f>IF(E5="Pass",1,0)</f>
        <v>1</v>
      </c>
      <c r="J5" s="72">
        <f>IF(E5="Fail",1,0)</f>
        <v>0</v>
      </c>
      <c r="K5" s="72">
        <f>IF(E5="Blocked",1,0)</f>
        <v>0</v>
      </c>
      <c r="L5" s="72">
        <f>IF(E5="Descoped",1,0)</f>
        <v>0</v>
      </c>
      <c r="M5" s="72">
        <f>IF(E5="In-Progress",1,0)</f>
        <v>0</v>
      </c>
      <c r="N5" s="72">
        <f>IF(E5="Deferred",1,0)</f>
        <v>0</v>
      </c>
      <c r="O5" s="72">
        <f>IF(E5="Not Run",1,0)</f>
        <v>0</v>
      </c>
    </row>
    <row r="6" spans="1:15" x14ac:dyDescent="0.3">
      <c r="A6" s="241"/>
      <c r="B6" s="25"/>
      <c r="C6" s="5"/>
      <c r="D6" s="19"/>
      <c r="E6" s="25"/>
      <c r="F6" s="116"/>
      <c r="G6" s="3"/>
      <c r="H6" s="23"/>
    </row>
    <row r="7" spans="1:15" x14ac:dyDescent="0.3">
      <c r="A7" s="241"/>
      <c r="B7" s="25" t="s">
        <v>60</v>
      </c>
      <c r="C7" s="5">
        <v>1</v>
      </c>
      <c r="D7" s="259" t="s">
        <v>61</v>
      </c>
      <c r="E7" s="260" t="s">
        <v>35</v>
      </c>
      <c r="F7" s="274">
        <v>43368</v>
      </c>
      <c r="G7" s="270" t="s">
        <v>97</v>
      </c>
      <c r="H7" s="246" t="s">
        <v>324</v>
      </c>
      <c r="I7" s="72">
        <f>IF(E7="Pass",1,0)</f>
        <v>1</v>
      </c>
      <c r="J7" s="72">
        <f>IF(E7="Fail",1,0)</f>
        <v>0</v>
      </c>
      <c r="K7" s="72">
        <f>IF(E7="Blocked",1,0)</f>
        <v>0</v>
      </c>
      <c r="L7" s="72">
        <f>IF(E7="Descoped",1,0)</f>
        <v>0</v>
      </c>
      <c r="M7" s="72">
        <f>IF(E7="In-Progress",1,0)</f>
        <v>0</v>
      </c>
      <c r="N7" s="72">
        <f>IF(E7="Deferred",1,0)</f>
        <v>0</v>
      </c>
      <c r="O7" s="72">
        <f>IF(E7="Not Run",1,0)</f>
        <v>0</v>
      </c>
    </row>
    <row r="8" spans="1:15" x14ac:dyDescent="0.3">
      <c r="A8" s="241"/>
      <c r="B8" s="25" t="s">
        <v>62</v>
      </c>
      <c r="C8" s="5">
        <v>2</v>
      </c>
      <c r="D8" s="259"/>
      <c r="E8" s="260"/>
      <c r="F8" s="276"/>
      <c r="G8" s="272"/>
      <c r="H8" s="248"/>
    </row>
    <row r="9" spans="1:15" x14ac:dyDescent="0.3">
      <c r="A9" s="241"/>
      <c r="B9" s="25"/>
      <c r="C9" s="5"/>
      <c r="D9" s="19"/>
      <c r="E9" s="25"/>
      <c r="F9" s="116"/>
      <c r="G9" s="3"/>
      <c r="H9" s="23"/>
    </row>
    <row r="10" spans="1:15" x14ac:dyDescent="0.3">
      <c r="A10" s="241"/>
      <c r="B10" s="25" t="s">
        <v>60</v>
      </c>
      <c r="C10" s="5">
        <v>1</v>
      </c>
      <c r="D10" s="259" t="s">
        <v>63</v>
      </c>
      <c r="E10" s="260" t="s">
        <v>35</v>
      </c>
      <c r="F10" s="274">
        <v>43355</v>
      </c>
      <c r="G10" s="270" t="s">
        <v>108</v>
      </c>
      <c r="H10" s="267" t="s">
        <v>112</v>
      </c>
      <c r="I10" s="72">
        <f>IF(E10="Pass",1,0)</f>
        <v>1</v>
      </c>
      <c r="J10" s="72">
        <f>IF(E10="Fail",1,0)</f>
        <v>0</v>
      </c>
      <c r="K10" s="72">
        <f>IF(E10="Blocked",1,0)</f>
        <v>0</v>
      </c>
      <c r="L10" s="72">
        <f>IF(E10="Descoped",1,0)</f>
        <v>0</v>
      </c>
      <c r="M10" s="72">
        <f>IF(E10="In-Progress",1,0)</f>
        <v>0</v>
      </c>
      <c r="N10" s="72">
        <f>IF(E10="Deferred",1,0)</f>
        <v>0</v>
      </c>
      <c r="O10" s="72">
        <f>IF(E10="Not Run",1,0)</f>
        <v>0</v>
      </c>
    </row>
    <row r="11" spans="1:15" x14ac:dyDescent="0.3">
      <c r="A11" s="241"/>
      <c r="B11" s="25" t="s">
        <v>64</v>
      </c>
      <c r="C11" s="5">
        <v>2</v>
      </c>
      <c r="D11" s="259"/>
      <c r="E11" s="260"/>
      <c r="F11" s="275"/>
      <c r="G11" s="271"/>
      <c r="H11" s="268"/>
    </row>
    <row r="12" spans="1:15" x14ac:dyDescent="0.3">
      <c r="A12" s="241"/>
      <c r="B12" s="25" t="s">
        <v>65</v>
      </c>
      <c r="C12" s="5">
        <v>3</v>
      </c>
      <c r="D12" s="259"/>
      <c r="E12" s="260"/>
      <c r="F12" s="276"/>
      <c r="G12" s="272"/>
      <c r="H12" s="269"/>
    </row>
    <row r="13" spans="1:15" x14ac:dyDescent="0.3">
      <c r="A13" s="241"/>
      <c r="B13" s="25"/>
      <c r="C13" s="5"/>
      <c r="D13" s="19"/>
      <c r="E13" s="25"/>
      <c r="F13" s="116"/>
      <c r="G13" s="3"/>
      <c r="H13" s="23"/>
    </row>
    <row r="14" spans="1:15" x14ac:dyDescent="0.3">
      <c r="A14" s="241"/>
      <c r="B14" s="25" t="s">
        <v>60</v>
      </c>
      <c r="C14" s="5">
        <v>1</v>
      </c>
      <c r="D14" s="259" t="s">
        <v>63</v>
      </c>
      <c r="E14" s="260" t="s">
        <v>35</v>
      </c>
      <c r="F14" s="274">
        <v>43369</v>
      </c>
      <c r="G14" s="270" t="s">
        <v>108</v>
      </c>
      <c r="H14" s="246" t="s">
        <v>328</v>
      </c>
      <c r="I14" s="72">
        <f>IF(E14="Pass",1,0)</f>
        <v>1</v>
      </c>
      <c r="J14" s="72">
        <f>IF(E14="Fail",1,0)</f>
        <v>0</v>
      </c>
      <c r="K14" s="72">
        <f>IF(E14="Blocked",1,0)</f>
        <v>0</v>
      </c>
      <c r="L14" s="72">
        <f>IF(E14="Descoped",1,0)</f>
        <v>0</v>
      </c>
      <c r="M14" s="72">
        <f>IF(E14="In-Progress",1,0)</f>
        <v>0</v>
      </c>
      <c r="N14" s="72">
        <f>IF(E14="Deferred",1,0)</f>
        <v>0</v>
      </c>
      <c r="O14" s="72">
        <f>IF(E14="Not Run",1,0)</f>
        <v>0</v>
      </c>
    </row>
    <row r="15" spans="1:15" x14ac:dyDescent="0.3">
      <c r="A15" s="241"/>
      <c r="B15" s="25" t="s">
        <v>64</v>
      </c>
      <c r="C15" s="5">
        <v>2</v>
      </c>
      <c r="D15" s="259"/>
      <c r="E15" s="260"/>
      <c r="F15" s="275"/>
      <c r="G15" s="271"/>
      <c r="H15" s="247"/>
    </row>
    <row r="16" spans="1:15" x14ac:dyDescent="0.3">
      <c r="A16" s="241"/>
      <c r="B16" s="25" t="s">
        <v>66</v>
      </c>
      <c r="C16" s="5">
        <v>3</v>
      </c>
      <c r="D16" s="259"/>
      <c r="E16" s="260"/>
      <c r="F16" s="275"/>
      <c r="G16" s="271"/>
      <c r="H16" s="247"/>
    </row>
    <row r="17" spans="1:15" x14ac:dyDescent="0.3">
      <c r="A17" s="241"/>
      <c r="B17" s="25" t="s">
        <v>67</v>
      </c>
      <c r="C17" s="5">
        <v>4</v>
      </c>
      <c r="D17" s="259"/>
      <c r="E17" s="260"/>
      <c r="F17" s="276"/>
      <c r="G17" s="272"/>
      <c r="H17" s="248"/>
    </row>
    <row r="18" spans="1:15" x14ac:dyDescent="0.3">
      <c r="A18" s="241"/>
      <c r="B18" s="25"/>
      <c r="C18" s="5"/>
      <c r="D18" s="19"/>
      <c r="E18" s="19"/>
      <c r="F18" s="116"/>
      <c r="G18" s="3"/>
      <c r="H18" s="23"/>
    </row>
    <row r="19" spans="1:15" x14ac:dyDescent="0.3">
      <c r="A19" s="241"/>
      <c r="B19" s="25" t="s">
        <v>60</v>
      </c>
      <c r="C19" s="5">
        <v>1</v>
      </c>
      <c r="D19" s="246" t="s">
        <v>375</v>
      </c>
      <c r="E19" s="243" t="s">
        <v>35</v>
      </c>
      <c r="F19" s="274">
        <v>43377</v>
      </c>
      <c r="G19" s="270" t="s">
        <v>97</v>
      </c>
      <c r="H19" s="246" t="s">
        <v>370</v>
      </c>
      <c r="I19" s="72">
        <f>IF(E19="Pass",1,0)</f>
        <v>1</v>
      </c>
      <c r="J19" s="72">
        <f>IF(E19="Fail",1,0)</f>
        <v>0</v>
      </c>
      <c r="K19" s="72">
        <f>IF(E19="Blocked",1,0)</f>
        <v>0</v>
      </c>
      <c r="L19" s="72">
        <f>IF(E19="Descoped",1,0)</f>
        <v>0</v>
      </c>
      <c r="M19" s="72">
        <f>IF(E19="In-Progress",1,0)</f>
        <v>0</v>
      </c>
      <c r="N19" s="72">
        <f>IF(E19="Deferred",1,0)</f>
        <v>0</v>
      </c>
      <c r="O19" s="72">
        <f>IF(E19="Not Run",1,0)</f>
        <v>0</v>
      </c>
    </row>
    <row r="20" spans="1:15" x14ac:dyDescent="0.3">
      <c r="A20" s="241"/>
      <c r="B20" s="25" t="s">
        <v>64</v>
      </c>
      <c r="C20" s="5">
        <v>2</v>
      </c>
      <c r="D20" s="247"/>
      <c r="E20" s="244"/>
      <c r="F20" s="275"/>
      <c r="G20" s="271"/>
      <c r="H20" s="247"/>
    </row>
    <row r="21" spans="1:15" x14ac:dyDescent="0.3">
      <c r="A21" s="241"/>
      <c r="B21" s="25" t="s">
        <v>66</v>
      </c>
      <c r="C21" s="5">
        <v>3</v>
      </c>
      <c r="D21" s="247"/>
      <c r="E21" s="244"/>
      <c r="F21" s="275"/>
      <c r="G21" s="271"/>
      <c r="H21" s="247"/>
    </row>
    <row r="22" spans="1:15" x14ac:dyDescent="0.3">
      <c r="A22" s="241"/>
      <c r="B22" s="25" t="s">
        <v>69</v>
      </c>
      <c r="C22" s="5">
        <v>4</v>
      </c>
      <c r="D22" s="247"/>
      <c r="E22" s="244"/>
      <c r="F22" s="275"/>
      <c r="G22" s="271"/>
      <c r="H22" s="247"/>
    </row>
    <row r="23" spans="1:15" x14ac:dyDescent="0.3">
      <c r="A23" s="241"/>
      <c r="B23" s="25" t="s">
        <v>116</v>
      </c>
      <c r="C23" s="5">
        <v>5</v>
      </c>
      <c r="D23" s="248"/>
      <c r="E23" s="245"/>
      <c r="F23" s="276"/>
      <c r="G23" s="272"/>
      <c r="H23" s="248"/>
    </row>
    <row r="24" spans="1:15" x14ac:dyDescent="0.3">
      <c r="A24" s="241"/>
      <c r="B24" s="25"/>
      <c r="C24" s="3"/>
      <c r="D24" s="26"/>
      <c r="E24" s="24"/>
      <c r="F24" s="116"/>
      <c r="G24" s="3"/>
      <c r="H24" s="23"/>
    </row>
    <row r="25" spans="1:15" x14ac:dyDescent="0.3">
      <c r="A25" s="241"/>
      <c r="B25" s="25" t="s">
        <v>60</v>
      </c>
      <c r="C25" s="3">
        <v>1</v>
      </c>
      <c r="D25" s="246" t="s">
        <v>373</v>
      </c>
      <c r="E25" s="243" t="s">
        <v>35</v>
      </c>
      <c r="F25" s="274">
        <v>43377</v>
      </c>
      <c r="G25" s="270" t="s">
        <v>108</v>
      </c>
      <c r="H25" s="246"/>
      <c r="I25" s="72">
        <f>IF(E25="Pass",1,0)</f>
        <v>1</v>
      </c>
      <c r="J25" s="72">
        <f>IF(E25="Fail",1,0)</f>
        <v>0</v>
      </c>
      <c r="K25" s="72">
        <f>IF(E25="Blocked",1,0)</f>
        <v>0</v>
      </c>
      <c r="L25" s="72">
        <f>IF(E25="Descoped",1,0)</f>
        <v>0</v>
      </c>
      <c r="M25" s="72">
        <f>IF(E25="In-Progress",1,0)</f>
        <v>0</v>
      </c>
      <c r="N25" s="72">
        <f>IF(E25="Deferred",1,0)</f>
        <v>0</v>
      </c>
      <c r="O25" s="72">
        <f>IF(E25="Not Run",1,0)</f>
        <v>0</v>
      </c>
    </row>
    <row r="26" spans="1:15" x14ac:dyDescent="0.3">
      <c r="A26" s="241"/>
      <c r="B26" s="25" t="s">
        <v>64</v>
      </c>
      <c r="C26" s="3">
        <v>2</v>
      </c>
      <c r="D26" s="247"/>
      <c r="E26" s="244"/>
      <c r="F26" s="275"/>
      <c r="G26" s="271"/>
      <c r="H26" s="247"/>
    </row>
    <row r="27" spans="1:15" x14ac:dyDescent="0.3">
      <c r="A27" s="241"/>
      <c r="B27" s="25" t="s">
        <v>66</v>
      </c>
      <c r="C27" s="3">
        <v>3</v>
      </c>
      <c r="D27" s="247"/>
      <c r="E27" s="244"/>
      <c r="F27" s="275"/>
      <c r="G27" s="271"/>
      <c r="H27" s="247"/>
    </row>
    <row r="28" spans="1:15" x14ac:dyDescent="0.3">
      <c r="A28" s="241"/>
      <c r="B28" s="25" t="s">
        <v>69</v>
      </c>
      <c r="C28" s="3">
        <v>4</v>
      </c>
      <c r="D28" s="247"/>
      <c r="E28" s="244"/>
      <c r="F28" s="275"/>
      <c r="G28" s="271"/>
      <c r="H28" s="247"/>
    </row>
    <row r="29" spans="1:15" x14ac:dyDescent="0.3">
      <c r="A29" s="241"/>
      <c r="B29" s="25" t="s">
        <v>113</v>
      </c>
      <c r="C29" s="3">
        <v>5</v>
      </c>
      <c r="D29" s="247"/>
      <c r="E29" s="244"/>
      <c r="F29" s="275"/>
      <c r="G29" s="271"/>
      <c r="H29" s="247"/>
    </row>
    <row r="30" spans="1:15" x14ac:dyDescent="0.3">
      <c r="A30" s="241"/>
      <c r="B30" s="25" t="s">
        <v>115</v>
      </c>
      <c r="C30" s="3">
        <v>6</v>
      </c>
      <c r="D30" s="247"/>
      <c r="E30" s="244"/>
      <c r="F30" s="275"/>
      <c r="G30" s="271"/>
      <c r="H30" s="247"/>
    </row>
    <row r="31" spans="1:15" x14ac:dyDescent="0.3">
      <c r="A31" s="241"/>
      <c r="B31" s="25" t="s">
        <v>117</v>
      </c>
      <c r="C31" s="3">
        <v>7</v>
      </c>
      <c r="D31" s="248"/>
      <c r="E31" s="245"/>
      <c r="F31" s="276"/>
      <c r="G31" s="272"/>
      <c r="H31" s="248"/>
    </row>
    <row r="32" spans="1:15" x14ac:dyDescent="0.3">
      <c r="A32" s="241"/>
      <c r="B32" s="24"/>
      <c r="C32" s="20"/>
      <c r="D32" s="23"/>
      <c r="E32" s="24"/>
      <c r="F32" s="116"/>
      <c r="G32" s="3"/>
      <c r="H32" s="23"/>
    </row>
    <row r="33" spans="1:15" x14ac:dyDescent="0.3">
      <c r="A33" s="241"/>
      <c r="B33" s="25" t="s">
        <v>87</v>
      </c>
      <c r="C33" s="3">
        <v>1</v>
      </c>
      <c r="D33" s="23" t="s">
        <v>88</v>
      </c>
      <c r="E33" s="75" t="s">
        <v>35</v>
      </c>
      <c r="F33" s="116">
        <v>43361</v>
      </c>
      <c r="G33" s="3" t="s">
        <v>97</v>
      </c>
      <c r="H33" s="19" t="s">
        <v>104</v>
      </c>
      <c r="I33" s="72">
        <f>IF(E33="Pass",1,0)</f>
        <v>1</v>
      </c>
      <c r="J33" s="72">
        <f>IF(E33="Fail",1,0)</f>
        <v>0</v>
      </c>
      <c r="K33" s="72">
        <f>IF(E33="Blocked",1,0)</f>
        <v>0</v>
      </c>
      <c r="L33" s="72">
        <f>IF(E33="Descoped",1,0)</f>
        <v>0</v>
      </c>
      <c r="M33" s="72">
        <f>IF(E33="In-Progress",1,0)</f>
        <v>0</v>
      </c>
      <c r="N33" s="72">
        <f>IF(E33="Deferred",1,0)</f>
        <v>0</v>
      </c>
      <c r="O33" s="72">
        <f>IF(E33="Not Run",1,0)</f>
        <v>0</v>
      </c>
    </row>
    <row r="34" spans="1:15" x14ac:dyDescent="0.3">
      <c r="A34" s="241"/>
      <c r="B34" s="24"/>
      <c r="C34" s="3"/>
      <c r="D34" s="23"/>
      <c r="E34" s="24"/>
      <c r="F34" s="116"/>
      <c r="G34" s="3"/>
      <c r="H34" s="23"/>
    </row>
    <row r="35" spans="1:15" x14ac:dyDescent="0.3">
      <c r="A35" s="242"/>
      <c r="B35" s="25" t="s">
        <v>89</v>
      </c>
      <c r="C35" s="3">
        <v>1</v>
      </c>
      <c r="D35" s="23" t="s">
        <v>90</v>
      </c>
      <c r="E35" s="75" t="s">
        <v>35</v>
      </c>
      <c r="F35" s="116">
        <v>43361</v>
      </c>
      <c r="G35" s="3" t="s">
        <v>118</v>
      </c>
      <c r="H35" s="19"/>
      <c r="I35" s="72">
        <f>IF(E35="Pass",1,0)</f>
        <v>1</v>
      </c>
      <c r="J35" s="72">
        <f>IF(E35="Fail",1,0)</f>
        <v>0</v>
      </c>
      <c r="K35" s="72">
        <f>IF(E35="Blocked",1,0)</f>
        <v>0</v>
      </c>
      <c r="L35" s="72">
        <f>IF(E35="Descoped",1,0)</f>
        <v>0</v>
      </c>
      <c r="M35" s="72">
        <f>IF(E35="In-Progress",1,0)</f>
        <v>0</v>
      </c>
      <c r="N35" s="72">
        <f>IF(E35="Deferred",1,0)</f>
        <v>0</v>
      </c>
      <c r="O35" s="72">
        <f>IF(E35="Not Run",1,0)</f>
        <v>0</v>
      </c>
    </row>
  </sheetData>
  <mergeCells count="26">
    <mergeCell ref="G19:G23"/>
    <mergeCell ref="G25:G31"/>
    <mergeCell ref="F7:F8"/>
    <mergeCell ref="F10:F12"/>
    <mergeCell ref="F14:F17"/>
    <mergeCell ref="F19:F23"/>
    <mergeCell ref="F25:F31"/>
    <mergeCell ref="G7:G8"/>
    <mergeCell ref="G10:G12"/>
    <mergeCell ref="G14:G17"/>
    <mergeCell ref="D7:D8"/>
    <mergeCell ref="A3:A35"/>
    <mergeCell ref="H25:H31"/>
    <mergeCell ref="E25:E31"/>
    <mergeCell ref="H19:H23"/>
    <mergeCell ref="E19:E23"/>
    <mergeCell ref="H7:H8"/>
    <mergeCell ref="E7:E8"/>
    <mergeCell ref="H10:H12"/>
    <mergeCell ref="E10:E12"/>
    <mergeCell ref="H14:H17"/>
    <mergeCell ref="E14:E17"/>
    <mergeCell ref="D19:D23"/>
    <mergeCell ref="D25:D31"/>
    <mergeCell ref="D10:D12"/>
    <mergeCell ref="D14:D17"/>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E19:E23 E25:E31 E33 E35 E3 E5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85" zoomScaleNormal="85" workbookViewId="0">
      <selection activeCell="P41" sqref="P41"/>
    </sheetView>
  </sheetViews>
  <sheetFormatPr defaultRowHeight="14.4" x14ac:dyDescent="0.3"/>
  <cols>
    <col min="1" max="1" width="33.109375" customWidth="1"/>
    <col min="2" max="2" width="39.109375" customWidth="1"/>
    <col min="3" max="3" width="7.5546875" customWidth="1"/>
    <col min="4" max="4" width="62" customWidth="1"/>
    <col min="5" max="7" width="12.6640625" customWidth="1"/>
    <col min="8" max="8" width="60.6640625" customWidth="1"/>
  </cols>
  <sheetData>
    <row r="1" spans="1:15" ht="28.8" x14ac:dyDescent="0.3">
      <c r="A1" s="7"/>
      <c r="B1" s="7" t="s">
        <v>91</v>
      </c>
      <c r="C1" s="7" t="s">
        <v>49</v>
      </c>
      <c r="D1" s="7" t="s">
        <v>50</v>
      </c>
      <c r="E1" s="7" t="s">
        <v>51</v>
      </c>
      <c r="F1" s="7" t="s">
        <v>52</v>
      </c>
      <c r="G1" s="7" t="s">
        <v>53</v>
      </c>
      <c r="H1" s="7" t="s">
        <v>54</v>
      </c>
      <c r="I1" s="71">
        <f t="shared" ref="I1:O1" si="0">SUM(I2:I284)</f>
        <v>9</v>
      </c>
      <c r="J1" s="71">
        <f t="shared" si="0"/>
        <v>0</v>
      </c>
      <c r="K1" s="71">
        <f t="shared" si="0"/>
        <v>0</v>
      </c>
      <c r="L1" s="71">
        <f t="shared" si="0"/>
        <v>0</v>
      </c>
      <c r="M1" s="71">
        <f t="shared" si="0"/>
        <v>0</v>
      </c>
      <c r="N1" s="71">
        <f t="shared" si="0"/>
        <v>0</v>
      </c>
      <c r="O1" s="71">
        <f t="shared" si="0"/>
        <v>0</v>
      </c>
    </row>
    <row r="2" spans="1:15" x14ac:dyDescent="0.3">
      <c r="A2" s="28" t="s">
        <v>110</v>
      </c>
      <c r="B2" s="44"/>
      <c r="C2" s="10"/>
      <c r="D2" s="44"/>
      <c r="E2" s="32"/>
      <c r="F2" s="101"/>
      <c r="G2" s="101"/>
      <c r="H2" s="44"/>
      <c r="I2" s="73" t="s">
        <v>35</v>
      </c>
      <c r="J2" s="73" t="s">
        <v>36</v>
      </c>
      <c r="K2" s="73" t="s">
        <v>37</v>
      </c>
      <c r="L2" s="73" t="s">
        <v>38</v>
      </c>
      <c r="M2" s="73" t="s">
        <v>39</v>
      </c>
      <c r="N2" s="73" t="s">
        <v>40</v>
      </c>
      <c r="O2" s="73" t="s">
        <v>41</v>
      </c>
    </row>
    <row r="3" spans="1:15" x14ac:dyDescent="0.3">
      <c r="A3" s="240"/>
      <c r="B3" s="25" t="s">
        <v>56</v>
      </c>
      <c r="C3" s="3">
        <v>0</v>
      </c>
      <c r="D3" s="19" t="s">
        <v>57</v>
      </c>
      <c r="E3" s="75" t="s">
        <v>35</v>
      </c>
      <c r="F3" s="116">
        <v>43357</v>
      </c>
      <c r="G3" s="3" t="s">
        <v>97</v>
      </c>
      <c r="H3" s="19"/>
      <c r="I3" s="72">
        <f>IF(E3="Pass",1,0)</f>
        <v>1</v>
      </c>
      <c r="J3" s="72">
        <f>IF(E3="Fail",1,0)</f>
        <v>0</v>
      </c>
      <c r="K3" s="72">
        <f>IF(E3="Blocked",1,0)</f>
        <v>0</v>
      </c>
      <c r="L3" s="72">
        <f>IF(E3="Descoped",1,0)</f>
        <v>0</v>
      </c>
      <c r="M3" s="72">
        <f>IF(E3="In-Progress",1,0)</f>
        <v>0</v>
      </c>
      <c r="N3" s="72">
        <f>IF(E3="Deferred",1,0)</f>
        <v>0</v>
      </c>
      <c r="O3" s="72">
        <f>IF(E3="Not Run",1,0)</f>
        <v>0</v>
      </c>
    </row>
    <row r="4" spans="1:15" x14ac:dyDescent="0.3">
      <c r="A4" s="241"/>
      <c r="B4" s="24"/>
      <c r="C4" s="3"/>
      <c r="D4" s="23"/>
      <c r="E4" s="19"/>
      <c r="F4" s="116"/>
      <c r="G4" s="3"/>
      <c r="H4" s="23"/>
      <c r="I4" s="30"/>
      <c r="J4" s="30"/>
      <c r="K4" s="30"/>
      <c r="L4" s="30"/>
      <c r="M4" s="30"/>
      <c r="N4" s="30"/>
      <c r="O4" s="30"/>
    </row>
    <row r="5" spans="1:15" x14ac:dyDescent="0.3">
      <c r="A5" s="241"/>
      <c r="B5" s="25" t="s">
        <v>58</v>
      </c>
      <c r="C5" s="5">
        <v>1</v>
      </c>
      <c r="D5" s="19" t="s">
        <v>59</v>
      </c>
      <c r="E5" s="75" t="s">
        <v>35</v>
      </c>
      <c r="F5" s="116">
        <v>43367</v>
      </c>
      <c r="G5" s="3" t="s">
        <v>108</v>
      </c>
      <c r="H5" s="19" t="s">
        <v>328</v>
      </c>
      <c r="I5" s="72">
        <f>IF(E5="Pass",1,0)</f>
        <v>1</v>
      </c>
      <c r="J5" s="72">
        <f>IF(E5="Fail",1,0)</f>
        <v>0</v>
      </c>
      <c r="K5" s="72">
        <f>IF(E5="Blocked",1,0)</f>
        <v>0</v>
      </c>
      <c r="L5" s="72">
        <f>IF(E5="Descoped",1,0)</f>
        <v>0</v>
      </c>
      <c r="M5" s="72">
        <f>IF(E5="In-Progress",1,0)</f>
        <v>0</v>
      </c>
      <c r="N5" s="72">
        <f>IF(E5="Deferred",1,0)</f>
        <v>0</v>
      </c>
      <c r="O5" s="72">
        <f>IF(E5="Not Run",1,0)</f>
        <v>0</v>
      </c>
    </row>
    <row r="6" spans="1:15" x14ac:dyDescent="0.3">
      <c r="A6" s="241"/>
      <c r="B6" s="25"/>
      <c r="C6" s="5"/>
      <c r="D6" s="19"/>
      <c r="E6" s="25"/>
      <c r="F6" s="116"/>
      <c r="G6" s="3"/>
      <c r="H6" s="23"/>
      <c r="I6" s="30"/>
      <c r="J6" s="30"/>
      <c r="K6" s="30"/>
      <c r="L6" s="30"/>
      <c r="M6" s="30"/>
      <c r="N6" s="30"/>
      <c r="O6" s="30"/>
    </row>
    <row r="7" spans="1:15" x14ac:dyDescent="0.3">
      <c r="A7" s="241"/>
      <c r="B7" s="25" t="s">
        <v>60</v>
      </c>
      <c r="C7" s="5">
        <v>1</v>
      </c>
      <c r="D7" s="259" t="s">
        <v>61</v>
      </c>
      <c r="E7" s="260" t="s">
        <v>35</v>
      </c>
      <c r="F7" s="274">
        <v>43357</v>
      </c>
      <c r="G7" s="270" t="s">
        <v>97</v>
      </c>
      <c r="H7" s="246"/>
      <c r="I7" s="72">
        <f>IF(E7="Pass",1,0)</f>
        <v>1</v>
      </c>
      <c r="J7" s="72">
        <f>IF(E7="Fail",1,0)</f>
        <v>0</v>
      </c>
      <c r="K7" s="72">
        <f>IF(E7="Blocked",1,0)</f>
        <v>0</v>
      </c>
      <c r="L7" s="72">
        <f>IF(E7="Descoped",1,0)</f>
        <v>0</v>
      </c>
      <c r="M7" s="72">
        <f>IF(E7="In-Progress",1,0)</f>
        <v>0</v>
      </c>
      <c r="N7" s="72">
        <f>IF(E7="Deferred",1,0)</f>
        <v>0</v>
      </c>
      <c r="O7" s="72">
        <f>IF(E7="Not Run",1,0)</f>
        <v>0</v>
      </c>
    </row>
    <row r="8" spans="1:15" x14ac:dyDescent="0.3">
      <c r="A8" s="241"/>
      <c r="B8" s="25" t="s">
        <v>62</v>
      </c>
      <c r="C8" s="5">
        <v>2</v>
      </c>
      <c r="D8" s="259"/>
      <c r="E8" s="260"/>
      <c r="F8" s="276"/>
      <c r="G8" s="272"/>
      <c r="H8" s="248"/>
      <c r="I8" s="30"/>
      <c r="J8" s="30"/>
      <c r="K8" s="30"/>
      <c r="L8" s="30"/>
      <c r="M8" s="30"/>
      <c r="N8" s="30"/>
      <c r="O8" s="30"/>
    </row>
    <row r="9" spans="1:15" x14ac:dyDescent="0.3">
      <c r="A9" s="241"/>
      <c r="B9" s="25"/>
      <c r="C9" s="5"/>
      <c r="D9" s="19"/>
      <c r="E9" s="25"/>
      <c r="F9" s="116"/>
      <c r="G9" s="3"/>
      <c r="H9" s="23"/>
      <c r="I9" s="30"/>
      <c r="J9" s="30"/>
      <c r="K9" s="30"/>
      <c r="L9" s="30"/>
      <c r="M9" s="30"/>
      <c r="N9" s="30"/>
      <c r="O9" s="30"/>
    </row>
    <row r="10" spans="1:15" x14ac:dyDescent="0.3">
      <c r="A10" s="241"/>
      <c r="B10" s="25" t="s">
        <v>60</v>
      </c>
      <c r="C10" s="5">
        <v>1</v>
      </c>
      <c r="D10" s="259" t="s">
        <v>63</v>
      </c>
      <c r="E10" s="260" t="s">
        <v>35</v>
      </c>
      <c r="F10" s="274">
        <v>43357</v>
      </c>
      <c r="G10" s="270" t="s">
        <v>108</v>
      </c>
      <c r="H10" s="267"/>
      <c r="I10" s="72">
        <f>IF(E10="Pass",1,0)</f>
        <v>1</v>
      </c>
      <c r="J10" s="72">
        <f>IF(E10="Fail",1,0)</f>
        <v>0</v>
      </c>
      <c r="K10" s="72">
        <f>IF(E10="Blocked",1,0)</f>
        <v>0</v>
      </c>
      <c r="L10" s="72">
        <f>IF(E10="Descoped",1,0)</f>
        <v>0</v>
      </c>
      <c r="M10" s="72">
        <f>IF(E10="In-Progress",1,0)</f>
        <v>0</v>
      </c>
      <c r="N10" s="72">
        <f>IF(E10="Deferred",1,0)</f>
        <v>0</v>
      </c>
      <c r="O10" s="72">
        <f>IF(E10="Not Run",1,0)</f>
        <v>0</v>
      </c>
    </row>
    <row r="11" spans="1:15" x14ac:dyDescent="0.3">
      <c r="A11" s="241"/>
      <c r="B11" s="25" t="s">
        <v>64</v>
      </c>
      <c r="C11" s="5">
        <v>2</v>
      </c>
      <c r="D11" s="259"/>
      <c r="E11" s="260"/>
      <c r="F11" s="275"/>
      <c r="G11" s="271"/>
      <c r="H11" s="268"/>
      <c r="I11" s="30"/>
      <c r="J11" s="30"/>
      <c r="K11" s="30"/>
      <c r="L11" s="30"/>
      <c r="M11" s="30"/>
      <c r="N11" s="30"/>
      <c r="O11" s="30"/>
    </row>
    <row r="12" spans="1:15" x14ac:dyDescent="0.3">
      <c r="A12" s="241"/>
      <c r="B12" s="25" t="s">
        <v>65</v>
      </c>
      <c r="C12" s="5">
        <v>3</v>
      </c>
      <c r="D12" s="259"/>
      <c r="E12" s="260"/>
      <c r="F12" s="276"/>
      <c r="G12" s="272"/>
      <c r="H12" s="269"/>
      <c r="I12" s="30"/>
      <c r="J12" s="30"/>
      <c r="K12" s="30"/>
      <c r="L12" s="30"/>
      <c r="M12" s="30"/>
      <c r="N12" s="30"/>
      <c r="O12" s="30"/>
    </row>
    <row r="13" spans="1:15" x14ac:dyDescent="0.3">
      <c r="A13" s="241"/>
      <c r="B13" s="25"/>
      <c r="C13" s="5"/>
      <c r="D13" s="19"/>
      <c r="E13" s="25"/>
      <c r="F13" s="116"/>
      <c r="G13" s="3"/>
      <c r="H13" s="23"/>
      <c r="I13" s="30"/>
      <c r="J13" s="30"/>
      <c r="K13" s="30"/>
      <c r="L13" s="30"/>
      <c r="M13" s="30"/>
      <c r="N13" s="30"/>
      <c r="O13" s="30"/>
    </row>
    <row r="14" spans="1:15" x14ac:dyDescent="0.3">
      <c r="A14" s="241"/>
      <c r="B14" s="25" t="s">
        <v>60</v>
      </c>
      <c r="C14" s="5">
        <v>1</v>
      </c>
      <c r="D14" s="259" t="s">
        <v>63</v>
      </c>
      <c r="E14" s="260" t="s">
        <v>35</v>
      </c>
      <c r="F14" s="274">
        <v>43367</v>
      </c>
      <c r="G14" s="270" t="s">
        <v>108</v>
      </c>
      <c r="H14" s="246" t="s">
        <v>328</v>
      </c>
      <c r="I14" s="72">
        <f>IF(E14="Pass",1,0)</f>
        <v>1</v>
      </c>
      <c r="J14" s="72">
        <f>IF(E14="Fail",1,0)</f>
        <v>0</v>
      </c>
      <c r="K14" s="72">
        <f>IF(E14="Blocked",1,0)</f>
        <v>0</v>
      </c>
      <c r="L14" s="72">
        <f>IF(E14="Descoped",1,0)</f>
        <v>0</v>
      </c>
      <c r="M14" s="72">
        <f>IF(E14="In-Progress",1,0)</f>
        <v>0</v>
      </c>
      <c r="N14" s="72">
        <f>IF(E14="Deferred",1,0)</f>
        <v>0</v>
      </c>
      <c r="O14" s="72">
        <f>IF(E14="Not Run",1,0)</f>
        <v>0</v>
      </c>
    </row>
    <row r="15" spans="1:15" x14ac:dyDescent="0.3">
      <c r="A15" s="241"/>
      <c r="B15" s="25" t="s">
        <v>64</v>
      </c>
      <c r="C15" s="5">
        <v>2</v>
      </c>
      <c r="D15" s="259"/>
      <c r="E15" s="260"/>
      <c r="F15" s="275"/>
      <c r="G15" s="271"/>
      <c r="H15" s="247"/>
      <c r="I15" s="30"/>
      <c r="J15" s="30"/>
      <c r="K15" s="30"/>
      <c r="L15" s="30"/>
      <c r="M15" s="30"/>
      <c r="N15" s="30"/>
      <c r="O15" s="30"/>
    </row>
    <row r="16" spans="1:15" x14ac:dyDescent="0.3">
      <c r="A16" s="241"/>
      <c r="B16" s="25" t="s">
        <v>66</v>
      </c>
      <c r="C16" s="5">
        <v>3</v>
      </c>
      <c r="D16" s="259"/>
      <c r="E16" s="260"/>
      <c r="F16" s="275"/>
      <c r="G16" s="271"/>
      <c r="H16" s="247"/>
      <c r="I16" s="30"/>
      <c r="J16" s="30"/>
      <c r="K16" s="30"/>
      <c r="L16" s="30"/>
      <c r="M16" s="30"/>
      <c r="N16" s="30"/>
      <c r="O16" s="30"/>
    </row>
    <row r="17" spans="1:15" x14ac:dyDescent="0.3">
      <c r="A17" s="241"/>
      <c r="B17" s="25" t="s">
        <v>67</v>
      </c>
      <c r="C17" s="5">
        <v>4</v>
      </c>
      <c r="D17" s="259"/>
      <c r="E17" s="260"/>
      <c r="F17" s="276"/>
      <c r="G17" s="272"/>
      <c r="H17" s="248"/>
      <c r="I17" s="30"/>
      <c r="J17" s="30"/>
      <c r="K17" s="30"/>
      <c r="L17" s="30"/>
      <c r="M17" s="30"/>
      <c r="N17" s="30"/>
      <c r="O17" s="30"/>
    </row>
    <row r="18" spans="1:15" x14ac:dyDescent="0.3">
      <c r="A18" s="241"/>
      <c r="B18" s="25"/>
      <c r="C18" s="5"/>
      <c r="D18" s="19"/>
      <c r="E18" s="19"/>
      <c r="F18" s="116"/>
      <c r="G18" s="3"/>
      <c r="H18" s="23"/>
      <c r="I18" s="30"/>
      <c r="J18" s="30"/>
      <c r="K18" s="30"/>
      <c r="L18" s="30"/>
      <c r="M18" s="30"/>
      <c r="N18" s="30"/>
      <c r="O18" s="30"/>
    </row>
    <row r="19" spans="1:15" ht="15" customHeight="1" x14ac:dyDescent="0.3">
      <c r="A19" s="241"/>
      <c r="B19" s="25" t="s">
        <v>60</v>
      </c>
      <c r="C19" s="5">
        <v>1</v>
      </c>
      <c r="D19" s="278" t="s">
        <v>372</v>
      </c>
      <c r="E19" s="243" t="s">
        <v>35</v>
      </c>
      <c r="F19" s="274">
        <v>43377</v>
      </c>
      <c r="G19" s="270" t="s">
        <v>97</v>
      </c>
      <c r="H19" s="246" t="s">
        <v>370</v>
      </c>
      <c r="I19" s="72">
        <f>IF(E19="Pass",1,0)</f>
        <v>1</v>
      </c>
      <c r="J19" s="72">
        <f>IF(E19="Fail",1,0)</f>
        <v>0</v>
      </c>
      <c r="K19" s="72">
        <f>IF(E19="Blocked",1,0)</f>
        <v>0</v>
      </c>
      <c r="L19" s="72">
        <f>IF(E19="Descoped",1,0)</f>
        <v>0</v>
      </c>
      <c r="M19" s="72">
        <f>IF(E19="In-Progress",1,0)</f>
        <v>0</v>
      </c>
      <c r="N19" s="72">
        <f>IF(E19="Deferred",1,0)</f>
        <v>0</v>
      </c>
      <c r="O19" s="72">
        <f>IF(E19="Not Run",1,0)</f>
        <v>0</v>
      </c>
    </row>
    <row r="20" spans="1:15" x14ac:dyDescent="0.3">
      <c r="A20" s="241"/>
      <c r="B20" s="25" t="s">
        <v>64</v>
      </c>
      <c r="C20" s="5">
        <v>2</v>
      </c>
      <c r="D20" s="279"/>
      <c r="E20" s="244"/>
      <c r="F20" s="275"/>
      <c r="G20" s="271"/>
      <c r="H20" s="247"/>
      <c r="I20" s="30"/>
      <c r="J20" s="30"/>
      <c r="K20" s="30"/>
      <c r="L20" s="30"/>
      <c r="M20" s="30"/>
      <c r="N20" s="30"/>
      <c r="O20" s="30"/>
    </row>
    <row r="21" spans="1:15" x14ac:dyDescent="0.3">
      <c r="A21" s="241"/>
      <c r="B21" s="25" t="s">
        <v>66</v>
      </c>
      <c r="C21" s="5">
        <v>3</v>
      </c>
      <c r="D21" s="279"/>
      <c r="E21" s="244"/>
      <c r="F21" s="275"/>
      <c r="G21" s="271"/>
      <c r="H21" s="247"/>
      <c r="I21" s="30"/>
      <c r="J21" s="30"/>
      <c r="K21" s="30"/>
      <c r="L21" s="30"/>
      <c r="M21" s="30"/>
      <c r="N21" s="30"/>
      <c r="O21" s="30"/>
    </row>
    <row r="22" spans="1:15" x14ac:dyDescent="0.3">
      <c r="A22" s="241"/>
      <c r="B22" s="25" t="s">
        <v>69</v>
      </c>
      <c r="C22" s="5">
        <v>4</v>
      </c>
      <c r="D22" s="279"/>
      <c r="E22" s="244"/>
      <c r="F22" s="275"/>
      <c r="G22" s="271"/>
      <c r="H22" s="247"/>
      <c r="I22" s="30"/>
      <c r="J22" s="30"/>
      <c r="K22" s="30"/>
      <c r="L22" s="30"/>
      <c r="M22" s="30"/>
      <c r="N22" s="30"/>
      <c r="O22" s="30"/>
    </row>
    <row r="23" spans="1:15" x14ac:dyDescent="0.3">
      <c r="A23" s="241"/>
      <c r="B23" s="25" t="s">
        <v>374</v>
      </c>
      <c r="C23" s="5">
        <v>5</v>
      </c>
      <c r="D23" s="280"/>
      <c r="E23" s="245"/>
      <c r="F23" s="276"/>
      <c r="G23" s="272"/>
      <c r="H23" s="248"/>
      <c r="I23" s="30"/>
      <c r="J23" s="30"/>
      <c r="K23" s="30"/>
      <c r="L23" s="30"/>
      <c r="M23" s="30"/>
      <c r="N23" s="30"/>
      <c r="O23" s="30"/>
    </row>
    <row r="24" spans="1:15" x14ac:dyDescent="0.3">
      <c r="A24" s="241"/>
      <c r="B24" s="25"/>
      <c r="C24" s="3"/>
      <c r="D24" s="26"/>
      <c r="E24" s="24"/>
      <c r="F24" s="116"/>
      <c r="G24" s="3"/>
      <c r="H24" s="23"/>
      <c r="I24" s="30"/>
      <c r="J24" s="30"/>
      <c r="K24" s="30"/>
      <c r="L24" s="30"/>
      <c r="M24" s="30"/>
      <c r="N24" s="30"/>
      <c r="O24" s="30"/>
    </row>
    <row r="25" spans="1:15" ht="15" customHeight="1" x14ac:dyDescent="0.3">
      <c r="A25" s="241"/>
      <c r="B25" s="25" t="s">
        <v>60</v>
      </c>
      <c r="C25" s="3">
        <v>1</v>
      </c>
      <c r="D25" s="278" t="s">
        <v>373</v>
      </c>
      <c r="E25" s="243" t="s">
        <v>35</v>
      </c>
      <c r="F25" s="274">
        <v>43377</v>
      </c>
      <c r="G25" s="270" t="s">
        <v>108</v>
      </c>
      <c r="H25" s="246"/>
      <c r="I25" s="72">
        <f>IF(E25="Pass",1,0)</f>
        <v>1</v>
      </c>
      <c r="J25" s="72">
        <f>IF(E25="Fail",1,0)</f>
        <v>0</v>
      </c>
      <c r="K25" s="72">
        <f>IF(E25="Blocked",1,0)</f>
        <v>0</v>
      </c>
      <c r="L25" s="72">
        <f>IF(E25="Descoped",1,0)</f>
        <v>0</v>
      </c>
      <c r="M25" s="72">
        <f>IF(E25="In-Progress",1,0)</f>
        <v>0</v>
      </c>
      <c r="N25" s="72">
        <f>IF(E25="Deferred",1,0)</f>
        <v>0</v>
      </c>
      <c r="O25" s="72">
        <f>IF(E25="Not Run",1,0)</f>
        <v>0</v>
      </c>
    </row>
    <row r="26" spans="1:15" x14ac:dyDescent="0.3">
      <c r="A26" s="241"/>
      <c r="B26" s="25" t="s">
        <v>64</v>
      </c>
      <c r="C26" s="3">
        <v>2</v>
      </c>
      <c r="D26" s="279"/>
      <c r="E26" s="244"/>
      <c r="F26" s="275"/>
      <c r="G26" s="271"/>
      <c r="H26" s="247"/>
      <c r="I26" s="30"/>
      <c r="J26" s="30"/>
      <c r="K26" s="30"/>
      <c r="L26" s="30"/>
      <c r="M26" s="30"/>
      <c r="N26" s="30"/>
      <c r="O26" s="30"/>
    </row>
    <row r="27" spans="1:15" x14ac:dyDescent="0.3">
      <c r="A27" s="241"/>
      <c r="B27" s="25" t="s">
        <v>66</v>
      </c>
      <c r="C27" s="3">
        <v>3</v>
      </c>
      <c r="D27" s="279"/>
      <c r="E27" s="244"/>
      <c r="F27" s="275"/>
      <c r="G27" s="271"/>
      <c r="H27" s="247"/>
      <c r="I27" s="30"/>
      <c r="J27" s="30"/>
      <c r="K27" s="30"/>
      <c r="L27" s="30"/>
      <c r="M27" s="30"/>
      <c r="N27" s="30"/>
      <c r="O27" s="30"/>
    </row>
    <row r="28" spans="1:15" x14ac:dyDescent="0.3">
      <c r="A28" s="241"/>
      <c r="B28" s="25" t="s">
        <v>69</v>
      </c>
      <c r="C28" s="3">
        <v>4</v>
      </c>
      <c r="D28" s="279"/>
      <c r="E28" s="244"/>
      <c r="F28" s="275"/>
      <c r="G28" s="271"/>
      <c r="H28" s="247"/>
      <c r="I28" s="30"/>
      <c r="J28" s="30"/>
      <c r="K28" s="30"/>
      <c r="L28" s="30"/>
      <c r="M28" s="30"/>
      <c r="N28" s="30"/>
      <c r="O28" s="30"/>
    </row>
    <row r="29" spans="1:15" x14ac:dyDescent="0.3">
      <c r="A29" s="241"/>
      <c r="B29" s="226" t="s">
        <v>374</v>
      </c>
      <c r="C29" s="3">
        <v>5</v>
      </c>
      <c r="D29" s="279"/>
      <c r="E29" s="244"/>
      <c r="F29" s="275"/>
      <c r="G29" s="271"/>
      <c r="H29" s="247"/>
      <c r="I29" s="30"/>
      <c r="J29" s="30"/>
      <c r="K29" s="30"/>
      <c r="L29" s="30"/>
      <c r="M29" s="30"/>
      <c r="N29" s="30"/>
      <c r="O29" s="30"/>
    </row>
    <row r="30" spans="1:15" x14ac:dyDescent="0.3">
      <c r="A30" s="241"/>
      <c r="B30" s="24"/>
      <c r="C30" s="20"/>
      <c r="D30" s="23"/>
      <c r="E30" s="24"/>
      <c r="F30" s="116"/>
      <c r="G30" s="3"/>
      <c r="H30" s="23"/>
      <c r="I30" s="30"/>
      <c r="J30" s="30"/>
      <c r="K30" s="30"/>
      <c r="L30" s="30"/>
      <c r="M30" s="30"/>
      <c r="N30" s="30"/>
      <c r="O30" s="30"/>
    </row>
    <row r="31" spans="1:15" x14ac:dyDescent="0.3">
      <c r="A31" s="241"/>
      <c r="B31" s="25" t="s">
        <v>87</v>
      </c>
      <c r="C31" s="3">
        <v>1</v>
      </c>
      <c r="D31" s="23" t="s">
        <v>88</v>
      </c>
      <c r="E31" s="75" t="s">
        <v>35</v>
      </c>
      <c r="F31" s="116">
        <v>43361</v>
      </c>
      <c r="G31" s="3" t="s">
        <v>97</v>
      </c>
      <c r="H31" s="19" t="s">
        <v>104</v>
      </c>
      <c r="I31" s="72">
        <f>IF(E31="Pass",1,0)</f>
        <v>1</v>
      </c>
      <c r="J31" s="72">
        <f>IF(E31="Fail",1,0)</f>
        <v>0</v>
      </c>
      <c r="K31" s="72">
        <f>IF(E31="Blocked",1,0)</f>
        <v>0</v>
      </c>
      <c r="L31" s="72">
        <f>IF(E31="Descoped",1,0)</f>
        <v>0</v>
      </c>
      <c r="M31" s="72">
        <f>IF(E31="In-Progress",1,0)</f>
        <v>0</v>
      </c>
      <c r="N31" s="72">
        <f>IF(E31="Deferred",1,0)</f>
        <v>0</v>
      </c>
      <c r="O31" s="72">
        <f>IF(E31="Not Run",1,0)</f>
        <v>0</v>
      </c>
    </row>
    <row r="32" spans="1:15" x14ac:dyDescent="0.3">
      <c r="A32" s="241"/>
      <c r="B32" s="24"/>
      <c r="C32" s="3"/>
      <c r="D32" s="23"/>
      <c r="E32" s="24"/>
      <c r="F32" s="116"/>
      <c r="G32" s="3"/>
      <c r="H32" s="23"/>
      <c r="I32" s="30"/>
      <c r="J32" s="30"/>
      <c r="K32" s="30"/>
      <c r="L32" s="30"/>
      <c r="M32" s="30"/>
      <c r="N32" s="30"/>
      <c r="O32" s="30"/>
    </row>
    <row r="33" spans="1:15" x14ac:dyDescent="0.3">
      <c r="A33" s="242"/>
      <c r="B33" s="25" t="s">
        <v>89</v>
      </c>
      <c r="C33" s="3">
        <v>1</v>
      </c>
      <c r="D33" s="23" t="s">
        <v>90</v>
      </c>
      <c r="E33" s="75" t="s">
        <v>35</v>
      </c>
      <c r="F33" s="116">
        <v>43360</v>
      </c>
      <c r="G33" s="3" t="s">
        <v>119</v>
      </c>
      <c r="H33" s="19"/>
      <c r="I33" s="72">
        <f>IF(E33="Pass",1,0)</f>
        <v>1</v>
      </c>
      <c r="J33" s="72">
        <f>IF(E33="Fail",1,0)</f>
        <v>0</v>
      </c>
      <c r="K33" s="72">
        <f>IF(E33="Blocked",1,0)</f>
        <v>0</v>
      </c>
      <c r="L33" s="72">
        <f>IF(E33="Descoped",1,0)</f>
        <v>0</v>
      </c>
      <c r="M33" s="72">
        <f>IF(E33="In-Progress",1,0)</f>
        <v>0</v>
      </c>
      <c r="N33" s="72">
        <f>IF(E33="Deferred",1,0)</f>
        <v>0</v>
      </c>
      <c r="O33" s="72">
        <f>IF(E33="Not Run",1,0)</f>
        <v>0</v>
      </c>
    </row>
  </sheetData>
  <mergeCells count="26">
    <mergeCell ref="A3:A33"/>
    <mergeCell ref="D7:D8"/>
    <mergeCell ref="E7:E8"/>
    <mergeCell ref="F7:F8"/>
    <mergeCell ref="G7:G8"/>
    <mergeCell ref="D14:D17"/>
    <mergeCell ref="E14:E17"/>
    <mergeCell ref="F14:F17"/>
    <mergeCell ref="G14:G17"/>
    <mergeCell ref="D25:D29"/>
    <mergeCell ref="E25:E29"/>
    <mergeCell ref="F25:F29"/>
    <mergeCell ref="G25:G29"/>
    <mergeCell ref="E10:E12"/>
    <mergeCell ref="F10:F12"/>
    <mergeCell ref="G10:G12"/>
    <mergeCell ref="H7:H8"/>
    <mergeCell ref="D10:D12"/>
    <mergeCell ref="H25:H29"/>
    <mergeCell ref="D19:D23"/>
    <mergeCell ref="E19:E23"/>
    <mergeCell ref="F19:F23"/>
    <mergeCell ref="G19:G23"/>
    <mergeCell ref="H19:H23"/>
    <mergeCell ref="H10:H12"/>
    <mergeCell ref="H14:H1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E19:E23 E25:E29 E31 E33 E3 E5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D1" sqref="D1"/>
    </sheetView>
  </sheetViews>
  <sheetFormatPr defaultRowHeight="14.4" x14ac:dyDescent="0.3"/>
  <cols>
    <col min="1" max="1" width="33.109375" customWidth="1"/>
    <col min="2" max="2" width="39.109375" customWidth="1"/>
    <col min="3" max="3" width="7.5546875" customWidth="1"/>
    <col min="4" max="4" width="62" customWidth="1"/>
    <col min="5" max="7" width="12.6640625" customWidth="1"/>
    <col min="8" max="8" width="60.6640625" customWidth="1"/>
  </cols>
  <sheetData>
    <row r="1" spans="1:15" x14ac:dyDescent="0.3">
      <c r="A1" s="136"/>
      <c r="B1" s="136" t="s">
        <v>91</v>
      </c>
      <c r="C1" s="136" t="s">
        <v>49</v>
      </c>
      <c r="D1" s="136" t="s">
        <v>50</v>
      </c>
      <c r="E1" s="136" t="s">
        <v>51</v>
      </c>
      <c r="F1" s="136" t="s">
        <v>52</v>
      </c>
      <c r="G1" s="136" t="s">
        <v>53</v>
      </c>
      <c r="H1" s="136" t="s">
        <v>54</v>
      </c>
      <c r="I1" s="71">
        <f t="shared" ref="I1:O1" si="0">SUM(I2:I284)</f>
        <v>9</v>
      </c>
      <c r="J1" s="71">
        <f t="shared" si="0"/>
        <v>0</v>
      </c>
      <c r="K1" s="71">
        <f t="shared" si="0"/>
        <v>0</v>
      </c>
      <c r="L1" s="71">
        <f t="shared" si="0"/>
        <v>0</v>
      </c>
      <c r="M1" s="71">
        <f t="shared" si="0"/>
        <v>0</v>
      </c>
      <c r="N1" s="71">
        <f t="shared" si="0"/>
        <v>0</v>
      </c>
      <c r="O1" s="71">
        <f t="shared" si="0"/>
        <v>0</v>
      </c>
    </row>
    <row r="2" spans="1:15" x14ac:dyDescent="0.3">
      <c r="A2" s="137" t="s">
        <v>110</v>
      </c>
      <c r="B2" s="138"/>
      <c r="C2" s="139"/>
      <c r="D2" s="138"/>
      <c r="E2" s="140"/>
      <c r="F2" s="141"/>
      <c r="G2" s="141"/>
      <c r="H2" s="138"/>
      <c r="I2" s="73" t="s">
        <v>35</v>
      </c>
      <c r="J2" s="73" t="s">
        <v>36</v>
      </c>
      <c r="K2" s="73" t="s">
        <v>37</v>
      </c>
      <c r="L2" s="73" t="s">
        <v>38</v>
      </c>
      <c r="M2" s="73" t="s">
        <v>39</v>
      </c>
      <c r="N2" s="73" t="s">
        <v>40</v>
      </c>
      <c r="O2" s="73" t="s">
        <v>41</v>
      </c>
    </row>
    <row r="3" spans="1:15" x14ac:dyDescent="0.3">
      <c r="A3" s="292"/>
      <c r="B3" s="142" t="s">
        <v>56</v>
      </c>
      <c r="C3" s="143">
        <v>0</v>
      </c>
      <c r="D3" s="144" t="s">
        <v>57</v>
      </c>
      <c r="E3" s="145" t="s">
        <v>35</v>
      </c>
      <c r="F3" s="146">
        <v>43398</v>
      </c>
      <c r="G3" s="143" t="s">
        <v>128</v>
      </c>
      <c r="H3" s="144" t="s">
        <v>300</v>
      </c>
      <c r="I3" s="72">
        <f>IF(E3="Pass",1,0)</f>
        <v>1</v>
      </c>
      <c r="J3" s="72">
        <f>IF(E3="Fail",1,0)</f>
        <v>0</v>
      </c>
      <c r="K3" s="72">
        <f>IF(E3="Blocked",1,0)</f>
        <v>0</v>
      </c>
      <c r="L3" s="72">
        <f>IF(E3="Descoped",1,0)</f>
        <v>0</v>
      </c>
      <c r="M3" s="72">
        <f>IF(E3="In-Progress",1,0)</f>
        <v>0</v>
      </c>
      <c r="N3" s="72">
        <f>IF(E3="Deferred",1,0)</f>
        <v>0</v>
      </c>
      <c r="O3" s="72">
        <f>IF(E3="Not Run",1,0)</f>
        <v>0</v>
      </c>
    </row>
    <row r="4" spans="1:15" x14ac:dyDescent="0.3">
      <c r="A4" s="293"/>
      <c r="B4" s="147"/>
      <c r="C4" s="143"/>
      <c r="D4" s="148"/>
      <c r="E4" s="144"/>
      <c r="F4" s="146"/>
      <c r="G4" s="143"/>
      <c r="H4" s="148"/>
      <c r="I4" s="149"/>
      <c r="J4" s="149"/>
      <c r="K4" s="149"/>
      <c r="L4" s="149"/>
      <c r="M4" s="149"/>
      <c r="N4" s="149"/>
      <c r="O4" s="149"/>
    </row>
    <row r="5" spans="1:15" x14ac:dyDescent="0.3">
      <c r="A5" s="293"/>
      <c r="B5" s="142" t="s">
        <v>58</v>
      </c>
      <c r="C5" s="150">
        <v>1</v>
      </c>
      <c r="D5" s="144" t="s">
        <v>59</v>
      </c>
      <c r="E5" s="145" t="s">
        <v>35</v>
      </c>
      <c r="F5" s="146">
        <v>43398</v>
      </c>
      <c r="G5" s="143" t="s">
        <v>298</v>
      </c>
      <c r="H5" s="144"/>
      <c r="I5" s="72">
        <f>IF(E5="Pass",1,0)</f>
        <v>1</v>
      </c>
      <c r="J5" s="72">
        <f>IF(E5="Fail",1,0)</f>
        <v>0</v>
      </c>
      <c r="K5" s="72">
        <f>IF(E5="Blocked",1,0)</f>
        <v>0</v>
      </c>
      <c r="L5" s="72">
        <f>IF(E5="Descoped",1,0)</f>
        <v>0</v>
      </c>
      <c r="M5" s="72">
        <f>IF(E5="In-Progress",1,0)</f>
        <v>0</v>
      </c>
      <c r="N5" s="72">
        <f>IF(E5="Deferred",1,0)</f>
        <v>0</v>
      </c>
      <c r="O5" s="72">
        <f>IF(E5="Not Run",1,0)</f>
        <v>0</v>
      </c>
    </row>
    <row r="6" spans="1:15" x14ac:dyDescent="0.3">
      <c r="A6" s="293"/>
      <c r="B6" s="142"/>
      <c r="C6" s="150"/>
      <c r="D6" s="144"/>
      <c r="E6" s="142"/>
      <c r="F6" s="146"/>
      <c r="G6" s="143"/>
      <c r="H6" s="148"/>
      <c r="I6" s="149"/>
      <c r="J6" s="149"/>
      <c r="K6" s="149"/>
      <c r="L6" s="149"/>
      <c r="M6" s="149"/>
      <c r="N6" s="149"/>
      <c r="O6" s="149"/>
    </row>
    <row r="7" spans="1:15" x14ac:dyDescent="0.3">
      <c r="A7" s="293"/>
      <c r="B7" s="142" t="s">
        <v>60</v>
      </c>
      <c r="C7" s="150">
        <v>1</v>
      </c>
      <c r="D7" s="284" t="s">
        <v>61</v>
      </c>
      <c r="E7" s="285" t="s">
        <v>35</v>
      </c>
      <c r="F7" s="286">
        <v>43368</v>
      </c>
      <c r="G7" s="281" t="s">
        <v>128</v>
      </c>
      <c r="H7" s="278" t="s">
        <v>114</v>
      </c>
      <c r="I7" s="72">
        <f>IF(E7="Pass",1,0)</f>
        <v>1</v>
      </c>
      <c r="J7" s="72">
        <f>IF(E7="Fail",1,0)</f>
        <v>0</v>
      </c>
      <c r="K7" s="72">
        <f>IF(E7="Blocked",1,0)</f>
        <v>0</v>
      </c>
      <c r="L7" s="72">
        <f>IF(E7="Descoped",1,0)</f>
        <v>0</v>
      </c>
      <c r="M7" s="72">
        <f>IF(E7="In-Progress",1,0)</f>
        <v>0</v>
      </c>
      <c r="N7" s="72">
        <f>IF(E7="Deferred",1,0)</f>
        <v>0</v>
      </c>
      <c r="O7" s="72">
        <f>IF(E7="Not Run",1,0)</f>
        <v>0</v>
      </c>
    </row>
    <row r="8" spans="1:15" x14ac:dyDescent="0.3">
      <c r="A8" s="293"/>
      <c r="B8" s="142" t="s">
        <v>62</v>
      </c>
      <c r="C8" s="150">
        <v>2</v>
      </c>
      <c r="D8" s="284"/>
      <c r="E8" s="285"/>
      <c r="F8" s="288"/>
      <c r="G8" s="283"/>
      <c r="H8" s="280"/>
      <c r="I8" s="149"/>
      <c r="J8" s="149"/>
      <c r="K8" s="149"/>
      <c r="L8" s="149"/>
      <c r="M8" s="149"/>
      <c r="N8" s="149"/>
      <c r="O8" s="149"/>
    </row>
    <row r="9" spans="1:15" x14ac:dyDescent="0.3">
      <c r="A9" s="293"/>
      <c r="B9" s="142"/>
      <c r="C9" s="150"/>
      <c r="D9" s="144"/>
      <c r="E9" s="142"/>
      <c r="F9" s="146"/>
      <c r="G9" s="143"/>
      <c r="H9" s="148"/>
      <c r="I9" s="149"/>
      <c r="J9" s="149"/>
      <c r="K9" s="149"/>
      <c r="L9" s="149"/>
      <c r="M9" s="149"/>
      <c r="N9" s="149"/>
      <c r="O9" s="149"/>
    </row>
    <row r="10" spans="1:15" x14ac:dyDescent="0.3">
      <c r="A10" s="293"/>
      <c r="B10" s="142" t="s">
        <v>60</v>
      </c>
      <c r="C10" s="150">
        <v>1</v>
      </c>
      <c r="D10" s="284" t="s">
        <v>63</v>
      </c>
      <c r="E10" s="285" t="s">
        <v>35</v>
      </c>
      <c r="F10" s="286">
        <v>43368</v>
      </c>
      <c r="G10" s="281" t="s">
        <v>298</v>
      </c>
      <c r="H10" s="289"/>
      <c r="I10" s="72">
        <f>IF(E10="Pass",1,0)</f>
        <v>1</v>
      </c>
      <c r="J10" s="72">
        <f>IF(E10="Fail",1,0)</f>
        <v>0</v>
      </c>
      <c r="K10" s="72">
        <f>IF(E10="Blocked",1,0)</f>
        <v>0</v>
      </c>
      <c r="L10" s="72">
        <f>IF(E10="Descoped",1,0)</f>
        <v>0</v>
      </c>
      <c r="M10" s="72">
        <f>IF(E10="In-Progress",1,0)</f>
        <v>0</v>
      </c>
      <c r="N10" s="72">
        <f>IF(E10="Deferred",1,0)</f>
        <v>0</v>
      </c>
      <c r="O10" s="72">
        <f>IF(E10="Not Run",1,0)</f>
        <v>0</v>
      </c>
    </row>
    <row r="11" spans="1:15" x14ac:dyDescent="0.3">
      <c r="A11" s="293"/>
      <c r="B11" s="142" t="s">
        <v>64</v>
      </c>
      <c r="C11" s="150">
        <v>2</v>
      </c>
      <c r="D11" s="284"/>
      <c r="E11" s="285"/>
      <c r="F11" s="287"/>
      <c r="G11" s="282"/>
      <c r="H11" s="290"/>
      <c r="I11" s="149"/>
      <c r="J11" s="149"/>
      <c r="K11" s="149"/>
      <c r="L11" s="149"/>
      <c r="M11" s="149"/>
      <c r="N11" s="149"/>
      <c r="O11" s="149"/>
    </row>
    <row r="12" spans="1:15" x14ac:dyDescent="0.3">
      <c r="A12" s="293"/>
      <c r="B12" s="142" t="s">
        <v>65</v>
      </c>
      <c r="C12" s="150">
        <v>3</v>
      </c>
      <c r="D12" s="284"/>
      <c r="E12" s="285"/>
      <c r="F12" s="288"/>
      <c r="G12" s="283"/>
      <c r="H12" s="291"/>
      <c r="I12" s="149"/>
      <c r="J12" s="149"/>
      <c r="K12" s="149"/>
      <c r="L12" s="149"/>
      <c r="M12" s="149"/>
      <c r="N12" s="149"/>
      <c r="O12" s="149"/>
    </row>
    <row r="13" spans="1:15" x14ac:dyDescent="0.3">
      <c r="A13" s="293"/>
      <c r="B13" s="142"/>
      <c r="C13" s="150"/>
      <c r="D13" s="144"/>
      <c r="E13" s="142"/>
      <c r="F13" s="146"/>
      <c r="G13" s="143"/>
      <c r="H13" s="148"/>
      <c r="I13" s="149"/>
      <c r="J13" s="149"/>
      <c r="K13" s="149"/>
      <c r="L13" s="149"/>
      <c r="M13" s="149"/>
      <c r="N13" s="149"/>
      <c r="O13" s="149"/>
    </row>
    <row r="14" spans="1:15" x14ac:dyDescent="0.3">
      <c r="A14" s="293"/>
      <c r="B14" s="142" t="s">
        <v>60</v>
      </c>
      <c r="C14" s="150">
        <v>1</v>
      </c>
      <c r="D14" s="284" t="s">
        <v>63</v>
      </c>
      <c r="E14" s="285" t="s">
        <v>35</v>
      </c>
      <c r="F14" s="286">
        <v>43368</v>
      </c>
      <c r="G14" s="281" t="s">
        <v>128</v>
      </c>
      <c r="H14" s="278"/>
      <c r="I14" s="72">
        <f>IF(E14="Pass",1,0)</f>
        <v>1</v>
      </c>
      <c r="J14" s="72">
        <f>IF(E14="Fail",1,0)</f>
        <v>0</v>
      </c>
      <c r="K14" s="72">
        <f>IF(E14="Blocked",1,0)</f>
        <v>0</v>
      </c>
      <c r="L14" s="72">
        <f>IF(E14="Descoped",1,0)</f>
        <v>0</v>
      </c>
      <c r="M14" s="72">
        <f>IF(E14="In-Progress",1,0)</f>
        <v>0</v>
      </c>
      <c r="N14" s="72">
        <f>IF(E14="Deferred",1,0)</f>
        <v>0</v>
      </c>
      <c r="O14" s="72">
        <f>IF(E14="Not Run",1,0)</f>
        <v>0</v>
      </c>
    </row>
    <row r="15" spans="1:15" x14ac:dyDescent="0.3">
      <c r="A15" s="293"/>
      <c r="B15" s="142" t="s">
        <v>64</v>
      </c>
      <c r="C15" s="150">
        <v>2</v>
      </c>
      <c r="D15" s="284"/>
      <c r="E15" s="285"/>
      <c r="F15" s="287"/>
      <c r="G15" s="282"/>
      <c r="H15" s="279"/>
      <c r="I15" s="149"/>
      <c r="J15" s="149"/>
      <c r="K15" s="149"/>
      <c r="L15" s="149"/>
      <c r="M15" s="149"/>
      <c r="N15" s="149"/>
      <c r="O15" s="149"/>
    </row>
    <row r="16" spans="1:15" x14ac:dyDescent="0.3">
      <c r="A16" s="293"/>
      <c r="B16" s="142" t="s">
        <v>66</v>
      </c>
      <c r="C16" s="150">
        <v>3</v>
      </c>
      <c r="D16" s="284"/>
      <c r="E16" s="285"/>
      <c r="F16" s="287"/>
      <c r="G16" s="282"/>
      <c r="H16" s="279"/>
      <c r="I16" s="149"/>
      <c r="J16" s="149"/>
      <c r="K16" s="149"/>
      <c r="L16" s="149"/>
      <c r="M16" s="149"/>
      <c r="N16" s="149"/>
      <c r="O16" s="149"/>
    </row>
    <row r="17" spans="1:15" x14ac:dyDescent="0.3">
      <c r="A17" s="293"/>
      <c r="B17" s="142" t="s">
        <v>67</v>
      </c>
      <c r="C17" s="150">
        <v>4</v>
      </c>
      <c r="D17" s="284"/>
      <c r="E17" s="285"/>
      <c r="F17" s="288"/>
      <c r="G17" s="283"/>
      <c r="H17" s="280"/>
      <c r="I17" s="149"/>
      <c r="J17" s="149"/>
      <c r="K17" s="149"/>
      <c r="L17" s="149"/>
      <c r="M17" s="149"/>
      <c r="N17" s="149"/>
      <c r="O17" s="149"/>
    </row>
    <row r="18" spans="1:15" x14ac:dyDescent="0.3">
      <c r="A18" s="293"/>
      <c r="B18" s="142"/>
      <c r="C18" s="150"/>
      <c r="D18" s="144"/>
      <c r="E18" s="144"/>
      <c r="F18" s="146"/>
      <c r="G18" s="143"/>
      <c r="H18" s="148"/>
      <c r="I18" s="149"/>
      <c r="J18" s="149"/>
      <c r="K18" s="149"/>
      <c r="L18" s="149"/>
      <c r="M18" s="149"/>
      <c r="N18" s="149"/>
      <c r="O18" s="149"/>
    </row>
    <row r="19" spans="1:15" x14ac:dyDescent="0.3">
      <c r="A19" s="293"/>
      <c r="B19" s="142" t="s">
        <v>60</v>
      </c>
      <c r="C19" s="150">
        <v>1</v>
      </c>
      <c r="D19" s="278" t="s">
        <v>372</v>
      </c>
      <c r="E19" s="295" t="s">
        <v>35</v>
      </c>
      <c r="F19" s="286">
        <v>43377</v>
      </c>
      <c r="G19" s="281" t="s">
        <v>97</v>
      </c>
      <c r="H19" s="278" t="s">
        <v>370</v>
      </c>
      <c r="I19" s="72">
        <f>IF(E19="Pass",1,0)</f>
        <v>1</v>
      </c>
      <c r="J19" s="72">
        <f>IF(E19="Fail",1,0)</f>
        <v>0</v>
      </c>
      <c r="K19" s="72">
        <f>IF(E19="Blocked",1,0)</f>
        <v>0</v>
      </c>
      <c r="L19" s="72">
        <f>IF(E19="Descoped",1,0)</f>
        <v>0</v>
      </c>
      <c r="M19" s="72">
        <f>IF(E19="In-Progress",1,0)</f>
        <v>0</v>
      </c>
      <c r="N19" s="72">
        <f>IF(E19="Deferred",1,0)</f>
        <v>0</v>
      </c>
      <c r="O19" s="72">
        <f>IF(E19="Not Run",1,0)</f>
        <v>0</v>
      </c>
    </row>
    <row r="20" spans="1:15" x14ac:dyDescent="0.3">
      <c r="A20" s="293"/>
      <c r="B20" s="142" t="s">
        <v>64</v>
      </c>
      <c r="C20" s="150">
        <v>2</v>
      </c>
      <c r="D20" s="279"/>
      <c r="E20" s="296"/>
      <c r="F20" s="287"/>
      <c r="G20" s="282"/>
      <c r="H20" s="279"/>
      <c r="I20" s="149"/>
      <c r="J20" s="149"/>
      <c r="K20" s="149"/>
      <c r="L20" s="149"/>
      <c r="M20" s="149"/>
      <c r="N20" s="149"/>
      <c r="O20" s="149"/>
    </row>
    <row r="21" spans="1:15" x14ac:dyDescent="0.3">
      <c r="A21" s="293"/>
      <c r="B21" s="142" t="s">
        <v>66</v>
      </c>
      <c r="C21" s="150">
        <v>3</v>
      </c>
      <c r="D21" s="279"/>
      <c r="E21" s="296"/>
      <c r="F21" s="287"/>
      <c r="G21" s="282"/>
      <c r="H21" s="279"/>
      <c r="I21" s="149"/>
      <c r="J21" s="149"/>
      <c r="K21" s="149"/>
      <c r="L21" s="149"/>
      <c r="M21" s="149"/>
      <c r="N21" s="149"/>
      <c r="O21" s="149"/>
    </row>
    <row r="22" spans="1:15" x14ac:dyDescent="0.3">
      <c r="A22" s="293"/>
      <c r="B22" s="142" t="s">
        <v>69</v>
      </c>
      <c r="C22" s="150">
        <v>4</v>
      </c>
      <c r="D22" s="279"/>
      <c r="E22" s="296"/>
      <c r="F22" s="287"/>
      <c r="G22" s="282"/>
      <c r="H22" s="279"/>
      <c r="I22" s="149"/>
      <c r="J22" s="149"/>
      <c r="K22" s="149"/>
      <c r="L22" s="149"/>
      <c r="M22" s="149"/>
      <c r="N22" s="149"/>
      <c r="O22" s="149"/>
    </row>
    <row r="23" spans="1:15" x14ac:dyDescent="0.3">
      <c r="A23" s="293"/>
      <c r="B23" s="142" t="s">
        <v>369</v>
      </c>
      <c r="C23" s="150">
        <v>5</v>
      </c>
      <c r="D23" s="280"/>
      <c r="E23" s="297"/>
      <c r="F23" s="288"/>
      <c r="G23" s="283"/>
      <c r="H23" s="280"/>
      <c r="I23" s="149"/>
      <c r="J23" s="149"/>
      <c r="K23" s="149"/>
      <c r="L23" s="149"/>
      <c r="M23" s="149"/>
      <c r="N23" s="149"/>
      <c r="O23" s="149"/>
    </row>
    <row r="24" spans="1:15" x14ac:dyDescent="0.3">
      <c r="A24" s="293"/>
      <c r="B24" s="142"/>
      <c r="C24" s="143"/>
      <c r="D24" s="151"/>
      <c r="E24" s="147"/>
      <c r="F24" s="146"/>
      <c r="G24" s="143"/>
      <c r="H24" s="148"/>
      <c r="I24" s="149"/>
      <c r="J24" s="149"/>
      <c r="K24" s="149"/>
      <c r="L24" s="149"/>
      <c r="M24" s="149"/>
      <c r="N24" s="149"/>
      <c r="O24" s="149"/>
    </row>
    <row r="25" spans="1:15" x14ac:dyDescent="0.3">
      <c r="A25" s="293"/>
      <c r="B25" s="142" t="s">
        <v>60</v>
      </c>
      <c r="C25" s="143">
        <v>1</v>
      </c>
      <c r="D25" s="278" t="s">
        <v>373</v>
      </c>
      <c r="E25" s="295" t="s">
        <v>35</v>
      </c>
      <c r="F25" s="286">
        <v>43377</v>
      </c>
      <c r="G25" s="281" t="s">
        <v>97</v>
      </c>
      <c r="H25" s="278"/>
      <c r="I25" s="72">
        <f>IF(E25="Pass",1,0)</f>
        <v>1</v>
      </c>
      <c r="J25" s="72">
        <f>IF(E25="Fail",1,0)</f>
        <v>0</v>
      </c>
      <c r="K25" s="72">
        <f>IF(E25="Blocked",1,0)</f>
        <v>0</v>
      </c>
      <c r="L25" s="72">
        <f>IF(E25="Descoped",1,0)</f>
        <v>0</v>
      </c>
      <c r="M25" s="72">
        <f>IF(E25="In-Progress",1,0)</f>
        <v>0</v>
      </c>
      <c r="N25" s="72">
        <f>IF(E25="Deferred",1,0)</f>
        <v>0</v>
      </c>
      <c r="O25" s="72">
        <f>IF(E25="Not Run",1,0)</f>
        <v>0</v>
      </c>
    </row>
    <row r="26" spans="1:15" x14ac:dyDescent="0.3">
      <c r="A26" s="293"/>
      <c r="B26" s="142" t="s">
        <v>64</v>
      </c>
      <c r="C26" s="143">
        <v>2</v>
      </c>
      <c r="D26" s="279"/>
      <c r="E26" s="296"/>
      <c r="F26" s="287"/>
      <c r="G26" s="282"/>
      <c r="H26" s="279"/>
      <c r="I26" s="149"/>
      <c r="J26" s="149"/>
      <c r="K26" s="149"/>
      <c r="L26" s="149"/>
      <c r="M26" s="149"/>
      <c r="N26" s="149"/>
      <c r="O26" s="149"/>
    </row>
    <row r="27" spans="1:15" x14ac:dyDescent="0.3">
      <c r="A27" s="293"/>
      <c r="B27" s="142" t="s">
        <v>66</v>
      </c>
      <c r="C27" s="143">
        <v>3</v>
      </c>
      <c r="D27" s="279"/>
      <c r="E27" s="296"/>
      <c r="F27" s="287"/>
      <c r="G27" s="282"/>
      <c r="H27" s="279"/>
      <c r="I27" s="149"/>
      <c r="J27" s="149"/>
      <c r="K27" s="149"/>
      <c r="L27" s="149"/>
      <c r="M27" s="149"/>
      <c r="N27" s="149"/>
      <c r="O27" s="149"/>
    </row>
    <row r="28" spans="1:15" x14ac:dyDescent="0.3">
      <c r="A28" s="293"/>
      <c r="B28" s="142" t="s">
        <v>69</v>
      </c>
      <c r="C28" s="143">
        <v>4</v>
      </c>
      <c r="D28" s="279"/>
      <c r="E28" s="296"/>
      <c r="F28" s="287"/>
      <c r="G28" s="282"/>
      <c r="H28" s="279"/>
      <c r="I28" s="149"/>
      <c r="J28" s="149"/>
      <c r="K28" s="149"/>
      <c r="L28" s="149"/>
      <c r="M28" s="149"/>
      <c r="N28" s="149"/>
      <c r="O28" s="149"/>
    </row>
    <row r="29" spans="1:15" x14ac:dyDescent="0.3">
      <c r="A29" s="293"/>
      <c r="B29" s="142" t="s">
        <v>371</v>
      </c>
      <c r="C29" s="143">
        <v>5</v>
      </c>
      <c r="D29" s="279"/>
      <c r="E29" s="297"/>
      <c r="F29" s="288"/>
      <c r="G29" s="282"/>
      <c r="H29" s="279"/>
      <c r="I29" s="149"/>
      <c r="J29" s="149"/>
      <c r="K29" s="149"/>
      <c r="L29" s="149"/>
      <c r="M29" s="149"/>
      <c r="N29" s="149"/>
      <c r="O29" s="149"/>
    </row>
    <row r="30" spans="1:15" x14ac:dyDescent="0.3">
      <c r="A30" s="293"/>
      <c r="B30" s="147"/>
      <c r="C30" s="152"/>
      <c r="D30" s="148"/>
      <c r="E30" s="147"/>
      <c r="F30" s="146"/>
      <c r="G30" s="143"/>
      <c r="H30" s="148"/>
      <c r="I30" s="149"/>
      <c r="J30" s="149"/>
      <c r="K30" s="149"/>
      <c r="L30" s="149"/>
      <c r="M30" s="149"/>
      <c r="N30" s="149"/>
      <c r="O30" s="149"/>
    </row>
    <row r="31" spans="1:15" x14ac:dyDescent="0.3">
      <c r="A31" s="293"/>
      <c r="B31" s="142" t="s">
        <v>87</v>
      </c>
      <c r="C31" s="143">
        <v>1</v>
      </c>
      <c r="D31" s="148" t="s">
        <v>88</v>
      </c>
      <c r="E31" s="145" t="s">
        <v>35</v>
      </c>
      <c r="F31" s="146">
        <v>43368</v>
      </c>
      <c r="G31" s="143" t="s">
        <v>128</v>
      </c>
      <c r="H31" s="192" t="s">
        <v>104</v>
      </c>
      <c r="I31" s="72">
        <f>IF(E31="Pass",1,0)</f>
        <v>1</v>
      </c>
      <c r="J31" s="72">
        <f>IF(E31="Fail",1,0)</f>
        <v>0</v>
      </c>
      <c r="K31" s="72">
        <f>IF(E31="Blocked",1,0)</f>
        <v>0</v>
      </c>
      <c r="L31" s="72">
        <f>IF(E31="Descoped",1,0)</f>
        <v>0</v>
      </c>
      <c r="M31" s="72">
        <f>IF(E31="In-Progress",1,0)</f>
        <v>0</v>
      </c>
      <c r="N31" s="72">
        <f>IF(E31="Deferred",1,0)</f>
        <v>0</v>
      </c>
      <c r="O31" s="72">
        <f>IF(E31="Not Run",1,0)</f>
        <v>0</v>
      </c>
    </row>
    <row r="32" spans="1:15" x14ac:dyDescent="0.3">
      <c r="A32" s="293"/>
      <c r="B32" s="147"/>
      <c r="C32" s="143"/>
      <c r="D32" s="148"/>
      <c r="E32" s="147"/>
      <c r="F32" s="146"/>
      <c r="G32" s="143"/>
      <c r="H32" s="148"/>
      <c r="I32" s="149"/>
      <c r="J32" s="149"/>
      <c r="K32" s="149"/>
      <c r="L32" s="149"/>
      <c r="M32" s="149"/>
      <c r="N32" s="149"/>
      <c r="O32" s="149"/>
    </row>
    <row r="33" spans="1:15" x14ac:dyDescent="0.3">
      <c r="A33" s="294"/>
      <c r="B33" s="142" t="s">
        <v>89</v>
      </c>
      <c r="C33" s="143">
        <v>1</v>
      </c>
      <c r="D33" s="148" t="s">
        <v>90</v>
      </c>
      <c r="E33" s="145" t="s">
        <v>35</v>
      </c>
      <c r="F33" s="146">
        <v>43368</v>
      </c>
      <c r="G33" s="143" t="s">
        <v>128</v>
      </c>
      <c r="H33" s="176"/>
      <c r="I33" s="72">
        <f>IF(E33="Pass",1,0)</f>
        <v>1</v>
      </c>
      <c r="J33" s="72">
        <f>IF(E33="Fail",1,0)</f>
        <v>0</v>
      </c>
      <c r="K33" s="72">
        <f>IF(E33="Blocked",1,0)</f>
        <v>0</v>
      </c>
      <c r="L33" s="72">
        <f>IF(E33="Descoped",1,0)</f>
        <v>0</v>
      </c>
      <c r="M33" s="72">
        <f>IF(E33="In-Progress",1,0)</f>
        <v>0</v>
      </c>
      <c r="N33" s="72">
        <f>IF(E33="Deferred",1,0)</f>
        <v>0</v>
      </c>
      <c r="O33" s="72">
        <f>IF(E33="Not Run",1,0)</f>
        <v>0</v>
      </c>
    </row>
  </sheetData>
  <mergeCells count="26">
    <mergeCell ref="A3:A33"/>
    <mergeCell ref="D7:D8"/>
    <mergeCell ref="E7:E8"/>
    <mergeCell ref="F7:F8"/>
    <mergeCell ref="G7:G8"/>
    <mergeCell ref="D14:D17"/>
    <mergeCell ref="E14:E17"/>
    <mergeCell ref="F14:F17"/>
    <mergeCell ref="G14:G17"/>
    <mergeCell ref="D25:D29"/>
    <mergeCell ref="E25:E29"/>
    <mergeCell ref="F25:F29"/>
    <mergeCell ref="G25:G29"/>
    <mergeCell ref="D19:D23"/>
    <mergeCell ref="E19:E23"/>
    <mergeCell ref="F19:F23"/>
    <mergeCell ref="D10:D12"/>
    <mergeCell ref="E10:E12"/>
    <mergeCell ref="F10:F12"/>
    <mergeCell ref="G10:G12"/>
    <mergeCell ref="H10:H12"/>
    <mergeCell ref="G19:G23"/>
    <mergeCell ref="H19:H23"/>
    <mergeCell ref="H25:H29"/>
    <mergeCell ref="H14:H17"/>
    <mergeCell ref="H7:H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E7:E8 E10:E12 E14:E17 E19:E23 E5 E31 E33 E3 E25:E29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B447"/>
  <sheetViews>
    <sheetView zoomScale="85" zoomScaleNormal="85" workbookViewId="0">
      <selection activeCell="H44" sqref="H44"/>
    </sheetView>
  </sheetViews>
  <sheetFormatPr defaultColWidth="9.109375" defaultRowHeight="14.4" x14ac:dyDescent="0.3"/>
  <cols>
    <col min="1" max="1" width="33.109375" style="25" customWidth="1"/>
    <col min="2" max="2" width="41.44140625" style="25" customWidth="1"/>
    <col min="3" max="3" width="7.5546875" style="5" customWidth="1"/>
    <col min="4" max="4" width="62" style="25" customWidth="1"/>
    <col min="5" max="5" width="12.6640625" style="184" customWidth="1"/>
    <col min="6" max="6" width="12.6640625" style="187" customWidth="1"/>
    <col min="7" max="7" width="12.6640625" style="79" customWidth="1"/>
    <col min="8" max="8" width="60.6640625" style="115" customWidth="1"/>
    <col min="9" max="1224" width="9.109375" style="82"/>
    <col min="1225" max="16384" width="9.109375" style="25"/>
  </cols>
  <sheetData>
    <row r="1" spans="1:1224" s="27" customFormat="1" ht="30.75" customHeight="1" x14ac:dyDescent="0.3">
      <c r="A1" s="7"/>
      <c r="B1" s="7" t="s">
        <v>91</v>
      </c>
      <c r="C1" s="7" t="s">
        <v>49</v>
      </c>
      <c r="D1" s="7" t="s">
        <v>50</v>
      </c>
      <c r="E1" s="182" t="s">
        <v>51</v>
      </c>
      <c r="F1" s="182" t="s">
        <v>52</v>
      </c>
      <c r="G1" s="7" t="s">
        <v>53</v>
      </c>
      <c r="H1" s="111" t="s">
        <v>54</v>
      </c>
      <c r="I1" s="80">
        <f t="shared" ref="I1:O1" si="0">SUM(I2:I297)</f>
        <v>13</v>
      </c>
      <c r="J1" s="80">
        <f t="shared" si="0"/>
        <v>0</v>
      </c>
      <c r="K1" s="80">
        <f t="shared" si="0"/>
        <v>0</v>
      </c>
      <c r="L1" s="80">
        <f t="shared" si="0"/>
        <v>1</v>
      </c>
      <c r="M1" s="80">
        <f t="shared" si="0"/>
        <v>0</v>
      </c>
      <c r="N1" s="80">
        <f t="shared" si="0"/>
        <v>0</v>
      </c>
      <c r="O1" s="80">
        <f t="shared" si="0"/>
        <v>0</v>
      </c>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c r="HJ1" s="81"/>
      <c r="HK1" s="81"/>
      <c r="HL1" s="81"/>
      <c r="HM1" s="81"/>
      <c r="HN1" s="81"/>
      <c r="HO1" s="81"/>
      <c r="HP1" s="81"/>
      <c r="HQ1" s="81"/>
      <c r="HR1" s="81"/>
      <c r="HS1" s="81"/>
      <c r="HT1" s="81"/>
      <c r="HU1" s="81"/>
      <c r="HV1" s="81"/>
      <c r="HW1" s="81"/>
      <c r="HX1" s="81"/>
      <c r="HY1" s="81"/>
      <c r="HZ1" s="81"/>
      <c r="IA1" s="81"/>
      <c r="IB1" s="81"/>
      <c r="IC1" s="81"/>
      <c r="ID1" s="81"/>
      <c r="IE1" s="81"/>
      <c r="IF1" s="81"/>
      <c r="IG1" s="81"/>
      <c r="IH1" s="81"/>
      <c r="II1" s="81"/>
      <c r="IJ1" s="81"/>
      <c r="IK1" s="81"/>
      <c r="IL1" s="81"/>
      <c r="IM1" s="81"/>
      <c r="IN1" s="81"/>
      <c r="IO1" s="81"/>
      <c r="IP1" s="81"/>
      <c r="IQ1" s="81"/>
      <c r="IR1" s="81"/>
      <c r="IS1" s="81"/>
      <c r="IT1" s="81"/>
      <c r="IU1" s="81"/>
      <c r="IV1" s="81"/>
      <c r="IW1" s="81"/>
      <c r="IX1" s="81"/>
      <c r="IY1" s="81"/>
      <c r="IZ1" s="81"/>
      <c r="JA1" s="81"/>
      <c r="JB1" s="81"/>
      <c r="JC1" s="81"/>
      <c r="JD1" s="81"/>
      <c r="JE1" s="81"/>
      <c r="JF1" s="81"/>
      <c r="JG1" s="81"/>
      <c r="JH1" s="81"/>
      <c r="JI1" s="81"/>
      <c r="JJ1" s="81"/>
      <c r="JK1" s="81"/>
      <c r="JL1" s="81"/>
      <c r="JM1" s="81"/>
      <c r="JN1" s="81"/>
      <c r="JO1" s="81"/>
      <c r="JP1" s="81"/>
      <c r="JQ1" s="81"/>
      <c r="JR1" s="81"/>
      <c r="JS1" s="81"/>
      <c r="JT1" s="81"/>
      <c r="JU1" s="81"/>
      <c r="JV1" s="81"/>
      <c r="JW1" s="81"/>
      <c r="JX1" s="81"/>
      <c r="JY1" s="81"/>
      <c r="JZ1" s="81"/>
      <c r="KA1" s="81"/>
      <c r="KB1" s="81"/>
      <c r="KC1" s="81"/>
      <c r="KD1" s="81"/>
      <c r="KE1" s="81"/>
      <c r="KF1" s="81"/>
      <c r="KG1" s="81"/>
      <c r="KH1" s="81"/>
      <c r="KI1" s="81"/>
      <c r="KJ1" s="81"/>
      <c r="KK1" s="81"/>
      <c r="KL1" s="81"/>
      <c r="KM1" s="81"/>
      <c r="KN1" s="81"/>
      <c r="KO1" s="81"/>
      <c r="KP1" s="81"/>
      <c r="KQ1" s="81"/>
      <c r="KR1" s="81"/>
      <c r="KS1" s="81"/>
      <c r="KT1" s="81"/>
      <c r="KU1" s="81"/>
      <c r="KV1" s="81"/>
      <c r="KW1" s="81"/>
      <c r="KX1" s="81"/>
      <c r="KY1" s="81"/>
      <c r="KZ1" s="81"/>
      <c r="LA1" s="81"/>
      <c r="LB1" s="81"/>
      <c r="LC1" s="81"/>
      <c r="LD1" s="81"/>
      <c r="LE1" s="81"/>
      <c r="LF1" s="81"/>
      <c r="LG1" s="81"/>
      <c r="LH1" s="81"/>
      <c r="LI1" s="81"/>
      <c r="LJ1" s="81"/>
      <c r="LK1" s="81"/>
      <c r="LL1" s="81"/>
      <c r="LM1" s="81"/>
      <c r="LN1" s="81"/>
      <c r="LO1" s="81"/>
      <c r="LP1" s="81"/>
      <c r="LQ1" s="81"/>
      <c r="LR1" s="81"/>
      <c r="LS1" s="81"/>
      <c r="LT1" s="81"/>
      <c r="LU1" s="81"/>
      <c r="LV1" s="81"/>
      <c r="LW1" s="81"/>
      <c r="LX1" s="81"/>
      <c r="LY1" s="81"/>
      <c r="LZ1" s="81"/>
      <c r="MA1" s="81"/>
      <c r="MB1" s="81"/>
      <c r="MC1" s="81"/>
      <c r="MD1" s="81"/>
      <c r="ME1" s="81"/>
      <c r="MF1" s="81"/>
      <c r="MG1" s="81"/>
      <c r="MH1" s="81"/>
      <c r="MI1" s="81"/>
      <c r="MJ1" s="81"/>
      <c r="MK1" s="81"/>
      <c r="ML1" s="81"/>
      <c r="MM1" s="81"/>
      <c r="MN1" s="81"/>
      <c r="MO1" s="81"/>
      <c r="MP1" s="81"/>
      <c r="MQ1" s="81"/>
      <c r="MR1" s="81"/>
      <c r="MS1" s="81"/>
      <c r="MT1" s="81"/>
      <c r="MU1" s="81"/>
      <c r="MV1" s="81"/>
      <c r="MW1" s="81"/>
      <c r="MX1" s="81"/>
      <c r="MY1" s="81"/>
      <c r="MZ1" s="81"/>
      <c r="NA1" s="81"/>
      <c r="NB1" s="81"/>
      <c r="NC1" s="81"/>
      <c r="ND1" s="81"/>
      <c r="NE1" s="81"/>
      <c r="NF1" s="81"/>
      <c r="NG1" s="81"/>
      <c r="NH1" s="81"/>
      <c r="NI1" s="81"/>
      <c r="NJ1" s="81"/>
      <c r="NK1" s="81"/>
      <c r="NL1" s="81"/>
      <c r="NM1" s="81"/>
      <c r="NN1" s="81"/>
      <c r="NO1" s="81"/>
      <c r="NP1" s="81"/>
      <c r="NQ1" s="81"/>
      <c r="NR1" s="81"/>
      <c r="NS1" s="81"/>
      <c r="NT1" s="81"/>
      <c r="NU1" s="81"/>
      <c r="NV1" s="81"/>
      <c r="NW1" s="81"/>
      <c r="NX1" s="81"/>
      <c r="NY1" s="81"/>
      <c r="NZ1" s="81"/>
      <c r="OA1" s="81"/>
      <c r="OB1" s="81"/>
      <c r="OC1" s="81"/>
      <c r="OD1" s="81"/>
      <c r="OE1" s="81"/>
      <c r="OF1" s="81"/>
      <c r="OG1" s="81"/>
      <c r="OH1" s="81"/>
      <c r="OI1" s="81"/>
      <c r="OJ1" s="81"/>
      <c r="OK1" s="81"/>
      <c r="OL1" s="81"/>
      <c r="OM1" s="81"/>
      <c r="ON1" s="81"/>
      <c r="OO1" s="81"/>
      <c r="OP1" s="81"/>
      <c r="OQ1" s="81"/>
      <c r="OR1" s="81"/>
      <c r="OS1" s="81"/>
      <c r="OT1" s="81"/>
      <c r="OU1" s="81"/>
      <c r="OV1" s="81"/>
      <c r="OW1" s="81"/>
      <c r="OX1" s="81"/>
      <c r="OY1" s="81"/>
      <c r="OZ1" s="81"/>
      <c r="PA1" s="81"/>
      <c r="PB1" s="81"/>
      <c r="PC1" s="81"/>
      <c r="PD1" s="81"/>
      <c r="PE1" s="81"/>
      <c r="PF1" s="81"/>
      <c r="PG1" s="81"/>
      <c r="PH1" s="81"/>
      <c r="PI1" s="81"/>
      <c r="PJ1" s="81"/>
      <c r="PK1" s="81"/>
      <c r="PL1" s="81"/>
      <c r="PM1" s="81"/>
      <c r="PN1" s="81"/>
      <c r="PO1" s="81"/>
      <c r="PP1" s="81"/>
      <c r="PQ1" s="81"/>
      <c r="PR1" s="81"/>
      <c r="PS1" s="81"/>
      <c r="PT1" s="81"/>
      <c r="PU1" s="81"/>
      <c r="PV1" s="81"/>
      <c r="PW1" s="81"/>
      <c r="PX1" s="81"/>
      <c r="PY1" s="81"/>
      <c r="PZ1" s="81"/>
      <c r="QA1" s="81"/>
      <c r="QB1" s="81"/>
      <c r="QC1" s="81"/>
      <c r="QD1" s="81"/>
      <c r="QE1" s="81"/>
      <c r="QF1" s="81"/>
      <c r="QG1" s="81"/>
      <c r="QH1" s="81"/>
      <c r="QI1" s="81"/>
      <c r="QJ1" s="81"/>
      <c r="QK1" s="81"/>
      <c r="QL1" s="81"/>
      <c r="QM1" s="81"/>
      <c r="QN1" s="81"/>
      <c r="QO1" s="81"/>
      <c r="QP1" s="81"/>
      <c r="QQ1" s="81"/>
      <c r="QR1" s="81"/>
      <c r="QS1" s="81"/>
      <c r="QT1" s="81"/>
      <c r="QU1" s="81"/>
      <c r="QV1" s="81"/>
      <c r="QW1" s="81"/>
      <c r="QX1" s="81"/>
      <c r="QY1" s="81"/>
      <c r="QZ1" s="81"/>
      <c r="RA1" s="81"/>
      <c r="RB1" s="81"/>
      <c r="RC1" s="81"/>
      <c r="RD1" s="81"/>
      <c r="RE1" s="81"/>
      <c r="RF1" s="81"/>
      <c r="RG1" s="81"/>
      <c r="RH1" s="81"/>
      <c r="RI1" s="81"/>
      <c r="RJ1" s="81"/>
      <c r="RK1" s="81"/>
      <c r="RL1" s="81"/>
      <c r="RM1" s="81"/>
      <c r="RN1" s="81"/>
      <c r="RO1" s="81"/>
      <c r="RP1" s="81"/>
      <c r="RQ1" s="81"/>
      <c r="RR1" s="81"/>
      <c r="RS1" s="81"/>
      <c r="RT1" s="81"/>
      <c r="RU1" s="81"/>
      <c r="RV1" s="81"/>
      <c r="RW1" s="81"/>
      <c r="RX1" s="81"/>
      <c r="RY1" s="81"/>
      <c r="RZ1" s="81"/>
      <c r="SA1" s="81"/>
      <c r="SB1" s="81"/>
      <c r="SC1" s="81"/>
      <c r="SD1" s="81"/>
      <c r="SE1" s="81"/>
      <c r="SF1" s="81"/>
      <c r="SG1" s="81"/>
      <c r="SH1" s="81"/>
      <c r="SI1" s="81"/>
      <c r="SJ1" s="81"/>
      <c r="SK1" s="81"/>
      <c r="SL1" s="81"/>
      <c r="SM1" s="81"/>
      <c r="SN1" s="81"/>
      <c r="SO1" s="81"/>
      <c r="SP1" s="81"/>
      <c r="SQ1" s="81"/>
      <c r="SR1" s="81"/>
      <c r="SS1" s="81"/>
      <c r="ST1" s="81"/>
      <c r="SU1" s="81"/>
      <c r="SV1" s="81"/>
      <c r="SW1" s="81"/>
      <c r="SX1" s="81"/>
      <c r="SY1" s="81"/>
      <c r="SZ1" s="81"/>
      <c r="TA1" s="81"/>
      <c r="TB1" s="81"/>
      <c r="TC1" s="81"/>
      <c r="TD1" s="81"/>
      <c r="TE1" s="81"/>
      <c r="TF1" s="81"/>
      <c r="TG1" s="81"/>
      <c r="TH1" s="81"/>
      <c r="TI1" s="81"/>
      <c r="TJ1" s="81"/>
      <c r="TK1" s="81"/>
      <c r="TL1" s="81"/>
      <c r="TM1" s="81"/>
      <c r="TN1" s="81"/>
      <c r="TO1" s="81"/>
      <c r="TP1" s="81"/>
      <c r="TQ1" s="81"/>
      <c r="TR1" s="81"/>
      <c r="TS1" s="81"/>
      <c r="TT1" s="81"/>
      <c r="TU1" s="81"/>
      <c r="TV1" s="81"/>
      <c r="TW1" s="81"/>
      <c r="TX1" s="81"/>
      <c r="TY1" s="81"/>
      <c r="TZ1" s="81"/>
      <c r="UA1" s="81"/>
      <c r="UB1" s="81"/>
      <c r="UC1" s="81"/>
      <c r="UD1" s="81"/>
      <c r="UE1" s="81"/>
      <c r="UF1" s="81"/>
      <c r="UG1" s="81"/>
      <c r="UH1" s="81"/>
      <c r="UI1" s="81"/>
      <c r="UJ1" s="81"/>
      <c r="UK1" s="81"/>
      <c r="UL1" s="81"/>
      <c r="UM1" s="81"/>
      <c r="UN1" s="81"/>
      <c r="UO1" s="81"/>
      <c r="UP1" s="81"/>
      <c r="UQ1" s="81"/>
      <c r="UR1" s="81"/>
      <c r="US1" s="81"/>
      <c r="UT1" s="81"/>
      <c r="UU1" s="81"/>
      <c r="UV1" s="81"/>
      <c r="UW1" s="81"/>
      <c r="UX1" s="81"/>
      <c r="UY1" s="81"/>
      <c r="UZ1" s="81"/>
      <c r="VA1" s="81"/>
      <c r="VB1" s="81"/>
      <c r="VC1" s="81"/>
      <c r="VD1" s="81"/>
      <c r="VE1" s="81"/>
      <c r="VF1" s="81"/>
      <c r="VG1" s="81"/>
      <c r="VH1" s="81"/>
      <c r="VI1" s="81"/>
      <c r="VJ1" s="81"/>
      <c r="VK1" s="81"/>
      <c r="VL1" s="81"/>
      <c r="VM1" s="81"/>
      <c r="VN1" s="81"/>
      <c r="VO1" s="81"/>
      <c r="VP1" s="81"/>
      <c r="VQ1" s="81"/>
      <c r="VR1" s="81"/>
      <c r="VS1" s="81"/>
      <c r="VT1" s="81"/>
      <c r="VU1" s="81"/>
      <c r="VV1" s="81"/>
      <c r="VW1" s="81"/>
      <c r="VX1" s="81"/>
      <c r="VY1" s="81"/>
      <c r="VZ1" s="81"/>
      <c r="WA1" s="81"/>
      <c r="WB1" s="81"/>
      <c r="WC1" s="81"/>
      <c r="WD1" s="81"/>
      <c r="WE1" s="81"/>
      <c r="WF1" s="81"/>
      <c r="WG1" s="81"/>
      <c r="WH1" s="81"/>
      <c r="WI1" s="81"/>
      <c r="WJ1" s="81"/>
      <c r="WK1" s="81"/>
      <c r="WL1" s="81"/>
      <c r="WM1" s="81"/>
      <c r="WN1" s="81"/>
      <c r="WO1" s="81"/>
      <c r="WP1" s="81"/>
      <c r="WQ1" s="81"/>
      <c r="WR1" s="81"/>
      <c r="WS1" s="81"/>
      <c r="WT1" s="81"/>
      <c r="WU1" s="81"/>
      <c r="WV1" s="81"/>
      <c r="WW1" s="81"/>
      <c r="WX1" s="81"/>
      <c r="WY1" s="81"/>
      <c r="WZ1" s="81"/>
      <c r="XA1" s="81"/>
      <c r="XB1" s="81"/>
      <c r="XC1" s="81"/>
      <c r="XD1" s="81"/>
      <c r="XE1" s="81"/>
      <c r="XF1" s="81"/>
      <c r="XG1" s="81"/>
      <c r="XH1" s="81"/>
      <c r="XI1" s="81"/>
      <c r="XJ1" s="81"/>
      <c r="XK1" s="81"/>
      <c r="XL1" s="81"/>
      <c r="XM1" s="81"/>
      <c r="XN1" s="81"/>
      <c r="XO1" s="81"/>
      <c r="XP1" s="81"/>
      <c r="XQ1" s="81"/>
      <c r="XR1" s="81"/>
      <c r="XS1" s="81"/>
      <c r="XT1" s="81"/>
      <c r="XU1" s="81"/>
      <c r="XV1" s="81"/>
      <c r="XW1" s="81"/>
      <c r="XX1" s="81"/>
      <c r="XY1" s="81"/>
      <c r="XZ1" s="81"/>
      <c r="YA1" s="81"/>
      <c r="YB1" s="81"/>
      <c r="YC1" s="81"/>
      <c r="YD1" s="81"/>
      <c r="YE1" s="81"/>
      <c r="YF1" s="81"/>
      <c r="YG1" s="81"/>
      <c r="YH1" s="81"/>
      <c r="YI1" s="81"/>
      <c r="YJ1" s="81"/>
      <c r="YK1" s="81"/>
      <c r="YL1" s="81"/>
      <c r="YM1" s="81"/>
      <c r="YN1" s="81"/>
      <c r="YO1" s="81"/>
      <c r="YP1" s="81"/>
      <c r="YQ1" s="81"/>
      <c r="YR1" s="81"/>
      <c r="YS1" s="81"/>
      <c r="YT1" s="81"/>
      <c r="YU1" s="81"/>
      <c r="YV1" s="81"/>
      <c r="YW1" s="81"/>
      <c r="YX1" s="81"/>
      <c r="YY1" s="81"/>
      <c r="YZ1" s="81"/>
      <c r="ZA1" s="81"/>
      <c r="ZB1" s="81"/>
      <c r="ZC1" s="81"/>
      <c r="ZD1" s="81"/>
      <c r="ZE1" s="81"/>
      <c r="ZF1" s="81"/>
      <c r="ZG1" s="81"/>
      <c r="ZH1" s="81"/>
      <c r="ZI1" s="81"/>
      <c r="ZJ1" s="81"/>
      <c r="ZK1" s="81"/>
      <c r="ZL1" s="81"/>
      <c r="ZM1" s="81"/>
      <c r="ZN1" s="81"/>
      <c r="ZO1" s="81"/>
      <c r="ZP1" s="81"/>
      <c r="ZQ1" s="81"/>
      <c r="ZR1" s="81"/>
      <c r="ZS1" s="81"/>
      <c r="ZT1" s="81"/>
      <c r="ZU1" s="81"/>
      <c r="ZV1" s="81"/>
      <c r="ZW1" s="81"/>
      <c r="ZX1" s="81"/>
      <c r="ZY1" s="81"/>
      <c r="ZZ1" s="81"/>
      <c r="AAA1" s="81"/>
      <c r="AAB1" s="81"/>
      <c r="AAC1" s="81"/>
      <c r="AAD1" s="81"/>
      <c r="AAE1" s="81"/>
      <c r="AAF1" s="81"/>
      <c r="AAG1" s="81"/>
      <c r="AAH1" s="81"/>
      <c r="AAI1" s="81"/>
      <c r="AAJ1" s="81"/>
      <c r="AAK1" s="81"/>
      <c r="AAL1" s="81"/>
      <c r="AAM1" s="81"/>
      <c r="AAN1" s="81"/>
      <c r="AAO1" s="81"/>
      <c r="AAP1" s="81"/>
      <c r="AAQ1" s="81"/>
      <c r="AAR1" s="81"/>
      <c r="AAS1" s="81"/>
      <c r="AAT1" s="81"/>
      <c r="AAU1" s="81"/>
      <c r="AAV1" s="81"/>
      <c r="AAW1" s="81"/>
      <c r="AAX1" s="81"/>
      <c r="AAY1" s="81"/>
      <c r="AAZ1" s="81"/>
      <c r="ABA1" s="81"/>
      <c r="ABB1" s="81"/>
      <c r="ABC1" s="81"/>
      <c r="ABD1" s="81"/>
      <c r="ABE1" s="81"/>
      <c r="ABF1" s="81"/>
      <c r="ABG1" s="81"/>
      <c r="ABH1" s="81"/>
      <c r="ABI1" s="81"/>
      <c r="ABJ1" s="81"/>
      <c r="ABK1" s="81"/>
      <c r="ABL1" s="81"/>
      <c r="ABM1" s="81"/>
      <c r="ABN1" s="81"/>
      <c r="ABO1" s="81"/>
      <c r="ABP1" s="81"/>
      <c r="ABQ1" s="81"/>
      <c r="ABR1" s="81"/>
      <c r="ABS1" s="81"/>
      <c r="ABT1" s="81"/>
      <c r="ABU1" s="81"/>
      <c r="ABV1" s="81"/>
      <c r="ABW1" s="81"/>
      <c r="ABX1" s="81"/>
      <c r="ABY1" s="81"/>
      <c r="ABZ1" s="81"/>
      <c r="ACA1" s="81"/>
      <c r="ACB1" s="81"/>
      <c r="ACC1" s="81"/>
      <c r="ACD1" s="81"/>
      <c r="ACE1" s="81"/>
      <c r="ACF1" s="81"/>
      <c r="ACG1" s="81"/>
      <c r="ACH1" s="81"/>
      <c r="ACI1" s="81"/>
      <c r="ACJ1" s="81"/>
      <c r="ACK1" s="81"/>
      <c r="ACL1" s="81"/>
      <c r="ACM1" s="81"/>
      <c r="ACN1" s="81"/>
      <c r="ACO1" s="81"/>
      <c r="ACP1" s="81"/>
      <c r="ACQ1" s="81"/>
      <c r="ACR1" s="81"/>
      <c r="ACS1" s="81"/>
      <c r="ACT1" s="81"/>
      <c r="ACU1" s="81"/>
      <c r="ACV1" s="81"/>
      <c r="ACW1" s="81"/>
      <c r="ACX1" s="81"/>
      <c r="ACY1" s="81"/>
      <c r="ACZ1" s="81"/>
      <c r="ADA1" s="81"/>
      <c r="ADB1" s="81"/>
      <c r="ADC1" s="81"/>
      <c r="ADD1" s="81"/>
      <c r="ADE1" s="81"/>
      <c r="ADF1" s="81"/>
      <c r="ADG1" s="81"/>
      <c r="ADH1" s="81"/>
      <c r="ADI1" s="81"/>
      <c r="ADJ1" s="81"/>
      <c r="ADK1" s="81"/>
      <c r="ADL1" s="81"/>
      <c r="ADM1" s="81"/>
      <c r="ADN1" s="81"/>
      <c r="ADO1" s="81"/>
      <c r="ADP1" s="81"/>
      <c r="ADQ1" s="81"/>
      <c r="ADR1" s="81"/>
      <c r="ADS1" s="81"/>
      <c r="ADT1" s="81"/>
      <c r="ADU1" s="81"/>
      <c r="ADV1" s="81"/>
      <c r="ADW1" s="81"/>
      <c r="ADX1" s="81"/>
      <c r="ADY1" s="81"/>
      <c r="ADZ1" s="81"/>
      <c r="AEA1" s="81"/>
      <c r="AEB1" s="81"/>
      <c r="AEC1" s="81"/>
      <c r="AED1" s="81"/>
      <c r="AEE1" s="81"/>
      <c r="AEF1" s="81"/>
      <c r="AEG1" s="81"/>
      <c r="AEH1" s="81"/>
      <c r="AEI1" s="81"/>
      <c r="AEJ1" s="81"/>
      <c r="AEK1" s="81"/>
      <c r="AEL1" s="81"/>
      <c r="AEM1" s="81"/>
      <c r="AEN1" s="81"/>
      <c r="AEO1" s="81"/>
      <c r="AEP1" s="81"/>
      <c r="AEQ1" s="81"/>
      <c r="AER1" s="81"/>
      <c r="AES1" s="81"/>
      <c r="AET1" s="81"/>
      <c r="AEU1" s="81"/>
      <c r="AEV1" s="81"/>
      <c r="AEW1" s="81"/>
      <c r="AEX1" s="81"/>
      <c r="AEY1" s="81"/>
      <c r="AEZ1" s="81"/>
      <c r="AFA1" s="81"/>
      <c r="AFB1" s="81"/>
      <c r="AFC1" s="81"/>
      <c r="AFD1" s="81"/>
      <c r="AFE1" s="81"/>
      <c r="AFF1" s="81"/>
      <c r="AFG1" s="81"/>
      <c r="AFH1" s="81"/>
      <c r="AFI1" s="81"/>
      <c r="AFJ1" s="81"/>
      <c r="AFK1" s="81"/>
      <c r="AFL1" s="81"/>
      <c r="AFM1" s="81"/>
      <c r="AFN1" s="81"/>
      <c r="AFO1" s="81"/>
      <c r="AFP1" s="81"/>
      <c r="AFQ1" s="81"/>
      <c r="AFR1" s="81"/>
      <c r="AFS1" s="81"/>
      <c r="AFT1" s="81"/>
      <c r="AFU1" s="81"/>
      <c r="AFV1" s="81"/>
      <c r="AFW1" s="81"/>
      <c r="AFX1" s="81"/>
      <c r="AFY1" s="81"/>
      <c r="AFZ1" s="81"/>
      <c r="AGA1" s="81"/>
      <c r="AGB1" s="81"/>
      <c r="AGC1" s="81"/>
      <c r="AGD1" s="81"/>
      <c r="AGE1" s="81"/>
      <c r="AGF1" s="81"/>
      <c r="AGG1" s="81"/>
      <c r="AGH1" s="81"/>
      <c r="AGI1" s="81"/>
      <c r="AGJ1" s="81"/>
      <c r="AGK1" s="81"/>
      <c r="AGL1" s="81"/>
      <c r="AGM1" s="81"/>
      <c r="AGN1" s="81"/>
      <c r="AGO1" s="81"/>
      <c r="AGP1" s="81"/>
      <c r="AGQ1" s="81"/>
      <c r="AGR1" s="81"/>
      <c r="AGS1" s="81"/>
      <c r="AGT1" s="81"/>
      <c r="AGU1" s="81"/>
      <c r="AGV1" s="81"/>
      <c r="AGW1" s="81"/>
      <c r="AGX1" s="81"/>
      <c r="AGY1" s="81"/>
      <c r="AGZ1" s="81"/>
      <c r="AHA1" s="81"/>
      <c r="AHB1" s="81"/>
      <c r="AHC1" s="81"/>
      <c r="AHD1" s="81"/>
      <c r="AHE1" s="81"/>
      <c r="AHF1" s="81"/>
      <c r="AHG1" s="81"/>
      <c r="AHH1" s="81"/>
      <c r="AHI1" s="81"/>
      <c r="AHJ1" s="81"/>
      <c r="AHK1" s="81"/>
      <c r="AHL1" s="81"/>
      <c r="AHM1" s="81"/>
      <c r="AHN1" s="81"/>
      <c r="AHO1" s="81"/>
      <c r="AHP1" s="81"/>
      <c r="AHQ1" s="81"/>
      <c r="AHR1" s="81"/>
      <c r="AHS1" s="81"/>
      <c r="AHT1" s="81"/>
      <c r="AHU1" s="81"/>
      <c r="AHV1" s="81"/>
      <c r="AHW1" s="81"/>
      <c r="AHX1" s="81"/>
      <c r="AHY1" s="81"/>
      <c r="AHZ1" s="81"/>
      <c r="AIA1" s="81"/>
      <c r="AIB1" s="81"/>
      <c r="AIC1" s="81"/>
      <c r="AID1" s="81"/>
      <c r="AIE1" s="81"/>
      <c r="AIF1" s="81"/>
      <c r="AIG1" s="81"/>
      <c r="AIH1" s="81"/>
      <c r="AII1" s="81"/>
      <c r="AIJ1" s="81"/>
      <c r="AIK1" s="81"/>
      <c r="AIL1" s="81"/>
      <c r="AIM1" s="81"/>
      <c r="AIN1" s="81"/>
      <c r="AIO1" s="81"/>
      <c r="AIP1" s="81"/>
      <c r="AIQ1" s="81"/>
      <c r="AIR1" s="81"/>
      <c r="AIS1" s="81"/>
      <c r="AIT1" s="81"/>
      <c r="AIU1" s="81"/>
      <c r="AIV1" s="81"/>
      <c r="AIW1" s="81"/>
      <c r="AIX1" s="81"/>
      <c r="AIY1" s="81"/>
      <c r="AIZ1" s="81"/>
      <c r="AJA1" s="81"/>
      <c r="AJB1" s="81"/>
      <c r="AJC1" s="81"/>
      <c r="AJD1" s="81"/>
      <c r="AJE1" s="81"/>
      <c r="AJF1" s="81"/>
      <c r="AJG1" s="81"/>
      <c r="AJH1" s="81"/>
      <c r="AJI1" s="81"/>
      <c r="AJJ1" s="81"/>
      <c r="AJK1" s="81"/>
      <c r="AJL1" s="81"/>
      <c r="AJM1" s="81"/>
      <c r="AJN1" s="81"/>
      <c r="AJO1" s="81"/>
      <c r="AJP1" s="81"/>
      <c r="AJQ1" s="81"/>
      <c r="AJR1" s="81"/>
      <c r="AJS1" s="81"/>
      <c r="AJT1" s="81"/>
      <c r="AJU1" s="81"/>
      <c r="AJV1" s="81"/>
      <c r="AJW1" s="81"/>
      <c r="AJX1" s="81"/>
      <c r="AJY1" s="81"/>
      <c r="AJZ1" s="81"/>
      <c r="AKA1" s="81"/>
      <c r="AKB1" s="81"/>
      <c r="AKC1" s="81"/>
      <c r="AKD1" s="81"/>
      <c r="AKE1" s="81"/>
      <c r="AKF1" s="81"/>
      <c r="AKG1" s="81"/>
      <c r="AKH1" s="81"/>
      <c r="AKI1" s="81"/>
      <c r="AKJ1" s="81"/>
      <c r="AKK1" s="81"/>
      <c r="AKL1" s="81"/>
      <c r="AKM1" s="81"/>
      <c r="AKN1" s="81"/>
      <c r="AKO1" s="81"/>
      <c r="AKP1" s="81"/>
      <c r="AKQ1" s="81"/>
      <c r="AKR1" s="81"/>
      <c r="AKS1" s="81"/>
      <c r="AKT1" s="81"/>
      <c r="AKU1" s="81"/>
      <c r="AKV1" s="81"/>
      <c r="AKW1" s="81"/>
      <c r="AKX1" s="81"/>
      <c r="AKY1" s="81"/>
      <c r="AKZ1" s="81"/>
      <c r="ALA1" s="81"/>
      <c r="ALB1" s="81"/>
      <c r="ALC1" s="81"/>
      <c r="ALD1" s="81"/>
      <c r="ALE1" s="81"/>
      <c r="ALF1" s="81"/>
      <c r="ALG1" s="81"/>
      <c r="ALH1" s="81"/>
      <c r="ALI1" s="81"/>
      <c r="ALJ1" s="81"/>
      <c r="ALK1" s="81"/>
      <c r="ALL1" s="81"/>
      <c r="ALM1" s="81"/>
      <c r="ALN1" s="81"/>
      <c r="ALO1" s="81"/>
      <c r="ALP1" s="81"/>
      <c r="ALQ1" s="81"/>
      <c r="ALR1" s="81"/>
      <c r="ALS1" s="81"/>
      <c r="ALT1" s="81"/>
      <c r="ALU1" s="81"/>
      <c r="ALV1" s="81"/>
      <c r="ALW1" s="81"/>
      <c r="ALX1" s="81"/>
      <c r="ALY1" s="81"/>
      <c r="ALZ1" s="81"/>
      <c r="AMA1" s="81"/>
      <c r="AMB1" s="81"/>
      <c r="AMC1" s="81"/>
      <c r="AMD1" s="81"/>
      <c r="AME1" s="81"/>
      <c r="AMF1" s="81"/>
      <c r="AMG1" s="81"/>
      <c r="AMH1" s="81"/>
      <c r="AMI1" s="81"/>
      <c r="AMJ1" s="81"/>
      <c r="AMK1" s="81"/>
      <c r="AML1" s="81"/>
      <c r="AMM1" s="81"/>
      <c r="AMN1" s="81"/>
      <c r="AMO1" s="81"/>
      <c r="AMP1" s="81"/>
      <c r="AMQ1" s="81"/>
      <c r="AMR1" s="81"/>
      <c r="AMS1" s="81"/>
      <c r="AMT1" s="81"/>
      <c r="AMU1" s="81"/>
      <c r="AMV1" s="81"/>
      <c r="AMW1" s="81"/>
      <c r="AMX1" s="81"/>
      <c r="AMY1" s="81"/>
      <c r="AMZ1" s="81"/>
      <c r="ANA1" s="81"/>
      <c r="ANB1" s="81"/>
      <c r="ANC1" s="81"/>
      <c r="AND1" s="81"/>
      <c r="ANE1" s="81"/>
      <c r="ANF1" s="81"/>
      <c r="ANG1" s="81"/>
      <c r="ANH1" s="81"/>
      <c r="ANI1" s="81"/>
      <c r="ANJ1" s="81"/>
      <c r="ANK1" s="81"/>
      <c r="ANL1" s="81"/>
      <c r="ANM1" s="81"/>
      <c r="ANN1" s="81"/>
      <c r="ANO1" s="81"/>
      <c r="ANP1" s="81"/>
      <c r="ANQ1" s="81"/>
      <c r="ANR1" s="81"/>
      <c r="ANS1" s="81"/>
      <c r="ANT1" s="81"/>
      <c r="ANU1" s="81"/>
      <c r="ANV1" s="81"/>
      <c r="ANW1" s="81"/>
      <c r="ANX1" s="81"/>
      <c r="ANY1" s="81"/>
      <c r="ANZ1" s="81"/>
      <c r="AOA1" s="81"/>
      <c r="AOB1" s="81"/>
      <c r="AOC1" s="81"/>
      <c r="AOD1" s="81"/>
      <c r="AOE1" s="81"/>
      <c r="AOF1" s="81"/>
      <c r="AOG1" s="81"/>
      <c r="AOH1" s="81"/>
      <c r="AOI1" s="81"/>
      <c r="AOJ1" s="81"/>
      <c r="AOK1" s="81"/>
      <c r="AOL1" s="81"/>
      <c r="AOM1" s="81"/>
      <c r="AON1" s="81"/>
      <c r="AOO1" s="81"/>
      <c r="AOP1" s="81"/>
      <c r="AOQ1" s="81"/>
      <c r="AOR1" s="81"/>
      <c r="AOS1" s="81"/>
      <c r="AOT1" s="81"/>
      <c r="AOU1" s="81"/>
      <c r="AOV1" s="81"/>
      <c r="AOW1" s="81"/>
      <c r="AOX1" s="81"/>
      <c r="AOY1" s="81"/>
      <c r="AOZ1" s="81"/>
      <c r="APA1" s="81"/>
      <c r="APB1" s="81"/>
      <c r="APC1" s="81"/>
      <c r="APD1" s="81"/>
      <c r="APE1" s="81"/>
      <c r="APF1" s="81"/>
      <c r="APG1" s="81"/>
      <c r="APH1" s="81"/>
      <c r="API1" s="81"/>
      <c r="APJ1" s="81"/>
      <c r="APK1" s="81"/>
      <c r="APL1" s="81"/>
      <c r="APM1" s="81"/>
      <c r="APN1" s="81"/>
      <c r="APO1" s="81"/>
      <c r="APP1" s="81"/>
      <c r="APQ1" s="81"/>
      <c r="APR1" s="81"/>
      <c r="APS1" s="81"/>
      <c r="APT1" s="81"/>
      <c r="APU1" s="81"/>
      <c r="APV1" s="81"/>
      <c r="APW1" s="81"/>
      <c r="APX1" s="81"/>
      <c r="APY1" s="81"/>
      <c r="APZ1" s="81"/>
      <c r="AQA1" s="81"/>
      <c r="AQB1" s="81"/>
      <c r="AQC1" s="81"/>
      <c r="AQD1" s="81"/>
      <c r="AQE1" s="81"/>
      <c r="AQF1" s="81"/>
      <c r="AQG1" s="81"/>
      <c r="AQH1" s="81"/>
      <c r="AQI1" s="81"/>
      <c r="AQJ1" s="81"/>
      <c r="AQK1" s="81"/>
      <c r="AQL1" s="81"/>
      <c r="AQM1" s="81"/>
      <c r="AQN1" s="81"/>
      <c r="AQO1" s="81"/>
      <c r="AQP1" s="81"/>
      <c r="AQQ1" s="81"/>
      <c r="AQR1" s="81"/>
      <c r="AQS1" s="81"/>
      <c r="AQT1" s="81"/>
      <c r="AQU1" s="81"/>
      <c r="AQV1" s="81"/>
      <c r="AQW1" s="81"/>
      <c r="AQX1" s="81"/>
      <c r="AQY1" s="81"/>
      <c r="AQZ1" s="81"/>
      <c r="ARA1" s="81"/>
      <c r="ARB1" s="81"/>
      <c r="ARC1" s="81"/>
      <c r="ARD1" s="81"/>
      <c r="ARE1" s="81"/>
      <c r="ARF1" s="81"/>
      <c r="ARG1" s="81"/>
      <c r="ARH1" s="81"/>
      <c r="ARI1" s="81"/>
      <c r="ARJ1" s="81"/>
      <c r="ARK1" s="81"/>
      <c r="ARL1" s="81"/>
      <c r="ARM1" s="81"/>
      <c r="ARN1" s="81"/>
      <c r="ARO1" s="81"/>
      <c r="ARP1" s="81"/>
      <c r="ARQ1" s="81"/>
      <c r="ARR1" s="81"/>
      <c r="ARS1" s="81"/>
      <c r="ART1" s="81"/>
      <c r="ARU1" s="81"/>
      <c r="ARV1" s="81"/>
      <c r="ARW1" s="81"/>
      <c r="ARX1" s="81"/>
      <c r="ARY1" s="81"/>
      <c r="ARZ1" s="81"/>
      <c r="ASA1" s="81"/>
      <c r="ASB1" s="81"/>
      <c r="ASC1" s="81"/>
      <c r="ASD1" s="81"/>
      <c r="ASE1" s="81"/>
      <c r="ASF1" s="81"/>
      <c r="ASG1" s="81"/>
      <c r="ASH1" s="81"/>
      <c r="ASI1" s="81"/>
      <c r="ASJ1" s="81"/>
      <c r="ASK1" s="81"/>
      <c r="ASL1" s="81"/>
      <c r="ASM1" s="81"/>
      <c r="ASN1" s="81"/>
      <c r="ASO1" s="81"/>
      <c r="ASP1" s="81"/>
      <c r="ASQ1" s="81"/>
      <c r="ASR1" s="81"/>
      <c r="ASS1" s="81"/>
      <c r="AST1" s="81"/>
      <c r="ASU1" s="81"/>
      <c r="ASV1" s="81"/>
      <c r="ASW1" s="81"/>
      <c r="ASX1" s="81"/>
      <c r="ASY1" s="81"/>
      <c r="ASZ1" s="81"/>
      <c r="ATA1" s="81"/>
      <c r="ATB1" s="81"/>
      <c r="ATC1" s="81"/>
      <c r="ATD1" s="81"/>
      <c r="ATE1" s="81"/>
      <c r="ATF1" s="81"/>
      <c r="ATG1" s="81"/>
      <c r="ATH1" s="81"/>
      <c r="ATI1" s="81"/>
      <c r="ATJ1" s="81"/>
      <c r="ATK1" s="81"/>
      <c r="ATL1" s="81"/>
      <c r="ATM1" s="81"/>
      <c r="ATN1" s="81"/>
      <c r="ATO1" s="81"/>
      <c r="ATP1" s="81"/>
      <c r="ATQ1" s="81"/>
      <c r="ATR1" s="81"/>
      <c r="ATS1" s="81"/>
      <c r="ATT1" s="81"/>
      <c r="ATU1" s="81"/>
      <c r="ATV1" s="81"/>
      <c r="ATW1" s="81"/>
      <c r="ATX1" s="81"/>
      <c r="ATY1" s="81"/>
      <c r="ATZ1" s="81"/>
      <c r="AUA1" s="81"/>
      <c r="AUB1" s="81"/>
    </row>
    <row r="2" spans="1:1224" ht="28.8" x14ac:dyDescent="0.3">
      <c r="A2" s="28" t="s">
        <v>120</v>
      </c>
      <c r="B2" s="29"/>
      <c r="C2" s="11"/>
      <c r="D2" s="29"/>
      <c r="E2" s="186"/>
      <c r="F2" s="185"/>
      <c r="G2" s="29"/>
      <c r="H2" s="32"/>
      <c r="I2" s="73" t="s">
        <v>35</v>
      </c>
      <c r="J2" s="73" t="s">
        <v>36</v>
      </c>
      <c r="K2" s="73" t="s">
        <v>37</v>
      </c>
      <c r="L2" s="73" t="s">
        <v>38</v>
      </c>
      <c r="M2" s="73" t="s">
        <v>39</v>
      </c>
      <c r="N2" s="73" t="s">
        <v>40</v>
      </c>
      <c r="O2" s="73" t="s">
        <v>41</v>
      </c>
    </row>
    <row r="3" spans="1:1224" x14ac:dyDescent="0.3">
      <c r="A3" s="300"/>
      <c r="B3" s="25" t="s">
        <v>56</v>
      </c>
      <c r="C3" s="5">
        <v>0</v>
      </c>
      <c r="D3" s="19" t="s">
        <v>57</v>
      </c>
      <c r="E3" s="198" t="s">
        <v>35</v>
      </c>
      <c r="F3" s="189">
        <v>43368</v>
      </c>
      <c r="G3" s="181" t="s">
        <v>101</v>
      </c>
      <c r="H3" s="19"/>
      <c r="I3" s="72">
        <f>IF(E3="Pass",1,0)</f>
        <v>1</v>
      </c>
      <c r="J3" s="72">
        <f>IF(E3="Fail",1,0)</f>
        <v>0</v>
      </c>
      <c r="K3" s="72">
        <f>IF(E3="Blocked",1,0)</f>
        <v>0</v>
      </c>
      <c r="L3" s="72">
        <f>IF(E3="Descoped",1,0)</f>
        <v>0</v>
      </c>
      <c r="M3" s="72">
        <f>IF(E3="In-Progress",1,0)</f>
        <v>0</v>
      </c>
      <c r="N3" s="72">
        <f>IF(E3="Deferred",1,0)</f>
        <v>0</v>
      </c>
      <c r="O3" s="72">
        <f>IF(E3="Not Run",1,0)</f>
        <v>0</v>
      </c>
    </row>
    <row r="4" spans="1:1224" x14ac:dyDescent="0.3">
      <c r="A4" s="300"/>
      <c r="E4" s="183"/>
      <c r="F4" s="189"/>
      <c r="G4" s="181"/>
      <c r="H4" s="19"/>
    </row>
    <row r="5" spans="1:1224" x14ac:dyDescent="0.3">
      <c r="A5" s="300"/>
      <c r="B5" s="25" t="s">
        <v>58</v>
      </c>
      <c r="C5" s="5">
        <v>1</v>
      </c>
      <c r="D5" s="25" t="s">
        <v>59</v>
      </c>
      <c r="E5" s="198" t="s">
        <v>35</v>
      </c>
      <c r="F5" s="189">
        <v>43368</v>
      </c>
      <c r="G5" s="181" t="s">
        <v>101</v>
      </c>
      <c r="H5" s="19"/>
      <c r="I5" s="72">
        <f>IF(E5="Pass",1,0)</f>
        <v>1</v>
      </c>
      <c r="J5" s="72">
        <f>IF(E5="Fail",1,0)</f>
        <v>0</v>
      </c>
      <c r="K5" s="72">
        <f>IF(E5="Blocked",1,0)</f>
        <v>0</v>
      </c>
      <c r="L5" s="72">
        <f>IF(E5="Descoped",1,0)</f>
        <v>0</v>
      </c>
      <c r="M5" s="72">
        <f>IF(E5="In-Progress",1,0)</f>
        <v>0</v>
      </c>
      <c r="N5" s="72">
        <f>IF(E5="Deferred",1,0)</f>
        <v>0</v>
      </c>
      <c r="O5" s="72">
        <f>IF(E5="Not Run",1,0)</f>
        <v>0</v>
      </c>
    </row>
    <row r="6" spans="1:1224" x14ac:dyDescent="0.3">
      <c r="A6" s="300"/>
      <c r="F6" s="189"/>
      <c r="G6" s="181"/>
      <c r="H6" s="19"/>
    </row>
    <row r="7" spans="1:1224" x14ac:dyDescent="0.3">
      <c r="A7" s="300"/>
      <c r="B7" s="25" t="s">
        <v>60</v>
      </c>
      <c r="C7" s="5">
        <v>1</v>
      </c>
      <c r="D7" s="259" t="s">
        <v>121</v>
      </c>
      <c r="E7" s="243" t="s">
        <v>35</v>
      </c>
      <c r="F7" s="249">
        <v>43368</v>
      </c>
      <c r="G7" s="261" t="s">
        <v>101</v>
      </c>
      <c r="H7" s="259"/>
      <c r="I7" s="72">
        <f>IF(E7="Pass",1,0)</f>
        <v>1</v>
      </c>
      <c r="J7" s="72">
        <f>IF(E7="Fail",1,0)</f>
        <v>0</v>
      </c>
      <c r="K7" s="72">
        <f>IF(E7="Blocked",1,0)</f>
        <v>0</v>
      </c>
      <c r="L7" s="72">
        <f>IF(E7="Descoped",1,0)</f>
        <v>0</v>
      </c>
      <c r="M7" s="72">
        <f>IF(E7="In-Progress",1,0)</f>
        <v>0</v>
      </c>
      <c r="N7" s="72">
        <f>IF(E7="Deferred",1,0)</f>
        <v>0</v>
      </c>
      <c r="O7" s="72">
        <f>IF(E7="Not Run",1,0)</f>
        <v>0</v>
      </c>
    </row>
    <row r="8" spans="1:1224" x14ac:dyDescent="0.3">
      <c r="A8" s="300"/>
      <c r="B8" s="25" t="s">
        <v>62</v>
      </c>
      <c r="C8" s="5">
        <v>2</v>
      </c>
      <c r="D8" s="259"/>
      <c r="E8" s="245"/>
      <c r="F8" s="249"/>
      <c r="G8" s="261"/>
      <c r="H8" s="259"/>
    </row>
    <row r="9" spans="1:1224" x14ac:dyDescent="0.3">
      <c r="A9" s="300"/>
      <c r="F9" s="189"/>
      <c r="G9" s="181"/>
      <c r="H9" s="19"/>
    </row>
    <row r="10" spans="1:1224" x14ac:dyDescent="0.3">
      <c r="A10" s="300"/>
      <c r="B10" s="25" t="s">
        <v>60</v>
      </c>
      <c r="C10" s="5">
        <v>1</v>
      </c>
      <c r="D10" s="259" t="s">
        <v>63</v>
      </c>
      <c r="E10" s="243" t="s">
        <v>35</v>
      </c>
      <c r="F10" s="249">
        <v>43368</v>
      </c>
      <c r="G10" s="261" t="s">
        <v>101</v>
      </c>
      <c r="H10" s="259" t="s">
        <v>326</v>
      </c>
      <c r="I10" s="72">
        <f>IF(E10="Pass",1,0)</f>
        <v>1</v>
      </c>
      <c r="J10" s="72">
        <f>IF(E10="Fail",1,0)</f>
        <v>0</v>
      </c>
      <c r="K10" s="72">
        <f>IF(E10="Blocked",1,0)</f>
        <v>0</v>
      </c>
      <c r="L10" s="72">
        <f>IF(E10="Descoped",1,0)</f>
        <v>0</v>
      </c>
      <c r="M10" s="72">
        <f>IF(E10="In-Progress",1,0)</f>
        <v>0</v>
      </c>
      <c r="N10" s="72">
        <f>IF(E10="Deferred",1,0)</f>
        <v>0</v>
      </c>
      <c r="O10" s="72">
        <f>IF(E10="Not Run",1,0)</f>
        <v>0</v>
      </c>
    </row>
    <row r="11" spans="1:1224" x14ac:dyDescent="0.3">
      <c r="A11" s="300"/>
      <c r="B11" s="25" t="s">
        <v>64</v>
      </c>
      <c r="C11" s="5">
        <v>2</v>
      </c>
      <c r="D11" s="259"/>
      <c r="E11" s="244"/>
      <c r="F11" s="249"/>
      <c r="G11" s="261"/>
      <c r="H11" s="259"/>
    </row>
    <row r="12" spans="1:1224" x14ac:dyDescent="0.3">
      <c r="A12" s="300"/>
      <c r="B12" s="25" t="s">
        <v>65</v>
      </c>
      <c r="C12" s="5">
        <v>3</v>
      </c>
      <c r="D12" s="259"/>
      <c r="E12" s="245"/>
      <c r="F12" s="249"/>
      <c r="G12" s="261"/>
      <c r="H12" s="259"/>
    </row>
    <row r="13" spans="1:1224" x14ac:dyDescent="0.3">
      <c r="A13" s="300"/>
      <c r="F13" s="189"/>
      <c r="G13" s="181"/>
      <c r="H13" s="19"/>
    </row>
    <row r="14" spans="1:1224" x14ac:dyDescent="0.3">
      <c r="A14" s="300"/>
      <c r="B14" s="25" t="s">
        <v>60</v>
      </c>
      <c r="C14" s="5">
        <v>1</v>
      </c>
      <c r="D14" s="259" t="s">
        <v>63</v>
      </c>
      <c r="E14" s="243" t="s">
        <v>35</v>
      </c>
      <c r="F14" s="249">
        <v>43368</v>
      </c>
      <c r="G14" s="261" t="s">
        <v>101</v>
      </c>
      <c r="H14" s="302" t="s">
        <v>325</v>
      </c>
      <c r="I14" s="72">
        <f>IF(E14="Pass",1,0)</f>
        <v>1</v>
      </c>
      <c r="J14" s="72">
        <f>IF(E14="Fail",1,0)</f>
        <v>0</v>
      </c>
      <c r="K14" s="72">
        <f>IF(E14="Blocked",1,0)</f>
        <v>0</v>
      </c>
      <c r="L14" s="72">
        <f>IF(E14="Descoped",1,0)</f>
        <v>0</v>
      </c>
      <c r="M14" s="72">
        <f>IF(E14="In-Progress",1,0)</f>
        <v>0</v>
      </c>
      <c r="N14" s="72">
        <f>IF(E14="Deferred",1,0)</f>
        <v>0</v>
      </c>
      <c r="O14" s="72">
        <f>IF(E14="Not Run",1,0)</f>
        <v>0</v>
      </c>
    </row>
    <row r="15" spans="1:1224" x14ac:dyDescent="0.3">
      <c r="A15" s="300"/>
      <c r="B15" s="25" t="s">
        <v>64</v>
      </c>
      <c r="C15" s="5">
        <v>2</v>
      </c>
      <c r="D15" s="259"/>
      <c r="E15" s="244"/>
      <c r="F15" s="249"/>
      <c r="G15" s="261"/>
      <c r="H15" s="302"/>
    </row>
    <row r="16" spans="1:1224" x14ac:dyDescent="0.3">
      <c r="A16" s="300"/>
      <c r="B16" s="25" t="s">
        <v>66</v>
      </c>
      <c r="C16" s="5">
        <v>3</v>
      </c>
      <c r="D16" s="259"/>
      <c r="E16" s="244"/>
      <c r="F16" s="249"/>
      <c r="G16" s="261"/>
      <c r="H16" s="302"/>
    </row>
    <row r="17" spans="1:15" x14ac:dyDescent="0.3">
      <c r="A17" s="300"/>
      <c r="B17" s="25" t="s">
        <v>67</v>
      </c>
      <c r="C17" s="5">
        <v>4</v>
      </c>
      <c r="D17" s="259"/>
      <c r="E17" s="245"/>
      <c r="F17" s="249"/>
      <c r="G17" s="261"/>
      <c r="H17" s="302"/>
    </row>
    <row r="18" spans="1:15" x14ac:dyDescent="0.3">
      <c r="A18" s="300"/>
      <c r="F18" s="189"/>
      <c r="G18" s="181"/>
      <c r="H18" s="19"/>
    </row>
    <row r="19" spans="1:15" x14ac:dyDescent="0.3">
      <c r="A19" s="300"/>
      <c r="B19" s="25" t="s">
        <v>60</v>
      </c>
      <c r="C19" s="5">
        <v>1</v>
      </c>
      <c r="D19" s="259" t="s">
        <v>122</v>
      </c>
      <c r="E19" s="243" t="s">
        <v>35</v>
      </c>
      <c r="F19" s="307">
        <v>43370</v>
      </c>
      <c r="G19" s="306" t="s">
        <v>97</v>
      </c>
      <c r="H19" s="302" t="s">
        <v>331</v>
      </c>
      <c r="I19" s="72">
        <f>IF(E19="Pass",1,0)</f>
        <v>1</v>
      </c>
      <c r="J19" s="72">
        <f>IF(E19="Fail",1,0)</f>
        <v>0</v>
      </c>
      <c r="K19" s="72">
        <f>IF(E19="Blocked",1,0)</f>
        <v>0</v>
      </c>
      <c r="L19" s="72">
        <f>IF(E19="Descoped",1,0)</f>
        <v>0</v>
      </c>
      <c r="M19" s="72">
        <f>IF(E19="In-Progress",1,0)</f>
        <v>0</v>
      </c>
      <c r="N19" s="72">
        <f>IF(E19="Deferred",1,0)</f>
        <v>0</v>
      </c>
      <c r="O19" s="72">
        <f>IF(E19="Not Run",1,0)</f>
        <v>0</v>
      </c>
    </row>
    <row r="20" spans="1:15" x14ac:dyDescent="0.3">
      <c r="A20" s="300"/>
      <c r="B20" s="25" t="s">
        <v>64</v>
      </c>
      <c r="C20" s="5">
        <v>2</v>
      </c>
      <c r="D20" s="259"/>
      <c r="E20" s="244"/>
      <c r="F20" s="307"/>
      <c r="G20" s="306"/>
      <c r="H20" s="302"/>
    </row>
    <row r="21" spans="1:15" x14ac:dyDescent="0.3">
      <c r="A21" s="300"/>
      <c r="B21" s="25" t="s">
        <v>66</v>
      </c>
      <c r="C21" s="5">
        <v>3</v>
      </c>
      <c r="D21" s="259"/>
      <c r="E21" s="244"/>
      <c r="F21" s="307"/>
      <c r="G21" s="306"/>
      <c r="H21" s="302"/>
    </row>
    <row r="22" spans="1:15" x14ac:dyDescent="0.3">
      <c r="A22" s="300"/>
      <c r="B22" s="25" t="s">
        <v>69</v>
      </c>
      <c r="C22" s="5">
        <v>4</v>
      </c>
      <c r="D22" s="259"/>
      <c r="E22" s="244"/>
      <c r="F22" s="307"/>
      <c r="G22" s="306"/>
      <c r="H22" s="302"/>
    </row>
    <row r="23" spans="1:15" x14ac:dyDescent="0.3">
      <c r="A23" s="300"/>
      <c r="B23" s="25" t="s">
        <v>123</v>
      </c>
      <c r="C23" s="5">
        <v>5</v>
      </c>
      <c r="D23" s="259"/>
      <c r="E23" s="245"/>
      <c r="F23" s="307"/>
      <c r="G23" s="306"/>
      <c r="H23" s="302"/>
    </row>
    <row r="24" spans="1:15" x14ac:dyDescent="0.3">
      <c r="A24" s="43"/>
      <c r="D24" s="19"/>
      <c r="E24" s="183"/>
      <c r="F24" s="189"/>
      <c r="G24" s="5"/>
      <c r="H24" s="19"/>
    </row>
    <row r="25" spans="1:15" ht="28.8" x14ac:dyDescent="0.3">
      <c r="A25" s="28" t="s">
        <v>124</v>
      </c>
      <c r="B25" s="29"/>
      <c r="C25" s="11"/>
      <c r="D25" s="29"/>
      <c r="E25" s="185"/>
      <c r="F25" s="190"/>
      <c r="G25" s="11"/>
      <c r="H25" s="32"/>
    </row>
    <row r="26" spans="1:15" ht="28.8" x14ac:dyDescent="0.3">
      <c r="A26" s="301"/>
      <c r="B26" s="25" t="s">
        <v>74</v>
      </c>
      <c r="C26" s="5">
        <v>0</v>
      </c>
      <c r="D26" s="25" t="s">
        <v>75</v>
      </c>
      <c r="E26" s="198" t="s">
        <v>35</v>
      </c>
      <c r="F26" s="189">
        <v>43376</v>
      </c>
      <c r="G26" s="181" t="s">
        <v>97</v>
      </c>
      <c r="H26" s="214" t="s">
        <v>338</v>
      </c>
      <c r="I26" s="72">
        <f>IF(E26="Pass",1,0)</f>
        <v>1</v>
      </c>
      <c r="J26" s="72">
        <f>IF(E26="Fail",1,0)</f>
        <v>0</v>
      </c>
      <c r="K26" s="72">
        <f>IF(E26="Blocked",1,0)</f>
        <v>0</v>
      </c>
      <c r="L26" s="72">
        <f>IF(E26="Descoped",1,0)</f>
        <v>0</v>
      </c>
      <c r="M26" s="72">
        <f>IF(E26="In-Progress",1,0)</f>
        <v>0</v>
      </c>
      <c r="N26" s="72">
        <f>IF(E26="Deferred",1,0)</f>
        <v>0</v>
      </c>
      <c r="O26" s="72">
        <f>IF(E26="Not Run",1,0)</f>
        <v>0</v>
      </c>
    </row>
    <row r="27" spans="1:15" x14ac:dyDescent="0.3">
      <c r="A27" s="301"/>
      <c r="E27" s="183"/>
      <c r="F27" s="189"/>
      <c r="G27" s="181"/>
      <c r="H27" s="19"/>
    </row>
    <row r="28" spans="1:15" ht="72" x14ac:dyDescent="0.3">
      <c r="A28" s="301"/>
      <c r="B28" s="25" t="s">
        <v>76</v>
      </c>
      <c r="C28" s="5">
        <v>1</v>
      </c>
      <c r="D28" s="4" t="s">
        <v>77</v>
      </c>
      <c r="E28" s="194" t="s">
        <v>38</v>
      </c>
      <c r="F28" s="189">
        <v>43376</v>
      </c>
      <c r="G28" s="181" t="s">
        <v>97</v>
      </c>
      <c r="H28" s="214" t="s">
        <v>344</v>
      </c>
      <c r="I28" s="72">
        <f>IF(E28="Pass",1,0)</f>
        <v>0</v>
      </c>
      <c r="J28" s="72">
        <f>IF(E28="Fail",1,0)</f>
        <v>0</v>
      </c>
      <c r="K28" s="72">
        <f>IF(E28="Blocked",1,0)</f>
        <v>0</v>
      </c>
      <c r="L28" s="72">
        <f>IF(E28="Descoped",1,0)</f>
        <v>1</v>
      </c>
      <c r="M28" s="72">
        <f>IF(E28="In-Progress",1,0)</f>
        <v>0</v>
      </c>
      <c r="N28" s="72">
        <f>IF(E28="Deferred",1,0)</f>
        <v>0</v>
      </c>
      <c r="O28" s="72">
        <f>IF(E28="Not Run",1,0)</f>
        <v>0</v>
      </c>
    </row>
    <row r="29" spans="1:15" x14ac:dyDescent="0.3">
      <c r="A29" s="301"/>
      <c r="D29" s="19"/>
      <c r="F29" s="189"/>
      <c r="G29" s="181"/>
      <c r="H29" s="19"/>
    </row>
    <row r="30" spans="1:15" x14ac:dyDescent="0.3">
      <c r="A30" s="301"/>
      <c r="B30" s="298" t="s">
        <v>332</v>
      </c>
      <c r="C30" s="253">
        <v>1</v>
      </c>
      <c r="D30" s="259" t="s">
        <v>79</v>
      </c>
      <c r="E30" s="243" t="s">
        <v>35</v>
      </c>
      <c r="F30" s="250">
        <v>43377</v>
      </c>
      <c r="G30" s="253" t="s">
        <v>97</v>
      </c>
      <c r="H30" s="303" t="s">
        <v>377</v>
      </c>
      <c r="I30" s="72">
        <f>IF(E30="Pass",1,0)</f>
        <v>1</v>
      </c>
      <c r="J30" s="72">
        <f>IF(E30="Fail",1,0)</f>
        <v>0</v>
      </c>
      <c r="K30" s="72">
        <f>IF(E30="Blocked",1,0)</f>
        <v>0</v>
      </c>
      <c r="L30" s="72">
        <f>IF(E30="Descoped",1,0)</f>
        <v>0</v>
      </c>
      <c r="M30" s="72">
        <f>IF(E30="In-Progress",1,0)</f>
        <v>0</v>
      </c>
      <c r="N30" s="72">
        <f>IF(E30="Deferred",1,0)</f>
        <v>0</v>
      </c>
      <c r="O30" s="72">
        <f>IF(E30="Not Run",1,0)</f>
        <v>0</v>
      </c>
    </row>
    <row r="31" spans="1:15" x14ac:dyDescent="0.3">
      <c r="A31" s="301"/>
      <c r="B31" s="299"/>
      <c r="C31" s="255"/>
      <c r="D31" s="259"/>
      <c r="E31" s="245"/>
      <c r="F31" s="252"/>
      <c r="G31" s="255"/>
      <c r="H31" s="259"/>
    </row>
    <row r="32" spans="1:15" x14ac:dyDescent="0.3">
      <c r="A32" s="301"/>
      <c r="F32" s="189"/>
      <c r="G32" s="181"/>
      <c r="H32" s="19"/>
    </row>
    <row r="33" spans="1:15" ht="15" customHeight="1" x14ac:dyDescent="0.3">
      <c r="A33" s="301"/>
      <c r="B33" s="215" t="s">
        <v>81</v>
      </c>
      <c r="C33" s="5">
        <v>1</v>
      </c>
      <c r="D33" s="246" t="s">
        <v>359</v>
      </c>
      <c r="E33" s="243" t="s">
        <v>35</v>
      </c>
      <c r="F33" s="250">
        <v>43377</v>
      </c>
      <c r="G33" s="253" t="s">
        <v>97</v>
      </c>
      <c r="H33" s="304" t="s">
        <v>379</v>
      </c>
      <c r="I33" s="72">
        <f>IF(E33="Pass",1,0)</f>
        <v>1</v>
      </c>
      <c r="J33" s="72">
        <f>IF(E33="Fail",1,0)</f>
        <v>0</v>
      </c>
      <c r="K33" s="72">
        <f>IF(E33="Blocked",1,0)</f>
        <v>0</v>
      </c>
      <c r="L33" s="72">
        <f>IF(E33="Descoped",1,0)</f>
        <v>0</v>
      </c>
      <c r="M33" s="72">
        <f>IF(E33="In-Progress",1,0)</f>
        <v>0</v>
      </c>
      <c r="N33" s="72">
        <f>IF(E33="Deferred",1,0)</f>
        <v>0</v>
      </c>
      <c r="O33" s="72">
        <f>IF(E33="Not Run",1,0)</f>
        <v>0</v>
      </c>
    </row>
    <row r="34" spans="1:15" x14ac:dyDescent="0.3">
      <c r="A34" s="301"/>
      <c r="B34" s="215" t="s">
        <v>358</v>
      </c>
      <c r="C34" s="5">
        <v>2</v>
      </c>
      <c r="D34" s="248"/>
      <c r="E34" s="245"/>
      <c r="F34" s="252"/>
      <c r="G34" s="255"/>
      <c r="H34" s="305"/>
    </row>
    <row r="35" spans="1:15" x14ac:dyDescent="0.3">
      <c r="A35" s="301"/>
      <c r="F35" s="189"/>
      <c r="G35" s="181"/>
      <c r="H35" s="19"/>
    </row>
    <row r="36" spans="1:15" ht="15" customHeight="1" x14ac:dyDescent="0.3">
      <c r="A36" s="301"/>
      <c r="B36" s="215" t="s">
        <v>81</v>
      </c>
      <c r="C36" s="5">
        <v>1</v>
      </c>
      <c r="D36" s="259" t="s">
        <v>360</v>
      </c>
      <c r="E36" s="243" t="s">
        <v>35</v>
      </c>
      <c r="F36" s="249">
        <v>43377</v>
      </c>
      <c r="G36" s="261" t="s">
        <v>97</v>
      </c>
      <c r="H36" s="246" t="s">
        <v>380</v>
      </c>
      <c r="I36" s="72">
        <f>IF(E36="Pass",1,0)</f>
        <v>1</v>
      </c>
      <c r="J36" s="72">
        <f>IF(E36="Fail",1,0)</f>
        <v>0</v>
      </c>
      <c r="K36" s="72">
        <f>IF(E36="Blocked",1,0)</f>
        <v>0</v>
      </c>
      <c r="L36" s="72">
        <f>IF(E36="Descoped",1,0)</f>
        <v>0</v>
      </c>
      <c r="M36" s="72">
        <f>IF(E36="In-Progress",1,0)</f>
        <v>0</v>
      </c>
      <c r="N36" s="72">
        <f>IF(E36="Deferred",1,0)</f>
        <v>0</v>
      </c>
      <c r="O36" s="72">
        <f>IF(E36="Not Run",1,0)</f>
        <v>0</v>
      </c>
    </row>
    <row r="37" spans="1:15" x14ac:dyDescent="0.3">
      <c r="A37" s="301"/>
      <c r="B37" s="215" t="s">
        <v>378</v>
      </c>
      <c r="C37" s="5">
        <v>2</v>
      </c>
      <c r="D37" s="259"/>
      <c r="E37" s="244"/>
      <c r="F37" s="249"/>
      <c r="G37" s="261"/>
      <c r="H37" s="247"/>
    </row>
    <row r="38" spans="1:15" ht="49.5" customHeight="1" x14ac:dyDescent="0.3">
      <c r="A38" s="301"/>
      <c r="B38" s="215" t="s">
        <v>361</v>
      </c>
      <c r="C38" s="5">
        <v>3</v>
      </c>
      <c r="D38" s="259"/>
      <c r="E38" s="244"/>
      <c r="F38" s="249"/>
      <c r="G38" s="261"/>
      <c r="H38" s="248"/>
    </row>
    <row r="39" spans="1:15" x14ac:dyDescent="0.3">
      <c r="A39" s="301"/>
      <c r="B39" s="196"/>
      <c r="F39" s="189"/>
      <c r="G39" s="181"/>
      <c r="H39" s="227"/>
    </row>
    <row r="40" spans="1:15" x14ac:dyDescent="0.3">
      <c r="A40" s="301"/>
      <c r="B40" s="215" t="s">
        <v>81</v>
      </c>
      <c r="C40" s="5">
        <v>1</v>
      </c>
      <c r="D40" s="246" t="s">
        <v>85</v>
      </c>
      <c r="E40" s="243" t="s">
        <v>35</v>
      </c>
      <c r="F40" s="250">
        <v>43377</v>
      </c>
      <c r="G40" s="253" t="s">
        <v>97</v>
      </c>
      <c r="H40" s="246" t="s">
        <v>381</v>
      </c>
      <c r="I40" s="72">
        <f>IF(E40="Pass",1,0)</f>
        <v>1</v>
      </c>
      <c r="J40" s="72">
        <f>IF(E40="Fail",1,0)</f>
        <v>0</v>
      </c>
      <c r="K40" s="72">
        <f>IF(E40="Blocked",1,0)</f>
        <v>0</v>
      </c>
      <c r="L40" s="72">
        <f>IF(E40="Descoped",1,0)</f>
        <v>0</v>
      </c>
      <c r="M40" s="72">
        <f>IF(E40="In-Progress",1,0)</f>
        <v>0</v>
      </c>
      <c r="N40" s="72">
        <f>IF(E40="Deferred",1,0)</f>
        <v>0</v>
      </c>
      <c r="O40" s="72">
        <f>IF(E40="Not Run",1,0)</f>
        <v>0</v>
      </c>
    </row>
    <row r="41" spans="1:15" x14ac:dyDescent="0.3">
      <c r="A41" s="301"/>
      <c r="B41" s="215" t="s">
        <v>83</v>
      </c>
      <c r="C41" s="5">
        <v>2</v>
      </c>
      <c r="D41" s="247"/>
      <c r="E41" s="244"/>
      <c r="F41" s="251"/>
      <c r="G41" s="254"/>
      <c r="H41" s="247"/>
    </row>
    <row r="42" spans="1:15" x14ac:dyDescent="0.3">
      <c r="A42" s="301"/>
      <c r="B42" s="215" t="s">
        <v>362</v>
      </c>
      <c r="C42" s="5">
        <v>3</v>
      </c>
      <c r="D42" s="247"/>
      <c r="E42" s="244"/>
      <c r="F42" s="251"/>
      <c r="G42" s="254"/>
      <c r="H42" s="247"/>
    </row>
    <row r="43" spans="1:15" x14ac:dyDescent="0.3">
      <c r="A43" s="301"/>
      <c r="H43" s="193"/>
    </row>
    <row r="44" spans="1:15" ht="29.25" customHeight="1" x14ac:dyDescent="0.3">
      <c r="A44" s="301"/>
      <c r="B44" s="25" t="s">
        <v>87</v>
      </c>
      <c r="C44" s="5">
        <v>1</v>
      </c>
      <c r="D44" s="25" t="s">
        <v>88</v>
      </c>
      <c r="E44" s="198" t="s">
        <v>35</v>
      </c>
      <c r="F44" s="189">
        <v>43377</v>
      </c>
      <c r="G44" s="181" t="s">
        <v>97</v>
      </c>
      <c r="H44" s="193" t="s">
        <v>382</v>
      </c>
      <c r="I44" s="72">
        <f>IF(E44="Pass",1,0)</f>
        <v>1</v>
      </c>
      <c r="J44" s="72">
        <f>IF(E44="Fail",1,0)</f>
        <v>0</v>
      </c>
      <c r="K44" s="72">
        <f>IF(E44="Blocked",1,0)</f>
        <v>0</v>
      </c>
      <c r="L44" s="72">
        <f>IF(E44="Descoped",1,0)</f>
        <v>0</v>
      </c>
      <c r="M44" s="72">
        <f>IF(E44="In-Progress",1,0)</f>
        <v>0</v>
      </c>
      <c r="N44" s="72">
        <f>IF(E44="Deferred",1,0)</f>
        <v>0</v>
      </c>
      <c r="O44" s="72">
        <f>IF(E44="Not Run",1,0)</f>
        <v>0</v>
      </c>
    </row>
    <row r="45" spans="1:15" x14ac:dyDescent="0.3">
      <c r="A45" s="301"/>
      <c r="D45" s="196"/>
      <c r="E45" s="196"/>
      <c r="G45" s="187"/>
      <c r="H45" s="193"/>
    </row>
    <row r="46" spans="1:15" x14ac:dyDescent="0.3">
      <c r="A46" s="196"/>
      <c r="B46" s="25" t="s">
        <v>89</v>
      </c>
      <c r="C46" s="5">
        <v>1</v>
      </c>
      <c r="D46" s="25" t="s">
        <v>90</v>
      </c>
      <c r="E46" s="198" t="s">
        <v>35</v>
      </c>
      <c r="F46" s="195">
        <v>43377</v>
      </c>
      <c r="G46" s="181" t="s">
        <v>97</v>
      </c>
      <c r="H46" s="193"/>
      <c r="I46" s="72">
        <f>IF(E46="Pass",1,0)</f>
        <v>1</v>
      </c>
      <c r="J46" s="72">
        <f>IF(E46="Fail",1,0)</f>
        <v>0</v>
      </c>
      <c r="K46" s="72">
        <f>IF(E46="Blocked",1,0)</f>
        <v>0</v>
      </c>
      <c r="L46" s="72">
        <f>IF(E46="Descoped",1,0)</f>
        <v>0</v>
      </c>
      <c r="M46" s="72">
        <f>IF(E46="In-Progress",1,0)</f>
        <v>0</v>
      </c>
      <c r="N46" s="72">
        <f>IF(E46="Deferred",1,0)</f>
        <v>0</v>
      </c>
      <c r="O46" s="72">
        <f>IF(E46="Not Run",1,0)</f>
        <v>0</v>
      </c>
    </row>
    <row r="47" spans="1:15" x14ac:dyDescent="0.3">
      <c r="A47" s="82"/>
      <c r="B47" s="82"/>
      <c r="C47" s="83"/>
      <c r="D47" s="82"/>
      <c r="E47" s="188"/>
      <c r="F47" s="188"/>
      <c r="G47" s="82"/>
      <c r="H47" s="33"/>
    </row>
    <row r="48" spans="1:15" x14ac:dyDescent="0.3">
      <c r="A48" s="82"/>
      <c r="B48" s="82"/>
      <c r="C48" s="83"/>
      <c r="D48" s="82"/>
      <c r="E48" s="188"/>
      <c r="F48" s="188"/>
      <c r="G48" s="82"/>
      <c r="H48" s="33"/>
    </row>
    <row r="49" spans="1:8" x14ac:dyDescent="0.3">
      <c r="A49" s="82"/>
      <c r="B49" s="82"/>
      <c r="C49" s="83"/>
      <c r="D49" s="82"/>
      <c r="E49" s="188"/>
      <c r="F49" s="188"/>
      <c r="G49" s="82"/>
      <c r="H49" s="33"/>
    </row>
    <row r="50" spans="1:8" x14ac:dyDescent="0.3">
      <c r="A50" s="82"/>
      <c r="B50" s="82"/>
      <c r="C50" s="83"/>
      <c r="D50" s="82"/>
      <c r="E50" s="188"/>
      <c r="F50" s="188"/>
      <c r="G50" s="82"/>
      <c r="H50" s="33"/>
    </row>
    <row r="51" spans="1:8" x14ac:dyDescent="0.3">
      <c r="A51" s="82"/>
      <c r="B51" s="82"/>
      <c r="C51" s="83"/>
      <c r="D51" s="82"/>
      <c r="E51" s="188"/>
      <c r="F51" s="188"/>
      <c r="G51" s="82"/>
      <c r="H51" s="33"/>
    </row>
    <row r="52" spans="1:8" x14ac:dyDescent="0.3">
      <c r="A52" s="82"/>
      <c r="B52" s="82"/>
      <c r="C52" s="83"/>
      <c r="D52" s="82"/>
      <c r="E52" s="188"/>
      <c r="F52" s="188"/>
      <c r="G52" s="82"/>
      <c r="H52" s="33"/>
    </row>
    <row r="53" spans="1:8" x14ac:dyDescent="0.3">
      <c r="A53" s="82"/>
      <c r="B53" s="82"/>
      <c r="C53" s="83"/>
      <c r="D53" s="82"/>
      <c r="E53" s="188"/>
      <c r="F53" s="188"/>
      <c r="G53" s="82"/>
      <c r="H53" s="33"/>
    </row>
    <row r="54" spans="1:8" x14ac:dyDescent="0.3">
      <c r="A54" s="82"/>
      <c r="B54" s="82"/>
      <c r="C54" s="83"/>
      <c r="D54" s="82"/>
      <c r="E54" s="188"/>
      <c r="F54" s="188"/>
      <c r="G54" s="82"/>
      <c r="H54" s="33"/>
    </row>
    <row r="55" spans="1:8" x14ac:dyDescent="0.3">
      <c r="A55" s="82"/>
      <c r="B55" s="82"/>
      <c r="C55" s="83"/>
      <c r="D55" s="82"/>
      <c r="E55" s="188"/>
      <c r="F55" s="188"/>
      <c r="G55" s="82"/>
      <c r="H55" s="33"/>
    </row>
    <row r="56" spans="1:8" x14ac:dyDescent="0.3">
      <c r="A56" s="82"/>
      <c r="B56" s="82"/>
      <c r="C56" s="83"/>
      <c r="D56" s="82"/>
      <c r="E56" s="188"/>
      <c r="F56" s="188"/>
      <c r="G56" s="82"/>
      <c r="H56" s="33"/>
    </row>
    <row r="57" spans="1:8" x14ac:dyDescent="0.3">
      <c r="A57" s="82"/>
      <c r="B57" s="82"/>
      <c r="C57" s="83"/>
      <c r="D57" s="82"/>
      <c r="E57" s="188"/>
      <c r="F57" s="188"/>
      <c r="G57" s="82"/>
      <c r="H57" s="33"/>
    </row>
    <row r="58" spans="1:8" x14ac:dyDescent="0.3">
      <c r="A58" s="82"/>
      <c r="B58" s="82"/>
      <c r="C58" s="83"/>
      <c r="D58" s="82"/>
      <c r="E58" s="188"/>
      <c r="F58" s="188"/>
      <c r="G58" s="82"/>
      <c r="H58" s="33"/>
    </row>
    <row r="59" spans="1:8" x14ac:dyDescent="0.3">
      <c r="A59" s="82"/>
      <c r="B59" s="82"/>
      <c r="C59" s="83"/>
      <c r="D59" s="82"/>
      <c r="E59" s="188"/>
      <c r="F59" s="188"/>
      <c r="G59" s="82"/>
      <c r="H59" s="33"/>
    </row>
    <row r="60" spans="1:8" x14ac:dyDescent="0.3">
      <c r="A60" s="82"/>
      <c r="B60" s="82"/>
      <c r="C60" s="83"/>
      <c r="D60" s="82"/>
      <c r="E60" s="188"/>
      <c r="F60" s="188"/>
      <c r="G60" s="82"/>
      <c r="H60" s="33"/>
    </row>
    <row r="61" spans="1:8" x14ac:dyDescent="0.3">
      <c r="A61" s="82"/>
      <c r="B61" s="82"/>
      <c r="C61" s="83"/>
      <c r="D61" s="82"/>
      <c r="E61" s="188"/>
      <c r="F61" s="188"/>
      <c r="G61" s="82"/>
      <c r="H61" s="33"/>
    </row>
    <row r="62" spans="1:8" x14ac:dyDescent="0.3">
      <c r="A62" s="82"/>
      <c r="B62" s="82"/>
      <c r="C62" s="83"/>
      <c r="D62" s="82"/>
      <c r="E62" s="188"/>
      <c r="F62" s="188"/>
      <c r="G62" s="82"/>
      <c r="H62" s="33"/>
    </row>
    <row r="63" spans="1:8" x14ac:dyDescent="0.3">
      <c r="A63" s="82"/>
      <c r="B63" s="82"/>
      <c r="C63" s="83"/>
      <c r="D63" s="82"/>
      <c r="E63" s="188"/>
      <c r="F63" s="188"/>
      <c r="G63" s="82"/>
      <c r="H63" s="33"/>
    </row>
    <row r="64" spans="1:8" x14ac:dyDescent="0.3">
      <c r="A64" s="82"/>
      <c r="B64" s="82"/>
      <c r="C64" s="83"/>
      <c r="D64" s="82"/>
      <c r="E64" s="188"/>
      <c r="F64" s="188"/>
      <c r="G64" s="82"/>
      <c r="H64" s="33"/>
    </row>
    <row r="65" spans="1:8" x14ac:dyDescent="0.3">
      <c r="A65" s="82"/>
      <c r="B65" s="82"/>
      <c r="C65" s="83"/>
      <c r="D65" s="82"/>
      <c r="E65" s="188"/>
      <c r="F65" s="188"/>
      <c r="G65" s="82"/>
      <c r="H65" s="33"/>
    </row>
    <row r="66" spans="1:8" x14ac:dyDescent="0.3">
      <c r="A66" s="82"/>
      <c r="B66" s="82"/>
      <c r="C66" s="83"/>
      <c r="D66" s="82"/>
      <c r="E66" s="188"/>
      <c r="F66" s="188"/>
      <c r="G66" s="82"/>
      <c r="H66" s="33"/>
    </row>
    <row r="67" spans="1:8" x14ac:dyDescent="0.3">
      <c r="A67" s="82"/>
      <c r="B67" s="82"/>
      <c r="C67" s="83"/>
      <c r="D67" s="82"/>
      <c r="E67" s="188"/>
      <c r="F67" s="188"/>
      <c r="G67" s="82"/>
      <c r="H67" s="33"/>
    </row>
    <row r="68" spans="1:8" x14ac:dyDescent="0.3">
      <c r="A68" s="82"/>
      <c r="B68" s="82"/>
      <c r="C68" s="83"/>
      <c r="D68" s="82"/>
      <c r="E68" s="188"/>
      <c r="F68" s="188"/>
      <c r="G68" s="82"/>
      <c r="H68" s="33"/>
    </row>
    <row r="69" spans="1:8" x14ac:dyDescent="0.3">
      <c r="A69" s="82"/>
      <c r="B69" s="82"/>
      <c r="C69" s="83"/>
      <c r="D69" s="82"/>
      <c r="E69" s="188"/>
      <c r="F69" s="188"/>
      <c r="G69" s="82"/>
      <c r="H69" s="33"/>
    </row>
    <row r="70" spans="1:8" x14ac:dyDescent="0.3">
      <c r="A70" s="82"/>
      <c r="B70" s="82"/>
      <c r="C70" s="83"/>
      <c r="D70" s="82"/>
      <c r="E70" s="188"/>
      <c r="F70" s="188"/>
      <c r="G70" s="82"/>
      <c r="H70" s="33"/>
    </row>
    <row r="71" spans="1:8" x14ac:dyDescent="0.3">
      <c r="A71" s="82"/>
      <c r="B71" s="82"/>
      <c r="C71" s="83"/>
      <c r="D71" s="82"/>
      <c r="E71" s="188"/>
      <c r="F71" s="188"/>
      <c r="G71" s="82"/>
      <c r="H71" s="33"/>
    </row>
    <row r="72" spans="1:8" x14ac:dyDescent="0.3">
      <c r="A72" s="82"/>
      <c r="B72" s="82"/>
      <c r="C72" s="83"/>
      <c r="D72" s="82"/>
      <c r="E72" s="188"/>
      <c r="F72" s="188"/>
      <c r="G72" s="82"/>
      <c r="H72" s="33"/>
    </row>
    <row r="73" spans="1:8" x14ac:dyDescent="0.3">
      <c r="A73" s="82"/>
      <c r="B73" s="82"/>
      <c r="C73" s="83"/>
      <c r="D73" s="82"/>
      <c r="E73" s="188"/>
      <c r="F73" s="188"/>
      <c r="G73" s="82"/>
      <c r="H73" s="33"/>
    </row>
    <row r="74" spans="1:8" x14ac:dyDescent="0.3">
      <c r="A74" s="82"/>
      <c r="B74" s="82"/>
      <c r="C74" s="83"/>
      <c r="D74" s="82"/>
      <c r="E74" s="188"/>
      <c r="F74" s="188"/>
      <c r="G74" s="82"/>
      <c r="H74" s="33"/>
    </row>
    <row r="75" spans="1:8" x14ac:dyDescent="0.3">
      <c r="A75" s="82"/>
      <c r="B75" s="82"/>
      <c r="C75" s="83"/>
      <c r="D75" s="82"/>
      <c r="E75" s="188"/>
      <c r="F75" s="188"/>
      <c r="G75" s="82"/>
      <c r="H75" s="33"/>
    </row>
    <row r="76" spans="1:8" x14ac:dyDescent="0.3">
      <c r="A76" s="82"/>
      <c r="B76" s="82"/>
      <c r="C76" s="83"/>
      <c r="D76" s="82"/>
      <c r="E76" s="188"/>
      <c r="F76" s="188"/>
      <c r="G76" s="82"/>
      <c r="H76" s="33"/>
    </row>
    <row r="77" spans="1:8" x14ac:dyDescent="0.3">
      <c r="A77" s="82"/>
      <c r="B77" s="82"/>
      <c r="C77" s="83"/>
      <c r="D77" s="82"/>
      <c r="E77" s="188"/>
      <c r="F77" s="188"/>
      <c r="G77" s="82"/>
      <c r="H77" s="33"/>
    </row>
    <row r="78" spans="1:8" x14ac:dyDescent="0.3">
      <c r="A78" s="82"/>
      <c r="B78" s="82"/>
      <c r="C78" s="83"/>
      <c r="D78" s="82"/>
      <c r="E78" s="188"/>
      <c r="F78" s="188"/>
      <c r="G78" s="82"/>
      <c r="H78" s="33"/>
    </row>
    <row r="79" spans="1:8" x14ac:dyDescent="0.3">
      <c r="A79" s="82"/>
      <c r="B79" s="82"/>
      <c r="C79" s="83"/>
      <c r="D79" s="82"/>
      <c r="E79" s="188"/>
      <c r="F79" s="188"/>
      <c r="G79" s="82"/>
      <c r="H79" s="33"/>
    </row>
    <row r="80" spans="1:8" x14ac:dyDescent="0.3">
      <c r="A80" s="82"/>
      <c r="B80" s="82"/>
      <c r="C80" s="83"/>
      <c r="D80" s="82"/>
      <c r="E80" s="188"/>
      <c r="F80" s="188"/>
      <c r="G80" s="82"/>
      <c r="H80" s="33"/>
    </row>
    <row r="81" spans="1:8" x14ac:dyDescent="0.3">
      <c r="A81" s="82"/>
      <c r="B81" s="82"/>
      <c r="C81" s="83"/>
      <c r="D81" s="82"/>
      <c r="E81" s="188"/>
      <c r="F81" s="188"/>
      <c r="G81" s="82"/>
      <c r="H81" s="33"/>
    </row>
    <row r="82" spans="1:8" x14ac:dyDescent="0.3">
      <c r="A82" s="82"/>
      <c r="B82" s="82"/>
      <c r="C82" s="83"/>
      <c r="D82" s="82"/>
      <c r="E82" s="188"/>
      <c r="F82" s="188"/>
      <c r="G82" s="82"/>
      <c r="H82" s="33"/>
    </row>
    <row r="83" spans="1:8" x14ac:dyDescent="0.3">
      <c r="A83" s="82"/>
      <c r="B83" s="82"/>
      <c r="C83" s="83"/>
      <c r="D83" s="82"/>
      <c r="E83" s="188"/>
      <c r="F83" s="188"/>
      <c r="G83" s="82"/>
      <c r="H83" s="33"/>
    </row>
    <row r="84" spans="1:8" x14ac:dyDescent="0.3">
      <c r="A84" s="82"/>
      <c r="B84" s="82"/>
      <c r="C84" s="83"/>
      <c r="D84" s="82"/>
      <c r="E84" s="188"/>
      <c r="F84" s="188"/>
      <c r="G84" s="82"/>
      <c r="H84" s="33"/>
    </row>
    <row r="85" spans="1:8" x14ac:dyDescent="0.3">
      <c r="A85" s="82"/>
      <c r="B85" s="82"/>
      <c r="C85" s="83"/>
      <c r="D85" s="82"/>
      <c r="E85" s="188"/>
      <c r="F85" s="188"/>
      <c r="G85" s="82"/>
      <c r="H85" s="33"/>
    </row>
    <row r="86" spans="1:8" x14ac:dyDescent="0.3">
      <c r="A86" s="82"/>
      <c r="B86" s="82"/>
      <c r="C86" s="83"/>
      <c r="D86" s="82"/>
      <c r="E86" s="188"/>
      <c r="F86" s="188"/>
      <c r="G86" s="82"/>
      <c r="H86" s="33"/>
    </row>
    <row r="87" spans="1:8" x14ac:dyDescent="0.3">
      <c r="A87" s="82"/>
      <c r="B87" s="82"/>
      <c r="C87" s="83"/>
      <c r="D87" s="82"/>
      <c r="E87" s="188"/>
      <c r="F87" s="188"/>
      <c r="G87" s="82"/>
      <c r="H87" s="33"/>
    </row>
    <row r="88" spans="1:8" x14ac:dyDescent="0.3">
      <c r="A88" s="82"/>
      <c r="B88" s="82"/>
      <c r="C88" s="83"/>
      <c r="D88" s="82"/>
      <c r="E88" s="188"/>
      <c r="F88" s="188"/>
      <c r="G88" s="82"/>
      <c r="H88" s="33"/>
    </row>
    <row r="89" spans="1:8" x14ac:dyDescent="0.3">
      <c r="A89" s="82"/>
      <c r="B89" s="82"/>
      <c r="C89" s="83"/>
      <c r="D89" s="82"/>
      <c r="E89" s="188"/>
      <c r="F89" s="188"/>
      <c r="G89" s="82"/>
      <c r="H89" s="33"/>
    </row>
    <row r="90" spans="1:8" x14ac:dyDescent="0.3">
      <c r="A90" s="82"/>
      <c r="B90" s="82"/>
      <c r="C90" s="83"/>
      <c r="D90" s="82"/>
      <c r="E90" s="188"/>
      <c r="F90" s="188"/>
      <c r="G90" s="82"/>
      <c r="H90" s="33"/>
    </row>
    <row r="91" spans="1:8" x14ac:dyDescent="0.3">
      <c r="A91" s="82"/>
      <c r="B91" s="82"/>
      <c r="C91" s="83"/>
      <c r="D91" s="82"/>
      <c r="E91" s="188"/>
      <c r="F91" s="188"/>
      <c r="G91" s="82"/>
      <c r="H91" s="33"/>
    </row>
    <row r="92" spans="1:8" x14ac:dyDescent="0.3">
      <c r="A92" s="82"/>
      <c r="B92" s="82"/>
      <c r="C92" s="83"/>
      <c r="D92" s="82"/>
      <c r="E92" s="188"/>
      <c r="F92" s="188"/>
      <c r="G92" s="82"/>
      <c r="H92" s="33"/>
    </row>
    <row r="93" spans="1:8" x14ac:dyDescent="0.3">
      <c r="A93" s="82"/>
      <c r="B93" s="82"/>
      <c r="C93" s="83"/>
      <c r="D93" s="82"/>
      <c r="E93" s="188"/>
      <c r="F93" s="188"/>
      <c r="G93" s="82"/>
      <c r="H93" s="33"/>
    </row>
    <row r="94" spans="1:8" x14ac:dyDescent="0.3">
      <c r="A94" s="82"/>
      <c r="B94" s="82"/>
      <c r="C94" s="83"/>
      <c r="D94" s="82"/>
      <c r="E94" s="188"/>
      <c r="F94" s="188"/>
      <c r="G94" s="82"/>
      <c r="H94" s="33"/>
    </row>
    <row r="95" spans="1:8" x14ac:dyDescent="0.3">
      <c r="A95" s="82"/>
      <c r="B95" s="82"/>
      <c r="C95" s="83"/>
      <c r="D95" s="82"/>
      <c r="E95" s="188"/>
      <c r="F95" s="188"/>
      <c r="G95" s="82"/>
      <c r="H95" s="33"/>
    </row>
    <row r="96" spans="1:8" x14ac:dyDescent="0.3">
      <c r="A96" s="82"/>
      <c r="B96" s="82"/>
      <c r="C96" s="83"/>
      <c r="D96" s="82"/>
      <c r="E96" s="188"/>
      <c r="F96" s="188"/>
      <c r="G96" s="82"/>
      <c r="H96" s="33"/>
    </row>
    <row r="97" spans="1:8" x14ac:dyDescent="0.3">
      <c r="A97" s="82"/>
      <c r="B97" s="82"/>
      <c r="C97" s="83"/>
      <c r="D97" s="82"/>
      <c r="E97" s="188"/>
      <c r="F97" s="188"/>
      <c r="G97" s="82"/>
      <c r="H97" s="33"/>
    </row>
    <row r="98" spans="1:8" x14ac:dyDescent="0.3">
      <c r="A98" s="82"/>
      <c r="B98" s="82"/>
      <c r="C98" s="83"/>
      <c r="D98" s="82"/>
      <c r="E98" s="188"/>
      <c r="F98" s="188"/>
      <c r="G98" s="82"/>
      <c r="H98" s="33"/>
    </row>
    <row r="99" spans="1:8" x14ac:dyDescent="0.3">
      <c r="A99" s="82"/>
      <c r="B99" s="82"/>
      <c r="C99" s="83"/>
      <c r="D99" s="82"/>
      <c r="E99" s="188"/>
      <c r="F99" s="188"/>
      <c r="G99" s="82"/>
      <c r="H99" s="33"/>
    </row>
    <row r="100" spans="1:8" x14ac:dyDescent="0.3">
      <c r="A100" s="82"/>
      <c r="B100" s="82"/>
      <c r="C100" s="83"/>
      <c r="D100" s="82"/>
      <c r="E100" s="188"/>
      <c r="F100" s="188"/>
      <c r="G100" s="82"/>
      <c r="H100" s="33"/>
    </row>
    <row r="101" spans="1:8" x14ac:dyDescent="0.3">
      <c r="A101" s="82"/>
      <c r="B101" s="82"/>
      <c r="C101" s="83"/>
      <c r="D101" s="82"/>
      <c r="E101" s="188"/>
      <c r="F101" s="188"/>
      <c r="G101" s="82"/>
      <c r="H101" s="33"/>
    </row>
    <row r="102" spans="1:8" x14ac:dyDescent="0.3">
      <c r="A102" s="82"/>
      <c r="B102" s="82"/>
      <c r="C102" s="83"/>
      <c r="D102" s="82"/>
      <c r="E102" s="188"/>
      <c r="F102" s="188"/>
      <c r="G102" s="82"/>
      <c r="H102" s="33"/>
    </row>
    <row r="103" spans="1:8" x14ac:dyDescent="0.3">
      <c r="A103" s="82"/>
      <c r="B103" s="82"/>
      <c r="C103" s="83"/>
      <c r="D103" s="82"/>
      <c r="E103" s="188"/>
      <c r="F103" s="188"/>
      <c r="G103" s="82"/>
      <c r="H103" s="33"/>
    </row>
    <row r="104" spans="1:8" x14ac:dyDescent="0.3">
      <c r="A104" s="82"/>
      <c r="B104" s="82"/>
      <c r="C104" s="83"/>
      <c r="D104" s="82"/>
      <c r="E104" s="188"/>
      <c r="F104" s="188"/>
      <c r="G104" s="82"/>
      <c r="H104" s="33"/>
    </row>
    <row r="105" spans="1:8" x14ac:dyDescent="0.3">
      <c r="A105" s="82"/>
      <c r="B105" s="82"/>
      <c r="C105" s="83"/>
      <c r="D105" s="82"/>
      <c r="E105" s="188"/>
      <c r="F105" s="188"/>
      <c r="G105" s="82"/>
      <c r="H105" s="33"/>
    </row>
    <row r="106" spans="1:8" x14ac:dyDescent="0.3">
      <c r="A106" s="82"/>
      <c r="B106" s="82"/>
      <c r="C106" s="83"/>
      <c r="D106" s="82"/>
      <c r="E106" s="188"/>
      <c r="F106" s="188"/>
      <c r="G106" s="82"/>
      <c r="H106" s="33"/>
    </row>
    <row r="107" spans="1:8" x14ac:dyDescent="0.3">
      <c r="A107" s="82"/>
      <c r="B107" s="82"/>
      <c r="C107" s="83"/>
      <c r="D107" s="82"/>
      <c r="E107" s="188"/>
      <c r="F107" s="188"/>
      <c r="G107" s="82"/>
      <c r="H107" s="33"/>
    </row>
    <row r="108" spans="1:8" x14ac:dyDescent="0.3">
      <c r="A108" s="82"/>
      <c r="B108" s="82"/>
      <c r="C108" s="83"/>
      <c r="D108" s="82"/>
      <c r="E108" s="188"/>
      <c r="F108" s="188"/>
      <c r="G108" s="82"/>
      <c r="H108" s="33"/>
    </row>
    <row r="109" spans="1:8" x14ac:dyDescent="0.3">
      <c r="A109" s="82"/>
      <c r="B109" s="82"/>
      <c r="C109" s="83"/>
      <c r="D109" s="82"/>
      <c r="E109" s="188"/>
      <c r="F109" s="188"/>
      <c r="G109" s="82"/>
      <c r="H109" s="33"/>
    </row>
    <row r="110" spans="1:8" x14ac:dyDescent="0.3">
      <c r="A110" s="82"/>
      <c r="B110" s="82"/>
      <c r="C110" s="83"/>
      <c r="D110" s="82"/>
      <c r="E110" s="188"/>
      <c r="F110" s="188"/>
      <c r="G110" s="82"/>
      <c r="H110" s="33"/>
    </row>
    <row r="111" spans="1:8" x14ac:dyDescent="0.3">
      <c r="A111" s="82"/>
      <c r="B111" s="82"/>
      <c r="C111" s="83"/>
      <c r="D111" s="82"/>
      <c r="E111" s="188"/>
      <c r="F111" s="188"/>
      <c r="G111" s="82"/>
      <c r="H111" s="33"/>
    </row>
    <row r="112" spans="1:8" x14ac:dyDescent="0.3">
      <c r="A112" s="82"/>
      <c r="B112" s="82"/>
      <c r="C112" s="83"/>
      <c r="D112" s="82"/>
      <c r="E112" s="188"/>
      <c r="F112" s="188"/>
      <c r="G112" s="82"/>
      <c r="H112" s="33"/>
    </row>
    <row r="113" spans="1:8" x14ac:dyDescent="0.3">
      <c r="A113" s="82"/>
      <c r="B113" s="82"/>
      <c r="C113" s="83"/>
      <c r="D113" s="82"/>
      <c r="E113" s="188"/>
      <c r="F113" s="188"/>
      <c r="G113" s="82"/>
      <c r="H113" s="33"/>
    </row>
    <row r="114" spans="1:8" x14ac:dyDescent="0.3">
      <c r="A114" s="82"/>
      <c r="B114" s="82"/>
      <c r="C114" s="83"/>
      <c r="D114" s="82"/>
      <c r="E114" s="188"/>
      <c r="F114" s="188"/>
      <c r="G114" s="82"/>
      <c r="H114" s="33"/>
    </row>
    <row r="115" spans="1:8" x14ac:dyDescent="0.3">
      <c r="A115" s="82"/>
      <c r="B115" s="82"/>
      <c r="C115" s="83"/>
      <c r="D115" s="82"/>
      <c r="E115" s="188"/>
      <c r="F115" s="188"/>
      <c r="G115" s="82"/>
      <c r="H115" s="33"/>
    </row>
    <row r="116" spans="1:8" x14ac:dyDescent="0.3">
      <c r="A116" s="82"/>
      <c r="B116" s="82"/>
      <c r="C116" s="83"/>
      <c r="D116" s="82"/>
      <c r="E116" s="188"/>
      <c r="F116" s="188"/>
      <c r="G116" s="82"/>
      <c r="H116" s="33"/>
    </row>
    <row r="117" spans="1:8" x14ac:dyDescent="0.3">
      <c r="A117" s="82"/>
      <c r="B117" s="82"/>
      <c r="C117" s="83"/>
      <c r="D117" s="82"/>
      <c r="E117" s="188"/>
      <c r="F117" s="188"/>
      <c r="G117" s="82"/>
      <c r="H117" s="33"/>
    </row>
    <row r="118" spans="1:8" x14ac:dyDescent="0.3">
      <c r="A118" s="82"/>
      <c r="B118" s="82"/>
      <c r="C118" s="83"/>
      <c r="D118" s="82"/>
      <c r="E118" s="188"/>
      <c r="F118" s="188"/>
      <c r="G118" s="82"/>
      <c r="H118" s="33"/>
    </row>
    <row r="119" spans="1:8" x14ac:dyDescent="0.3">
      <c r="A119" s="82"/>
      <c r="B119" s="82"/>
      <c r="C119" s="83"/>
      <c r="D119" s="82"/>
      <c r="E119" s="188"/>
      <c r="F119" s="188"/>
      <c r="G119" s="82"/>
      <c r="H119" s="33"/>
    </row>
    <row r="120" spans="1:8" x14ac:dyDescent="0.3">
      <c r="A120" s="82"/>
      <c r="B120" s="82"/>
      <c r="C120" s="83"/>
      <c r="D120" s="82"/>
      <c r="E120" s="188"/>
      <c r="F120" s="188"/>
      <c r="G120" s="82"/>
      <c r="H120" s="33"/>
    </row>
    <row r="121" spans="1:8" x14ac:dyDescent="0.3">
      <c r="A121" s="82"/>
      <c r="B121" s="82"/>
      <c r="C121" s="83"/>
      <c r="D121" s="82"/>
      <c r="E121" s="188"/>
      <c r="F121" s="188"/>
      <c r="G121" s="82"/>
      <c r="H121" s="33"/>
    </row>
    <row r="122" spans="1:8" x14ac:dyDescent="0.3">
      <c r="A122" s="82"/>
      <c r="B122" s="82"/>
      <c r="C122" s="83"/>
      <c r="D122" s="82"/>
      <c r="E122" s="188"/>
      <c r="F122" s="188"/>
      <c r="G122" s="82"/>
      <c r="H122" s="33"/>
    </row>
    <row r="123" spans="1:8" x14ac:dyDescent="0.3">
      <c r="A123" s="82"/>
      <c r="B123" s="82"/>
      <c r="C123" s="83"/>
      <c r="D123" s="82"/>
      <c r="E123" s="188"/>
      <c r="F123" s="188"/>
      <c r="G123" s="82"/>
      <c r="H123" s="33"/>
    </row>
    <row r="124" spans="1:8" x14ac:dyDescent="0.3">
      <c r="A124" s="82"/>
      <c r="B124" s="82"/>
      <c r="C124" s="83"/>
      <c r="D124" s="82"/>
      <c r="E124" s="188"/>
      <c r="F124" s="188"/>
      <c r="G124" s="82"/>
      <c r="H124" s="33"/>
    </row>
    <row r="125" spans="1:8" x14ac:dyDescent="0.3">
      <c r="A125" s="82"/>
      <c r="B125" s="82"/>
      <c r="C125" s="83"/>
      <c r="D125" s="82"/>
      <c r="E125" s="188"/>
      <c r="F125" s="188"/>
      <c r="G125" s="82"/>
      <c r="H125" s="33"/>
    </row>
    <row r="126" spans="1:8" x14ac:dyDescent="0.3">
      <c r="A126" s="82"/>
      <c r="B126" s="82"/>
      <c r="C126" s="83"/>
      <c r="D126" s="82"/>
      <c r="E126" s="188"/>
      <c r="F126" s="188"/>
      <c r="G126" s="82"/>
      <c r="H126" s="33"/>
    </row>
    <row r="127" spans="1:8" x14ac:dyDescent="0.3">
      <c r="A127" s="82"/>
      <c r="B127" s="82"/>
      <c r="C127" s="83"/>
      <c r="D127" s="82"/>
      <c r="E127" s="188"/>
      <c r="F127" s="188"/>
      <c r="G127" s="82"/>
      <c r="H127" s="33"/>
    </row>
    <row r="128" spans="1:8" x14ac:dyDescent="0.3">
      <c r="A128" s="82"/>
      <c r="B128" s="82"/>
      <c r="C128" s="83"/>
      <c r="D128" s="82"/>
      <c r="E128" s="188"/>
      <c r="F128" s="188"/>
      <c r="G128" s="82"/>
      <c r="H128" s="33"/>
    </row>
    <row r="129" spans="1:8" x14ac:dyDescent="0.3">
      <c r="A129" s="82"/>
      <c r="B129" s="82"/>
      <c r="C129" s="83"/>
      <c r="D129" s="82"/>
      <c r="E129" s="188"/>
      <c r="F129" s="188"/>
      <c r="G129" s="82"/>
      <c r="H129" s="33"/>
    </row>
    <row r="130" spans="1:8" x14ac:dyDescent="0.3">
      <c r="A130" s="82"/>
      <c r="B130" s="82"/>
      <c r="C130" s="83"/>
      <c r="D130" s="82"/>
      <c r="E130" s="188"/>
      <c r="F130" s="188"/>
      <c r="G130" s="82"/>
      <c r="H130" s="33"/>
    </row>
    <row r="131" spans="1:8" x14ac:dyDescent="0.3">
      <c r="A131" s="82"/>
      <c r="B131" s="82"/>
      <c r="C131" s="83"/>
      <c r="D131" s="82"/>
      <c r="E131" s="188"/>
      <c r="F131" s="188"/>
      <c r="G131" s="82"/>
      <c r="H131" s="33"/>
    </row>
    <row r="132" spans="1:8" x14ac:dyDescent="0.3">
      <c r="A132" s="82"/>
      <c r="B132" s="82"/>
      <c r="C132" s="83"/>
      <c r="D132" s="82"/>
      <c r="E132" s="188"/>
      <c r="F132" s="188"/>
      <c r="G132" s="82"/>
      <c r="H132" s="33"/>
    </row>
    <row r="133" spans="1:8" x14ac:dyDescent="0.3">
      <c r="A133" s="82"/>
      <c r="B133" s="82"/>
      <c r="C133" s="83"/>
      <c r="D133" s="82"/>
      <c r="E133" s="188"/>
      <c r="F133" s="188"/>
      <c r="G133" s="82"/>
      <c r="H133" s="33"/>
    </row>
    <row r="134" spans="1:8" x14ac:dyDescent="0.3">
      <c r="A134" s="82"/>
      <c r="B134" s="82"/>
      <c r="C134" s="83"/>
      <c r="D134" s="82"/>
      <c r="E134" s="188"/>
      <c r="F134" s="188"/>
      <c r="G134" s="82"/>
      <c r="H134" s="33"/>
    </row>
    <row r="135" spans="1:8" x14ac:dyDescent="0.3">
      <c r="A135" s="82"/>
      <c r="B135" s="82"/>
      <c r="C135" s="83"/>
      <c r="D135" s="82"/>
      <c r="E135" s="188"/>
      <c r="F135" s="188"/>
      <c r="G135" s="82"/>
      <c r="H135" s="33"/>
    </row>
    <row r="136" spans="1:8" x14ac:dyDescent="0.3">
      <c r="A136" s="82"/>
      <c r="B136" s="82"/>
      <c r="C136" s="83"/>
      <c r="D136" s="82"/>
      <c r="E136" s="188"/>
      <c r="F136" s="188"/>
      <c r="G136" s="82"/>
      <c r="H136" s="33"/>
    </row>
    <row r="137" spans="1:8" x14ac:dyDescent="0.3">
      <c r="A137" s="82"/>
      <c r="B137" s="82"/>
      <c r="C137" s="83"/>
      <c r="D137" s="82"/>
      <c r="E137" s="188"/>
      <c r="F137" s="188"/>
      <c r="G137" s="82"/>
      <c r="H137" s="33"/>
    </row>
    <row r="138" spans="1:8" x14ac:dyDescent="0.3">
      <c r="A138" s="82"/>
      <c r="B138" s="82"/>
      <c r="C138" s="83"/>
      <c r="D138" s="82"/>
      <c r="E138" s="188"/>
      <c r="F138" s="188"/>
      <c r="G138" s="82"/>
      <c r="H138" s="33"/>
    </row>
    <row r="139" spans="1:8" x14ac:dyDescent="0.3">
      <c r="A139" s="82"/>
      <c r="B139" s="82"/>
      <c r="C139" s="83"/>
      <c r="D139" s="82"/>
      <c r="E139" s="188"/>
      <c r="F139" s="188"/>
      <c r="G139" s="82"/>
      <c r="H139" s="33"/>
    </row>
    <row r="140" spans="1:8" x14ac:dyDescent="0.3">
      <c r="A140" s="82"/>
      <c r="B140" s="82"/>
      <c r="C140" s="83"/>
      <c r="D140" s="82"/>
      <c r="E140" s="188"/>
      <c r="F140" s="188"/>
      <c r="G140" s="82"/>
      <c r="H140" s="33"/>
    </row>
    <row r="141" spans="1:8" x14ac:dyDescent="0.3">
      <c r="A141" s="82"/>
      <c r="B141" s="82"/>
      <c r="C141" s="83"/>
      <c r="D141" s="82"/>
      <c r="E141" s="188"/>
      <c r="F141" s="188"/>
      <c r="G141" s="82"/>
      <c r="H141" s="33"/>
    </row>
    <row r="142" spans="1:8" x14ac:dyDescent="0.3">
      <c r="A142" s="82"/>
      <c r="B142" s="82"/>
      <c r="C142" s="83"/>
      <c r="D142" s="82"/>
      <c r="E142" s="188"/>
      <c r="F142" s="188"/>
      <c r="G142" s="82"/>
      <c r="H142" s="33"/>
    </row>
    <row r="143" spans="1:8" x14ac:dyDescent="0.3">
      <c r="A143" s="82"/>
      <c r="B143" s="82"/>
      <c r="C143" s="83"/>
      <c r="D143" s="82"/>
      <c r="E143" s="188"/>
      <c r="F143" s="188"/>
      <c r="G143" s="82"/>
      <c r="H143" s="33"/>
    </row>
    <row r="144" spans="1:8" x14ac:dyDescent="0.3">
      <c r="A144" s="82"/>
      <c r="B144" s="82"/>
      <c r="C144" s="83"/>
      <c r="D144" s="82"/>
      <c r="E144" s="188"/>
      <c r="F144" s="188"/>
      <c r="G144" s="82"/>
      <c r="H144" s="33"/>
    </row>
    <row r="145" spans="1:8" x14ac:dyDescent="0.3">
      <c r="A145" s="82"/>
      <c r="B145" s="82"/>
      <c r="C145" s="83"/>
      <c r="D145" s="82"/>
      <c r="E145" s="188"/>
      <c r="F145" s="188"/>
      <c r="G145" s="82"/>
      <c r="H145" s="33"/>
    </row>
    <row r="146" spans="1:8" x14ac:dyDescent="0.3">
      <c r="A146" s="82"/>
      <c r="B146" s="82"/>
      <c r="C146" s="83"/>
      <c r="D146" s="82"/>
      <c r="E146" s="188"/>
      <c r="F146" s="188"/>
      <c r="G146" s="82"/>
      <c r="H146" s="33"/>
    </row>
    <row r="147" spans="1:8" x14ac:dyDescent="0.3">
      <c r="A147" s="82"/>
      <c r="B147" s="82"/>
      <c r="C147" s="83"/>
      <c r="D147" s="82"/>
      <c r="E147" s="188"/>
      <c r="F147" s="188"/>
      <c r="G147" s="82"/>
      <c r="H147" s="33"/>
    </row>
    <row r="148" spans="1:8" x14ac:dyDescent="0.3">
      <c r="A148" s="82"/>
      <c r="B148" s="82"/>
      <c r="C148" s="83"/>
      <c r="D148" s="82"/>
      <c r="E148" s="188"/>
      <c r="F148" s="188"/>
      <c r="G148" s="82"/>
      <c r="H148" s="33"/>
    </row>
    <row r="149" spans="1:8" x14ac:dyDescent="0.3">
      <c r="A149" s="82"/>
      <c r="B149" s="82"/>
      <c r="C149" s="83"/>
      <c r="D149" s="82"/>
      <c r="E149" s="188"/>
      <c r="F149" s="188"/>
      <c r="G149" s="82"/>
      <c r="H149" s="33"/>
    </row>
    <row r="150" spans="1:8" x14ac:dyDescent="0.3">
      <c r="A150" s="82"/>
      <c r="B150" s="82"/>
      <c r="C150" s="83"/>
      <c r="D150" s="82"/>
      <c r="E150" s="188"/>
      <c r="F150" s="188"/>
      <c r="G150" s="82"/>
      <c r="H150" s="33"/>
    </row>
    <row r="151" spans="1:8" x14ac:dyDescent="0.3">
      <c r="A151" s="82"/>
      <c r="B151" s="82"/>
      <c r="C151" s="83"/>
      <c r="D151" s="82"/>
      <c r="E151" s="188"/>
      <c r="F151" s="188"/>
      <c r="G151" s="82"/>
      <c r="H151" s="33"/>
    </row>
    <row r="152" spans="1:8" x14ac:dyDescent="0.3">
      <c r="A152" s="82"/>
      <c r="B152" s="82"/>
      <c r="C152" s="83"/>
      <c r="D152" s="82"/>
      <c r="E152" s="188"/>
      <c r="F152" s="188"/>
      <c r="G152" s="82"/>
      <c r="H152" s="33"/>
    </row>
    <row r="153" spans="1:8" x14ac:dyDescent="0.3">
      <c r="A153" s="82"/>
      <c r="B153" s="82"/>
      <c r="C153" s="83"/>
      <c r="D153" s="82"/>
      <c r="E153" s="188"/>
      <c r="F153" s="188"/>
      <c r="G153" s="82"/>
      <c r="H153" s="33"/>
    </row>
    <row r="154" spans="1:8" x14ac:dyDescent="0.3">
      <c r="A154" s="82"/>
      <c r="B154" s="82"/>
      <c r="C154" s="83"/>
      <c r="D154" s="82"/>
      <c r="E154" s="188"/>
      <c r="F154" s="188"/>
      <c r="G154" s="82"/>
      <c r="H154" s="33"/>
    </row>
    <row r="155" spans="1:8" x14ac:dyDescent="0.3">
      <c r="A155" s="82"/>
      <c r="B155" s="82"/>
      <c r="C155" s="83"/>
      <c r="D155" s="82"/>
      <c r="E155" s="188"/>
      <c r="F155" s="188"/>
      <c r="G155" s="82"/>
      <c r="H155" s="33"/>
    </row>
    <row r="156" spans="1:8" x14ac:dyDescent="0.3">
      <c r="A156" s="82"/>
      <c r="B156" s="82"/>
      <c r="C156" s="83"/>
      <c r="D156" s="82"/>
      <c r="E156" s="188"/>
      <c r="F156" s="188"/>
      <c r="G156" s="82"/>
      <c r="H156" s="33"/>
    </row>
    <row r="157" spans="1:8" x14ac:dyDescent="0.3">
      <c r="A157" s="82"/>
      <c r="B157" s="82"/>
      <c r="C157" s="83"/>
      <c r="D157" s="82"/>
      <c r="E157" s="188"/>
      <c r="F157" s="188"/>
      <c r="G157" s="82"/>
      <c r="H157" s="33"/>
    </row>
    <row r="158" spans="1:8" x14ac:dyDescent="0.3">
      <c r="A158" s="82"/>
      <c r="B158" s="82"/>
      <c r="C158" s="83"/>
      <c r="D158" s="82"/>
      <c r="E158" s="188"/>
      <c r="F158" s="188"/>
      <c r="G158" s="82"/>
      <c r="H158" s="33"/>
    </row>
    <row r="159" spans="1:8" x14ac:dyDescent="0.3">
      <c r="A159" s="82"/>
      <c r="B159" s="82"/>
      <c r="C159" s="83"/>
      <c r="D159" s="82"/>
      <c r="E159" s="188"/>
      <c r="F159" s="188"/>
      <c r="G159" s="82"/>
      <c r="H159" s="33"/>
    </row>
    <row r="160" spans="1:8" x14ac:dyDescent="0.3">
      <c r="A160" s="82"/>
      <c r="B160" s="82"/>
      <c r="C160" s="83"/>
      <c r="D160" s="82"/>
      <c r="E160" s="188"/>
      <c r="F160" s="188"/>
      <c r="G160" s="82"/>
      <c r="H160" s="33"/>
    </row>
    <row r="161" spans="1:8" x14ac:dyDescent="0.3">
      <c r="A161" s="82"/>
      <c r="B161" s="82"/>
      <c r="C161" s="83"/>
      <c r="D161" s="82"/>
      <c r="E161" s="188"/>
      <c r="F161" s="188"/>
      <c r="G161" s="82"/>
      <c r="H161" s="33"/>
    </row>
    <row r="162" spans="1:8" x14ac:dyDescent="0.3">
      <c r="A162" s="82"/>
      <c r="B162" s="82"/>
      <c r="C162" s="83"/>
      <c r="D162" s="82"/>
      <c r="E162" s="188"/>
      <c r="F162" s="188"/>
      <c r="G162" s="82"/>
      <c r="H162" s="33"/>
    </row>
    <row r="163" spans="1:8" x14ac:dyDescent="0.3">
      <c r="A163" s="82"/>
      <c r="B163" s="82"/>
      <c r="C163" s="83"/>
      <c r="D163" s="82"/>
      <c r="E163" s="188"/>
      <c r="F163" s="188"/>
      <c r="G163" s="82"/>
      <c r="H163" s="33"/>
    </row>
    <row r="164" spans="1:8" x14ac:dyDescent="0.3">
      <c r="A164" s="82"/>
      <c r="B164" s="82"/>
      <c r="C164" s="83"/>
      <c r="D164" s="82"/>
      <c r="E164" s="188"/>
      <c r="F164" s="188"/>
      <c r="G164" s="82"/>
      <c r="H164" s="33"/>
    </row>
    <row r="165" spans="1:8" x14ac:dyDescent="0.3">
      <c r="A165" s="82"/>
      <c r="B165" s="82"/>
      <c r="C165" s="83"/>
      <c r="D165" s="82"/>
      <c r="E165" s="188"/>
      <c r="F165" s="188"/>
      <c r="G165" s="82"/>
      <c r="H165" s="33"/>
    </row>
    <row r="166" spans="1:8" x14ac:dyDescent="0.3">
      <c r="A166" s="82"/>
      <c r="B166" s="82"/>
      <c r="C166" s="83"/>
      <c r="D166" s="82"/>
      <c r="E166" s="188"/>
      <c r="F166" s="188"/>
      <c r="G166" s="82"/>
      <c r="H166" s="33"/>
    </row>
    <row r="167" spans="1:8" x14ac:dyDescent="0.3">
      <c r="A167" s="82"/>
      <c r="B167" s="82"/>
      <c r="C167" s="83"/>
      <c r="D167" s="82"/>
      <c r="E167" s="188"/>
      <c r="F167" s="188"/>
      <c r="G167" s="82"/>
      <c r="H167" s="33"/>
    </row>
    <row r="168" spans="1:8" x14ac:dyDescent="0.3">
      <c r="A168" s="82"/>
      <c r="B168" s="82"/>
      <c r="C168" s="83"/>
      <c r="D168" s="82"/>
      <c r="E168" s="188"/>
      <c r="F168" s="188"/>
      <c r="G168" s="82"/>
      <c r="H168" s="33"/>
    </row>
    <row r="169" spans="1:8" x14ac:dyDescent="0.3">
      <c r="A169" s="82"/>
      <c r="B169" s="82"/>
      <c r="C169" s="83"/>
      <c r="D169" s="82"/>
      <c r="E169" s="188"/>
      <c r="F169" s="188"/>
      <c r="G169" s="82"/>
      <c r="H169" s="33"/>
    </row>
    <row r="170" spans="1:8" x14ac:dyDescent="0.3">
      <c r="A170" s="82"/>
      <c r="B170" s="82"/>
      <c r="C170" s="83"/>
      <c r="D170" s="82"/>
      <c r="E170" s="188"/>
      <c r="F170" s="188"/>
      <c r="G170" s="82"/>
      <c r="H170" s="33"/>
    </row>
    <row r="171" spans="1:8" x14ac:dyDescent="0.3">
      <c r="A171" s="82"/>
      <c r="B171" s="82"/>
      <c r="C171" s="83"/>
      <c r="D171" s="82"/>
      <c r="E171" s="188"/>
      <c r="F171" s="188"/>
      <c r="G171" s="82"/>
      <c r="H171" s="33"/>
    </row>
    <row r="172" spans="1:8" x14ac:dyDescent="0.3">
      <c r="A172" s="82"/>
      <c r="B172" s="82"/>
      <c r="C172" s="83"/>
      <c r="D172" s="82"/>
      <c r="E172" s="188"/>
      <c r="F172" s="188"/>
      <c r="G172" s="82"/>
      <c r="H172" s="33"/>
    </row>
    <row r="173" spans="1:8" x14ac:dyDescent="0.3">
      <c r="A173" s="82"/>
      <c r="B173" s="82"/>
      <c r="C173" s="83"/>
      <c r="D173" s="82"/>
      <c r="E173" s="188"/>
      <c r="F173" s="188"/>
      <c r="G173" s="82"/>
      <c r="H173" s="33"/>
    </row>
    <row r="174" spans="1:8" x14ac:dyDescent="0.3">
      <c r="A174" s="82"/>
      <c r="B174" s="82"/>
      <c r="C174" s="83"/>
      <c r="D174" s="82"/>
      <c r="E174" s="188"/>
      <c r="F174" s="188"/>
      <c r="G174" s="82"/>
      <c r="H174" s="33"/>
    </row>
    <row r="175" spans="1:8" x14ac:dyDescent="0.3">
      <c r="A175" s="82"/>
      <c r="B175" s="82"/>
      <c r="C175" s="83"/>
      <c r="D175" s="82"/>
      <c r="E175" s="188"/>
      <c r="F175" s="188"/>
      <c r="G175" s="82"/>
      <c r="H175" s="33"/>
    </row>
    <row r="176" spans="1:8" x14ac:dyDescent="0.3">
      <c r="A176" s="82"/>
      <c r="B176" s="82"/>
      <c r="C176" s="83"/>
      <c r="D176" s="82"/>
      <c r="E176" s="188"/>
      <c r="F176" s="188"/>
      <c r="G176" s="82"/>
      <c r="H176" s="33"/>
    </row>
    <row r="177" spans="1:8" x14ac:dyDescent="0.3">
      <c r="A177" s="82"/>
      <c r="B177" s="82"/>
      <c r="C177" s="83"/>
      <c r="D177" s="82"/>
      <c r="E177" s="188"/>
      <c r="F177" s="188"/>
      <c r="G177" s="82"/>
      <c r="H177" s="33"/>
    </row>
    <row r="178" spans="1:8" x14ac:dyDescent="0.3">
      <c r="A178" s="82"/>
      <c r="B178" s="82"/>
      <c r="C178" s="83"/>
      <c r="D178" s="82"/>
      <c r="E178" s="188"/>
      <c r="F178" s="188"/>
      <c r="G178" s="82"/>
      <c r="H178" s="33"/>
    </row>
    <row r="179" spans="1:8" x14ac:dyDescent="0.3">
      <c r="A179" s="82"/>
      <c r="B179" s="82"/>
      <c r="C179" s="83"/>
      <c r="D179" s="82"/>
      <c r="E179" s="188"/>
      <c r="F179" s="188"/>
      <c r="G179" s="82"/>
      <c r="H179" s="33"/>
    </row>
    <row r="180" spans="1:8" x14ac:dyDescent="0.3">
      <c r="A180" s="82"/>
      <c r="B180" s="82"/>
      <c r="C180" s="83"/>
      <c r="D180" s="82"/>
      <c r="E180" s="188"/>
      <c r="F180" s="188"/>
      <c r="G180" s="82"/>
      <c r="H180" s="33"/>
    </row>
    <row r="181" spans="1:8" x14ac:dyDescent="0.3">
      <c r="A181" s="82"/>
      <c r="B181" s="82"/>
      <c r="C181" s="83"/>
      <c r="D181" s="82"/>
      <c r="E181" s="188"/>
      <c r="F181" s="188"/>
      <c r="G181" s="82"/>
      <c r="H181" s="33"/>
    </row>
    <row r="182" spans="1:8" x14ac:dyDescent="0.3">
      <c r="A182" s="82"/>
      <c r="B182" s="82"/>
      <c r="C182" s="83"/>
      <c r="D182" s="82"/>
      <c r="E182" s="188"/>
      <c r="F182" s="188"/>
      <c r="G182" s="82"/>
      <c r="H182" s="33"/>
    </row>
    <row r="183" spans="1:8" x14ac:dyDescent="0.3">
      <c r="A183" s="82"/>
      <c r="B183" s="82"/>
      <c r="C183" s="83"/>
      <c r="D183" s="82"/>
      <c r="E183" s="188"/>
      <c r="F183" s="188"/>
      <c r="G183" s="82"/>
      <c r="H183" s="33"/>
    </row>
    <row r="184" spans="1:8" x14ac:dyDescent="0.3">
      <c r="A184" s="82"/>
      <c r="B184" s="82"/>
      <c r="C184" s="83"/>
      <c r="D184" s="82"/>
      <c r="E184" s="188"/>
      <c r="F184" s="188"/>
      <c r="G184" s="82"/>
      <c r="H184" s="33"/>
    </row>
    <row r="185" spans="1:8" x14ac:dyDescent="0.3">
      <c r="A185" s="82"/>
      <c r="B185" s="82"/>
      <c r="C185" s="83"/>
      <c r="D185" s="82"/>
      <c r="E185" s="188"/>
      <c r="F185" s="188"/>
      <c r="G185" s="82"/>
      <c r="H185" s="33"/>
    </row>
    <row r="186" spans="1:8" x14ac:dyDescent="0.3">
      <c r="A186" s="82"/>
      <c r="B186" s="82"/>
      <c r="C186" s="83"/>
      <c r="D186" s="82"/>
      <c r="E186" s="188"/>
      <c r="F186" s="188"/>
      <c r="G186" s="82"/>
      <c r="H186" s="33"/>
    </row>
    <row r="187" spans="1:8" x14ac:dyDescent="0.3">
      <c r="A187" s="82"/>
      <c r="B187" s="82"/>
      <c r="C187" s="83"/>
      <c r="D187" s="82"/>
      <c r="E187" s="188"/>
      <c r="F187" s="188"/>
      <c r="G187" s="82"/>
      <c r="H187" s="33"/>
    </row>
    <row r="188" spans="1:8" x14ac:dyDescent="0.3">
      <c r="A188" s="82"/>
      <c r="B188" s="82"/>
      <c r="C188" s="83"/>
      <c r="D188" s="82"/>
      <c r="E188" s="188"/>
      <c r="F188" s="188"/>
      <c r="G188" s="82"/>
      <c r="H188" s="33"/>
    </row>
    <row r="189" spans="1:8" x14ac:dyDescent="0.3">
      <c r="A189" s="82"/>
      <c r="B189" s="82"/>
      <c r="C189" s="83"/>
      <c r="D189" s="82"/>
      <c r="E189" s="188"/>
      <c r="F189" s="188"/>
      <c r="G189" s="82"/>
      <c r="H189" s="33"/>
    </row>
    <row r="190" spans="1:8" x14ac:dyDescent="0.3">
      <c r="A190" s="82"/>
      <c r="B190" s="82"/>
      <c r="C190" s="83"/>
      <c r="D190" s="82"/>
      <c r="E190" s="188"/>
      <c r="F190" s="188"/>
      <c r="G190" s="82"/>
      <c r="H190" s="33"/>
    </row>
    <row r="191" spans="1:8" x14ac:dyDescent="0.3">
      <c r="A191" s="82"/>
      <c r="B191" s="82"/>
      <c r="C191" s="83"/>
      <c r="D191" s="82"/>
      <c r="E191" s="188"/>
      <c r="F191" s="188"/>
      <c r="G191" s="82"/>
      <c r="H191" s="33"/>
    </row>
    <row r="192" spans="1:8" x14ac:dyDescent="0.3">
      <c r="A192" s="82"/>
      <c r="B192" s="82"/>
      <c r="C192" s="83"/>
      <c r="D192" s="82"/>
      <c r="E192" s="188"/>
      <c r="F192" s="188"/>
      <c r="G192" s="82"/>
      <c r="H192" s="33"/>
    </row>
    <row r="193" spans="1:8" x14ac:dyDescent="0.3">
      <c r="A193" s="82"/>
      <c r="B193" s="82"/>
      <c r="C193" s="83"/>
      <c r="D193" s="82"/>
      <c r="E193" s="188"/>
      <c r="F193" s="188"/>
      <c r="G193" s="82"/>
      <c r="H193" s="33"/>
    </row>
    <row r="194" spans="1:8" x14ac:dyDescent="0.3">
      <c r="A194" s="82"/>
      <c r="B194" s="82"/>
      <c r="C194" s="83"/>
      <c r="D194" s="82"/>
      <c r="E194" s="188"/>
      <c r="F194" s="188"/>
      <c r="G194" s="82"/>
      <c r="H194" s="33"/>
    </row>
    <row r="195" spans="1:8" x14ac:dyDescent="0.3">
      <c r="A195" s="82"/>
      <c r="B195" s="82"/>
      <c r="C195" s="83"/>
      <c r="D195" s="82"/>
      <c r="E195" s="188"/>
      <c r="F195" s="188"/>
      <c r="G195" s="82"/>
      <c r="H195" s="33"/>
    </row>
    <row r="196" spans="1:8" x14ac:dyDescent="0.3">
      <c r="A196" s="82"/>
      <c r="B196" s="82"/>
      <c r="C196" s="83"/>
      <c r="D196" s="82"/>
      <c r="E196" s="188"/>
      <c r="F196" s="188"/>
      <c r="G196" s="82"/>
      <c r="H196" s="33"/>
    </row>
    <row r="197" spans="1:8" x14ac:dyDescent="0.3">
      <c r="A197" s="82"/>
      <c r="B197" s="82"/>
      <c r="C197" s="83"/>
      <c r="D197" s="82"/>
      <c r="E197" s="188"/>
      <c r="F197" s="188"/>
      <c r="G197" s="82"/>
      <c r="H197" s="33"/>
    </row>
    <row r="198" spans="1:8" x14ac:dyDescent="0.3">
      <c r="A198" s="82"/>
      <c r="B198" s="82"/>
      <c r="C198" s="83"/>
      <c r="D198" s="82"/>
      <c r="E198" s="188"/>
      <c r="F198" s="188"/>
      <c r="G198" s="82"/>
      <c r="H198" s="33"/>
    </row>
    <row r="199" spans="1:8" x14ac:dyDescent="0.3">
      <c r="A199" s="82"/>
      <c r="B199" s="82"/>
      <c r="C199" s="83"/>
      <c r="D199" s="82"/>
      <c r="E199" s="188"/>
      <c r="F199" s="188"/>
      <c r="G199" s="82"/>
      <c r="H199" s="33"/>
    </row>
    <row r="200" spans="1:8" x14ac:dyDescent="0.3">
      <c r="A200" s="82"/>
      <c r="B200" s="82"/>
      <c r="C200" s="83"/>
      <c r="D200" s="82"/>
      <c r="E200" s="188"/>
      <c r="F200" s="188"/>
      <c r="G200" s="82"/>
      <c r="H200" s="33"/>
    </row>
    <row r="201" spans="1:8" x14ac:dyDescent="0.3">
      <c r="A201" s="82"/>
      <c r="B201" s="82"/>
      <c r="C201" s="83"/>
      <c r="D201" s="82"/>
      <c r="E201" s="188"/>
      <c r="F201" s="188"/>
      <c r="G201" s="82"/>
      <c r="H201" s="33"/>
    </row>
    <row r="202" spans="1:8" x14ac:dyDescent="0.3">
      <c r="A202" s="82"/>
      <c r="B202" s="82"/>
      <c r="C202" s="83"/>
      <c r="D202" s="82"/>
      <c r="E202" s="188"/>
      <c r="F202" s="188"/>
      <c r="G202" s="82"/>
      <c r="H202" s="33"/>
    </row>
    <row r="203" spans="1:8" x14ac:dyDescent="0.3">
      <c r="A203" s="82"/>
      <c r="B203" s="82"/>
      <c r="C203" s="83"/>
      <c r="D203" s="82"/>
      <c r="E203" s="188"/>
      <c r="F203" s="188"/>
      <c r="G203" s="82"/>
      <c r="H203" s="33"/>
    </row>
    <row r="204" spans="1:8" x14ac:dyDescent="0.3">
      <c r="A204" s="82"/>
      <c r="B204" s="82"/>
      <c r="C204" s="83"/>
      <c r="D204" s="82"/>
      <c r="E204" s="188"/>
      <c r="F204" s="188"/>
      <c r="G204" s="82"/>
      <c r="H204" s="33"/>
    </row>
    <row r="205" spans="1:8" x14ac:dyDescent="0.3">
      <c r="A205" s="82"/>
      <c r="B205" s="82"/>
      <c r="C205" s="83"/>
      <c r="D205" s="82"/>
      <c r="E205" s="188"/>
      <c r="F205" s="188"/>
      <c r="G205" s="82"/>
      <c r="H205" s="33"/>
    </row>
    <row r="206" spans="1:8" x14ac:dyDescent="0.3">
      <c r="A206" s="82"/>
      <c r="B206" s="82"/>
      <c r="C206" s="83"/>
      <c r="D206" s="82"/>
      <c r="E206" s="188"/>
      <c r="F206" s="188"/>
      <c r="G206" s="82"/>
      <c r="H206" s="33"/>
    </row>
    <row r="207" spans="1:8" x14ac:dyDescent="0.3">
      <c r="A207" s="82"/>
      <c r="B207" s="82"/>
      <c r="C207" s="83"/>
      <c r="D207" s="82"/>
      <c r="E207" s="188"/>
      <c r="F207" s="188"/>
      <c r="G207" s="82"/>
      <c r="H207" s="33"/>
    </row>
    <row r="208" spans="1:8" x14ac:dyDescent="0.3">
      <c r="A208" s="82"/>
      <c r="B208" s="82"/>
      <c r="C208" s="83"/>
      <c r="D208" s="82"/>
      <c r="E208" s="188"/>
      <c r="F208" s="188"/>
      <c r="G208" s="82"/>
      <c r="H208" s="33"/>
    </row>
    <row r="209" spans="1:8" x14ac:dyDescent="0.3">
      <c r="A209" s="82"/>
      <c r="B209" s="82"/>
      <c r="C209" s="83"/>
      <c r="D209" s="82"/>
      <c r="E209" s="188"/>
      <c r="F209" s="188"/>
      <c r="G209" s="82"/>
      <c r="H209" s="33"/>
    </row>
    <row r="210" spans="1:8" x14ac:dyDescent="0.3">
      <c r="A210" s="82"/>
      <c r="B210" s="82"/>
      <c r="C210" s="83"/>
      <c r="D210" s="82"/>
      <c r="E210" s="188"/>
      <c r="F210" s="188"/>
      <c r="G210" s="82"/>
      <c r="H210" s="33"/>
    </row>
    <row r="211" spans="1:8" x14ac:dyDescent="0.3">
      <c r="A211" s="82"/>
      <c r="B211" s="82"/>
      <c r="C211" s="83"/>
      <c r="D211" s="82"/>
      <c r="E211" s="188"/>
      <c r="F211" s="188"/>
      <c r="G211" s="82"/>
      <c r="H211" s="33"/>
    </row>
    <row r="212" spans="1:8" x14ac:dyDescent="0.3">
      <c r="A212" s="82"/>
      <c r="B212" s="82"/>
      <c r="C212" s="83"/>
      <c r="D212" s="82"/>
      <c r="E212" s="188"/>
      <c r="F212" s="188"/>
      <c r="G212" s="82"/>
      <c r="H212" s="33"/>
    </row>
    <row r="213" spans="1:8" x14ac:dyDescent="0.3">
      <c r="A213" s="82"/>
      <c r="B213" s="82"/>
      <c r="C213" s="83"/>
      <c r="D213" s="82"/>
      <c r="E213" s="188"/>
      <c r="F213" s="188"/>
      <c r="G213" s="82"/>
      <c r="H213" s="33"/>
    </row>
    <row r="214" spans="1:8" x14ac:dyDescent="0.3">
      <c r="A214" s="82"/>
      <c r="B214" s="82"/>
      <c r="C214" s="83"/>
      <c r="D214" s="82"/>
      <c r="E214" s="188"/>
      <c r="F214" s="188"/>
      <c r="G214" s="82"/>
      <c r="H214" s="33"/>
    </row>
    <row r="215" spans="1:8" x14ac:dyDescent="0.3">
      <c r="A215" s="82"/>
      <c r="B215" s="82"/>
      <c r="C215" s="83"/>
      <c r="D215" s="82"/>
      <c r="E215" s="188"/>
      <c r="F215" s="188"/>
      <c r="G215" s="82"/>
      <c r="H215" s="33"/>
    </row>
    <row r="216" spans="1:8" x14ac:dyDescent="0.3">
      <c r="A216" s="82"/>
      <c r="B216" s="82"/>
      <c r="C216" s="83"/>
      <c r="D216" s="82"/>
      <c r="E216" s="188"/>
      <c r="F216" s="188"/>
      <c r="G216" s="82"/>
      <c r="H216" s="33"/>
    </row>
    <row r="217" spans="1:8" x14ac:dyDescent="0.3">
      <c r="A217" s="82"/>
      <c r="B217" s="82"/>
      <c r="C217" s="83"/>
      <c r="D217" s="82"/>
      <c r="E217" s="188"/>
      <c r="F217" s="188"/>
      <c r="G217" s="82"/>
      <c r="H217" s="33"/>
    </row>
    <row r="218" spans="1:8" x14ac:dyDescent="0.3">
      <c r="A218" s="82"/>
      <c r="B218" s="82"/>
      <c r="C218" s="83"/>
      <c r="D218" s="82"/>
      <c r="E218" s="188"/>
      <c r="F218" s="188"/>
      <c r="G218" s="82"/>
      <c r="H218" s="33"/>
    </row>
    <row r="219" spans="1:8" x14ac:dyDescent="0.3">
      <c r="A219" s="82"/>
      <c r="B219" s="82"/>
      <c r="C219" s="83"/>
      <c r="D219" s="82"/>
      <c r="E219" s="188"/>
      <c r="F219" s="188"/>
      <c r="G219" s="82"/>
      <c r="H219" s="33"/>
    </row>
    <row r="220" spans="1:8" x14ac:dyDescent="0.3">
      <c r="A220" s="82"/>
      <c r="B220" s="82"/>
      <c r="C220" s="83"/>
      <c r="D220" s="82"/>
      <c r="E220" s="188"/>
      <c r="F220" s="188"/>
      <c r="G220" s="82"/>
      <c r="H220" s="33"/>
    </row>
    <row r="221" spans="1:8" x14ac:dyDescent="0.3">
      <c r="A221" s="82"/>
      <c r="B221" s="82"/>
      <c r="C221" s="83"/>
      <c r="D221" s="82"/>
      <c r="E221" s="188"/>
      <c r="F221" s="188"/>
      <c r="G221" s="82"/>
      <c r="H221" s="33"/>
    </row>
    <row r="222" spans="1:8" x14ac:dyDescent="0.3">
      <c r="A222" s="82"/>
      <c r="B222" s="82"/>
      <c r="C222" s="83"/>
      <c r="D222" s="82"/>
      <c r="E222" s="188"/>
      <c r="F222" s="188"/>
      <c r="G222" s="82"/>
      <c r="H222" s="33"/>
    </row>
    <row r="223" spans="1:8" x14ac:dyDescent="0.3">
      <c r="A223" s="82"/>
      <c r="B223" s="82"/>
      <c r="C223" s="83"/>
      <c r="D223" s="82"/>
      <c r="E223" s="188"/>
      <c r="F223" s="188"/>
      <c r="G223" s="82"/>
      <c r="H223" s="33"/>
    </row>
    <row r="224" spans="1:8" x14ac:dyDescent="0.3">
      <c r="A224" s="82"/>
      <c r="B224" s="82"/>
      <c r="C224" s="83"/>
      <c r="D224" s="82"/>
      <c r="E224" s="188"/>
      <c r="F224" s="188"/>
      <c r="G224" s="82"/>
      <c r="H224" s="33"/>
    </row>
    <row r="225" spans="1:8" x14ac:dyDescent="0.3">
      <c r="A225" s="82"/>
      <c r="B225" s="82"/>
      <c r="C225" s="83"/>
      <c r="D225" s="82"/>
      <c r="E225" s="188"/>
      <c r="F225" s="188"/>
      <c r="G225" s="82"/>
      <c r="H225" s="33"/>
    </row>
    <row r="226" spans="1:8" x14ac:dyDescent="0.3">
      <c r="A226" s="82"/>
      <c r="B226" s="82"/>
      <c r="C226" s="83"/>
      <c r="D226" s="82"/>
      <c r="E226" s="188"/>
      <c r="F226" s="188"/>
      <c r="G226" s="82"/>
      <c r="H226" s="33"/>
    </row>
    <row r="227" spans="1:8" x14ac:dyDescent="0.3">
      <c r="A227" s="82"/>
      <c r="B227" s="82"/>
      <c r="C227" s="83"/>
      <c r="D227" s="82"/>
      <c r="E227" s="188"/>
      <c r="F227" s="188"/>
      <c r="G227" s="82"/>
      <c r="H227" s="33"/>
    </row>
    <row r="228" spans="1:8" x14ac:dyDescent="0.3">
      <c r="A228" s="82"/>
      <c r="B228" s="82"/>
      <c r="C228" s="83"/>
      <c r="D228" s="82"/>
      <c r="E228" s="188"/>
      <c r="F228" s="188"/>
      <c r="G228" s="82"/>
      <c r="H228" s="33"/>
    </row>
    <row r="229" spans="1:8" x14ac:dyDescent="0.3">
      <c r="A229" s="82"/>
      <c r="B229" s="82"/>
      <c r="C229" s="83"/>
      <c r="D229" s="82"/>
      <c r="E229" s="188"/>
      <c r="F229" s="188"/>
      <c r="G229" s="82"/>
      <c r="H229" s="33"/>
    </row>
    <row r="230" spans="1:8" x14ac:dyDescent="0.3">
      <c r="A230" s="82"/>
      <c r="B230" s="82"/>
      <c r="C230" s="83"/>
      <c r="D230" s="82"/>
      <c r="E230" s="188"/>
      <c r="F230" s="188"/>
      <c r="G230" s="82"/>
      <c r="H230" s="33"/>
    </row>
    <row r="231" spans="1:8" x14ac:dyDescent="0.3">
      <c r="A231" s="82"/>
      <c r="B231" s="82"/>
      <c r="C231" s="83"/>
      <c r="D231" s="82"/>
      <c r="E231" s="188"/>
      <c r="F231" s="188"/>
      <c r="G231" s="82"/>
      <c r="H231" s="33"/>
    </row>
    <row r="232" spans="1:8" x14ac:dyDescent="0.3">
      <c r="A232" s="82"/>
      <c r="B232" s="82"/>
      <c r="C232" s="83"/>
      <c r="D232" s="82"/>
      <c r="E232" s="188"/>
      <c r="F232" s="188"/>
      <c r="G232" s="82"/>
      <c r="H232" s="33"/>
    </row>
    <row r="233" spans="1:8" x14ac:dyDescent="0.3">
      <c r="A233" s="82"/>
      <c r="B233" s="82"/>
      <c r="C233" s="83"/>
      <c r="D233" s="82"/>
      <c r="E233" s="188"/>
      <c r="F233" s="188"/>
      <c r="G233" s="82"/>
      <c r="H233" s="33"/>
    </row>
    <row r="234" spans="1:8" x14ac:dyDescent="0.3">
      <c r="A234" s="82"/>
      <c r="B234" s="82"/>
      <c r="C234" s="83"/>
      <c r="D234" s="82"/>
      <c r="E234" s="188"/>
      <c r="F234" s="188"/>
      <c r="G234" s="82"/>
      <c r="H234" s="33"/>
    </row>
    <row r="235" spans="1:8" x14ac:dyDescent="0.3">
      <c r="A235" s="82"/>
      <c r="B235" s="82"/>
      <c r="C235" s="83"/>
      <c r="D235" s="82"/>
      <c r="E235" s="188"/>
      <c r="F235" s="188"/>
      <c r="G235" s="82"/>
      <c r="H235" s="33"/>
    </row>
    <row r="236" spans="1:8" x14ac:dyDescent="0.3">
      <c r="A236" s="82"/>
      <c r="B236" s="82"/>
      <c r="C236" s="83"/>
      <c r="D236" s="82"/>
      <c r="E236" s="188"/>
      <c r="F236" s="188"/>
      <c r="G236" s="82"/>
      <c r="H236" s="33"/>
    </row>
    <row r="237" spans="1:8" x14ac:dyDescent="0.3">
      <c r="A237" s="82"/>
      <c r="B237" s="82"/>
      <c r="C237" s="83"/>
      <c r="D237" s="82"/>
      <c r="E237" s="188"/>
      <c r="F237" s="188"/>
      <c r="G237" s="82"/>
      <c r="H237" s="33"/>
    </row>
    <row r="238" spans="1:8" x14ac:dyDescent="0.3">
      <c r="A238" s="82"/>
      <c r="B238" s="82"/>
      <c r="C238" s="83"/>
      <c r="D238" s="82"/>
      <c r="E238" s="188"/>
      <c r="F238" s="188"/>
      <c r="G238" s="82"/>
      <c r="H238" s="33"/>
    </row>
    <row r="239" spans="1:8" x14ac:dyDescent="0.3">
      <c r="A239" s="82"/>
      <c r="B239" s="82"/>
      <c r="C239" s="83"/>
      <c r="D239" s="82"/>
      <c r="E239" s="188"/>
      <c r="F239" s="188"/>
      <c r="G239" s="82"/>
      <c r="H239" s="33"/>
    </row>
    <row r="240" spans="1:8" x14ac:dyDescent="0.3">
      <c r="A240" s="82"/>
      <c r="B240" s="82"/>
      <c r="C240" s="83"/>
      <c r="D240" s="82"/>
      <c r="E240" s="188"/>
      <c r="F240" s="188"/>
      <c r="G240" s="82"/>
      <c r="H240" s="33"/>
    </row>
    <row r="241" spans="1:8" x14ac:dyDescent="0.3">
      <c r="A241" s="82"/>
      <c r="B241" s="82"/>
      <c r="C241" s="83"/>
      <c r="D241" s="82"/>
      <c r="E241" s="188"/>
      <c r="F241" s="188"/>
      <c r="G241" s="82"/>
      <c r="H241" s="33"/>
    </row>
    <row r="242" spans="1:8" x14ac:dyDescent="0.3">
      <c r="A242" s="82"/>
      <c r="B242" s="82"/>
      <c r="C242" s="83"/>
      <c r="D242" s="82"/>
      <c r="E242" s="188"/>
      <c r="F242" s="188"/>
      <c r="G242" s="82"/>
      <c r="H242" s="33"/>
    </row>
    <row r="243" spans="1:8" x14ac:dyDescent="0.3">
      <c r="A243" s="82"/>
      <c r="B243" s="82"/>
      <c r="C243" s="83"/>
      <c r="D243" s="82"/>
      <c r="E243" s="188"/>
      <c r="F243" s="188"/>
      <c r="G243" s="82"/>
      <c r="H243" s="33"/>
    </row>
    <row r="244" spans="1:8" x14ac:dyDescent="0.3">
      <c r="A244" s="82"/>
      <c r="B244" s="82"/>
      <c r="C244" s="83"/>
      <c r="D244" s="82"/>
      <c r="E244" s="188"/>
      <c r="F244" s="188"/>
      <c r="G244" s="82"/>
      <c r="H244" s="33"/>
    </row>
    <row r="245" spans="1:8" x14ac:dyDescent="0.3">
      <c r="A245" s="82"/>
      <c r="B245" s="82"/>
      <c r="C245" s="83"/>
      <c r="D245" s="82"/>
      <c r="E245" s="188"/>
      <c r="F245" s="188"/>
      <c r="G245" s="82"/>
      <c r="H245" s="33"/>
    </row>
    <row r="246" spans="1:8" x14ac:dyDescent="0.3">
      <c r="A246" s="82"/>
      <c r="B246" s="82"/>
      <c r="C246" s="83"/>
      <c r="D246" s="82"/>
      <c r="E246" s="188"/>
      <c r="F246" s="188"/>
      <c r="G246" s="82"/>
      <c r="H246" s="33"/>
    </row>
    <row r="247" spans="1:8" x14ac:dyDescent="0.3">
      <c r="A247" s="82"/>
      <c r="B247" s="82"/>
      <c r="C247" s="83"/>
      <c r="D247" s="82"/>
      <c r="E247" s="188"/>
      <c r="F247" s="188"/>
      <c r="G247" s="82"/>
      <c r="H247" s="33"/>
    </row>
    <row r="248" spans="1:8" x14ac:dyDescent="0.3">
      <c r="A248" s="82"/>
      <c r="B248" s="82"/>
      <c r="C248" s="83"/>
      <c r="D248" s="82"/>
      <c r="E248" s="188"/>
      <c r="F248" s="188"/>
      <c r="G248" s="82"/>
      <c r="H248" s="33"/>
    </row>
    <row r="249" spans="1:8" x14ac:dyDescent="0.3">
      <c r="A249" s="82"/>
      <c r="B249" s="82"/>
      <c r="C249" s="83"/>
      <c r="D249" s="82"/>
      <c r="E249" s="188"/>
      <c r="F249" s="188"/>
      <c r="G249" s="82"/>
      <c r="H249" s="33"/>
    </row>
    <row r="250" spans="1:8" x14ac:dyDescent="0.3">
      <c r="A250" s="82"/>
      <c r="B250" s="82"/>
      <c r="C250" s="83"/>
      <c r="D250" s="82"/>
      <c r="E250" s="188"/>
      <c r="F250" s="188"/>
      <c r="G250" s="82"/>
      <c r="H250" s="33"/>
    </row>
    <row r="251" spans="1:8" x14ac:dyDescent="0.3">
      <c r="A251" s="82"/>
      <c r="B251" s="82"/>
      <c r="C251" s="83"/>
      <c r="D251" s="82"/>
      <c r="E251" s="188"/>
      <c r="F251" s="188"/>
      <c r="G251" s="82"/>
      <c r="H251" s="33"/>
    </row>
    <row r="252" spans="1:8" x14ac:dyDescent="0.3">
      <c r="A252" s="82"/>
      <c r="B252" s="82"/>
      <c r="C252" s="83"/>
      <c r="D252" s="82"/>
      <c r="E252" s="188"/>
      <c r="F252" s="188"/>
      <c r="G252" s="82"/>
      <c r="H252" s="33"/>
    </row>
    <row r="253" spans="1:8" x14ac:dyDescent="0.3">
      <c r="A253" s="82"/>
      <c r="B253" s="82"/>
      <c r="C253" s="83"/>
      <c r="D253" s="82"/>
      <c r="E253" s="188"/>
      <c r="F253" s="188"/>
      <c r="G253" s="82"/>
      <c r="H253" s="33"/>
    </row>
    <row r="254" spans="1:8" x14ac:dyDescent="0.3">
      <c r="A254" s="82"/>
      <c r="B254" s="82"/>
      <c r="C254" s="83"/>
      <c r="D254" s="82"/>
      <c r="E254" s="188"/>
      <c r="F254" s="188"/>
      <c r="G254" s="82"/>
      <c r="H254" s="33"/>
    </row>
    <row r="255" spans="1:8" x14ac:dyDescent="0.3">
      <c r="A255" s="82"/>
      <c r="B255" s="82"/>
      <c r="C255" s="83"/>
      <c r="D255" s="82"/>
      <c r="E255" s="188"/>
      <c r="F255" s="188"/>
      <c r="G255" s="82"/>
      <c r="H255" s="33"/>
    </row>
    <row r="256" spans="1:8" x14ac:dyDescent="0.3">
      <c r="A256" s="82"/>
      <c r="B256" s="82"/>
      <c r="C256" s="83"/>
      <c r="D256" s="82"/>
      <c r="E256" s="188"/>
      <c r="F256" s="188"/>
      <c r="G256" s="82"/>
      <c r="H256" s="33"/>
    </row>
    <row r="257" spans="1:8" x14ac:dyDescent="0.3">
      <c r="A257" s="82"/>
      <c r="B257" s="82"/>
      <c r="C257" s="83"/>
      <c r="D257" s="82"/>
      <c r="E257" s="188"/>
      <c r="F257" s="188"/>
      <c r="G257" s="82"/>
      <c r="H257" s="33"/>
    </row>
    <row r="258" spans="1:8" x14ac:dyDescent="0.3">
      <c r="A258" s="82"/>
      <c r="B258" s="82"/>
      <c r="C258" s="83"/>
      <c r="D258" s="82"/>
      <c r="E258" s="188"/>
      <c r="F258" s="188"/>
      <c r="G258" s="82"/>
      <c r="H258" s="33"/>
    </row>
    <row r="259" spans="1:8" x14ac:dyDescent="0.3">
      <c r="A259" s="82"/>
      <c r="B259" s="82"/>
      <c r="C259" s="83"/>
      <c r="D259" s="82"/>
      <c r="E259" s="188"/>
      <c r="F259" s="188"/>
      <c r="G259" s="82"/>
      <c r="H259" s="33"/>
    </row>
    <row r="260" spans="1:8" x14ac:dyDescent="0.3">
      <c r="A260" s="82"/>
      <c r="B260" s="82"/>
      <c r="C260" s="83"/>
      <c r="D260" s="82"/>
      <c r="E260" s="188"/>
      <c r="F260" s="188"/>
      <c r="G260" s="82"/>
      <c r="H260" s="33"/>
    </row>
    <row r="261" spans="1:8" x14ac:dyDescent="0.3">
      <c r="A261" s="82"/>
      <c r="B261" s="82"/>
      <c r="C261" s="83"/>
      <c r="D261" s="82"/>
      <c r="E261" s="188"/>
      <c r="F261" s="188"/>
      <c r="G261" s="82"/>
      <c r="H261" s="33"/>
    </row>
    <row r="262" spans="1:8" x14ac:dyDescent="0.3">
      <c r="A262" s="82"/>
      <c r="B262" s="82"/>
      <c r="C262" s="83"/>
      <c r="D262" s="82"/>
      <c r="E262" s="188"/>
      <c r="F262" s="188"/>
      <c r="G262" s="82"/>
      <c r="H262" s="33"/>
    </row>
    <row r="263" spans="1:8" x14ac:dyDescent="0.3">
      <c r="A263" s="82"/>
      <c r="B263" s="82"/>
      <c r="C263" s="83"/>
      <c r="D263" s="82"/>
      <c r="E263" s="188"/>
      <c r="F263" s="188"/>
      <c r="G263" s="82"/>
      <c r="H263" s="33"/>
    </row>
    <row r="264" spans="1:8" x14ac:dyDescent="0.3">
      <c r="A264" s="82"/>
      <c r="B264" s="82"/>
      <c r="C264" s="83"/>
      <c r="D264" s="82"/>
      <c r="E264" s="188"/>
      <c r="F264" s="188"/>
      <c r="G264" s="82"/>
      <c r="H264" s="33"/>
    </row>
    <row r="265" spans="1:8" x14ac:dyDescent="0.3">
      <c r="A265" s="82"/>
      <c r="B265" s="82"/>
      <c r="C265" s="83"/>
      <c r="D265" s="82"/>
      <c r="E265" s="188"/>
      <c r="F265" s="188"/>
      <c r="G265" s="82"/>
      <c r="H265" s="33"/>
    </row>
    <row r="266" spans="1:8" x14ac:dyDescent="0.3">
      <c r="A266" s="82"/>
      <c r="B266" s="82"/>
      <c r="C266" s="83"/>
      <c r="D266" s="82"/>
      <c r="E266" s="188"/>
      <c r="F266" s="188"/>
      <c r="G266" s="82"/>
      <c r="H266" s="33"/>
    </row>
    <row r="267" spans="1:8" x14ac:dyDescent="0.3">
      <c r="A267" s="82"/>
      <c r="B267" s="82"/>
      <c r="C267" s="83"/>
      <c r="D267" s="82"/>
      <c r="E267" s="188"/>
      <c r="F267" s="188"/>
      <c r="G267" s="82"/>
      <c r="H267" s="33"/>
    </row>
    <row r="268" spans="1:8" x14ac:dyDescent="0.3">
      <c r="A268" s="82"/>
      <c r="B268" s="82"/>
      <c r="C268" s="83"/>
      <c r="D268" s="82"/>
      <c r="E268" s="188"/>
      <c r="F268" s="188"/>
      <c r="G268" s="82"/>
      <c r="H268" s="33"/>
    </row>
    <row r="269" spans="1:8" x14ac:dyDescent="0.3">
      <c r="A269" s="82"/>
      <c r="B269" s="82"/>
      <c r="C269" s="83"/>
      <c r="D269" s="82"/>
      <c r="E269" s="188"/>
      <c r="F269" s="188"/>
      <c r="G269" s="82"/>
      <c r="H269" s="33"/>
    </row>
    <row r="270" spans="1:8" x14ac:dyDescent="0.3">
      <c r="A270" s="82"/>
      <c r="B270" s="82"/>
      <c r="C270" s="83"/>
      <c r="D270" s="82"/>
      <c r="E270" s="188"/>
      <c r="F270" s="188"/>
      <c r="G270" s="82"/>
      <c r="H270" s="33"/>
    </row>
    <row r="271" spans="1:8" x14ac:dyDescent="0.3">
      <c r="A271" s="82"/>
      <c r="B271" s="82"/>
      <c r="C271" s="83"/>
      <c r="D271" s="82"/>
      <c r="E271" s="188"/>
      <c r="F271" s="188"/>
      <c r="G271" s="82"/>
      <c r="H271" s="33"/>
    </row>
    <row r="272" spans="1:8" x14ac:dyDescent="0.3">
      <c r="A272" s="82"/>
      <c r="B272" s="82"/>
      <c r="C272" s="83"/>
      <c r="D272" s="82"/>
      <c r="E272" s="188"/>
      <c r="F272" s="188"/>
      <c r="G272" s="82"/>
      <c r="H272" s="33"/>
    </row>
    <row r="273" spans="1:8" x14ac:dyDescent="0.3">
      <c r="A273" s="82"/>
      <c r="B273" s="82"/>
      <c r="C273" s="83"/>
      <c r="D273" s="82"/>
      <c r="E273" s="188"/>
      <c r="F273" s="188"/>
      <c r="G273" s="82"/>
      <c r="H273" s="33"/>
    </row>
    <row r="274" spans="1:8" x14ac:dyDescent="0.3">
      <c r="A274" s="82"/>
      <c r="B274" s="82"/>
      <c r="C274" s="83"/>
      <c r="D274" s="82"/>
      <c r="E274" s="188"/>
      <c r="F274" s="188"/>
      <c r="G274" s="82"/>
      <c r="H274" s="33"/>
    </row>
    <row r="275" spans="1:8" x14ac:dyDescent="0.3">
      <c r="A275" s="82"/>
      <c r="B275" s="82"/>
      <c r="C275" s="83"/>
      <c r="D275" s="82"/>
      <c r="E275" s="188"/>
      <c r="F275" s="188"/>
      <c r="G275" s="82"/>
      <c r="H275" s="33"/>
    </row>
    <row r="276" spans="1:8" x14ac:dyDescent="0.3">
      <c r="A276" s="82"/>
      <c r="B276" s="82"/>
      <c r="C276" s="83"/>
      <c r="D276" s="82"/>
      <c r="E276" s="188"/>
      <c r="F276" s="188"/>
      <c r="G276" s="82"/>
      <c r="H276" s="33"/>
    </row>
    <row r="277" spans="1:8" x14ac:dyDescent="0.3">
      <c r="A277" s="82"/>
      <c r="B277" s="82"/>
      <c r="C277" s="83"/>
      <c r="D277" s="82"/>
      <c r="E277" s="188"/>
      <c r="F277" s="188"/>
      <c r="G277" s="82"/>
      <c r="H277" s="33"/>
    </row>
    <row r="278" spans="1:8" x14ac:dyDescent="0.3">
      <c r="A278" s="82"/>
      <c r="B278" s="82"/>
      <c r="C278" s="83"/>
      <c r="D278" s="82"/>
      <c r="E278" s="188"/>
      <c r="F278" s="188"/>
      <c r="G278" s="82"/>
      <c r="H278" s="33"/>
    </row>
    <row r="279" spans="1:8" x14ac:dyDescent="0.3">
      <c r="A279" s="82"/>
      <c r="B279" s="82"/>
      <c r="C279" s="83"/>
      <c r="D279" s="82"/>
      <c r="E279" s="188"/>
      <c r="F279" s="188"/>
      <c r="G279" s="82"/>
      <c r="H279" s="33"/>
    </row>
    <row r="280" spans="1:8" x14ac:dyDescent="0.3">
      <c r="A280" s="82"/>
      <c r="B280" s="82"/>
      <c r="C280" s="83"/>
      <c r="D280" s="82"/>
      <c r="E280" s="188"/>
      <c r="F280" s="188"/>
      <c r="G280" s="82"/>
      <c r="H280" s="33"/>
    </row>
    <row r="281" spans="1:8" x14ac:dyDescent="0.3">
      <c r="A281" s="82"/>
      <c r="B281" s="82"/>
      <c r="C281" s="83"/>
      <c r="D281" s="82"/>
      <c r="E281" s="188"/>
      <c r="F281" s="188"/>
      <c r="G281" s="82"/>
      <c r="H281" s="33"/>
    </row>
    <row r="282" spans="1:8" x14ac:dyDescent="0.3">
      <c r="A282" s="82"/>
      <c r="B282" s="82"/>
      <c r="C282" s="83"/>
      <c r="D282" s="82"/>
      <c r="E282" s="188"/>
      <c r="F282" s="188"/>
      <c r="G282" s="82"/>
      <c r="H282" s="33"/>
    </row>
    <row r="283" spans="1:8" x14ac:dyDescent="0.3">
      <c r="A283" s="82"/>
      <c r="B283" s="82"/>
      <c r="C283" s="83"/>
      <c r="D283" s="82"/>
      <c r="E283" s="188"/>
      <c r="F283" s="188"/>
      <c r="G283" s="82"/>
      <c r="H283" s="33"/>
    </row>
    <row r="284" spans="1:8" x14ac:dyDescent="0.3">
      <c r="A284" s="82"/>
      <c r="B284" s="82"/>
      <c r="C284" s="83"/>
      <c r="D284" s="82"/>
      <c r="E284" s="188"/>
      <c r="F284" s="188"/>
      <c r="G284" s="82"/>
      <c r="H284" s="33"/>
    </row>
    <row r="285" spans="1:8" x14ac:dyDescent="0.3">
      <c r="A285" s="82"/>
      <c r="B285" s="82"/>
      <c r="C285" s="83"/>
      <c r="D285" s="82"/>
      <c r="E285" s="188"/>
      <c r="F285" s="188"/>
      <c r="G285" s="82"/>
      <c r="H285" s="33"/>
    </row>
    <row r="286" spans="1:8" x14ac:dyDescent="0.3">
      <c r="A286" s="82"/>
      <c r="B286" s="82"/>
      <c r="C286" s="83"/>
      <c r="D286" s="82"/>
      <c r="E286" s="188"/>
      <c r="F286" s="188"/>
      <c r="G286" s="82"/>
      <c r="H286" s="33"/>
    </row>
    <row r="287" spans="1:8" x14ac:dyDescent="0.3">
      <c r="A287" s="82"/>
      <c r="B287" s="82"/>
      <c r="C287" s="83"/>
      <c r="D287" s="82"/>
      <c r="E287" s="188"/>
      <c r="F287" s="188"/>
      <c r="G287" s="82"/>
      <c r="H287" s="33"/>
    </row>
    <row r="288" spans="1:8" x14ac:dyDescent="0.3">
      <c r="A288" s="82"/>
      <c r="B288" s="82"/>
      <c r="C288" s="83"/>
      <c r="D288" s="82"/>
      <c r="E288" s="188"/>
      <c r="F288" s="188"/>
      <c r="G288" s="82"/>
      <c r="H288" s="33"/>
    </row>
    <row r="289" spans="1:8" x14ac:dyDescent="0.3">
      <c r="A289" s="82"/>
      <c r="B289" s="82"/>
      <c r="C289" s="83"/>
      <c r="D289" s="82"/>
      <c r="E289" s="188"/>
      <c r="F289" s="188"/>
      <c r="G289" s="82"/>
      <c r="H289" s="33"/>
    </row>
    <row r="290" spans="1:8" x14ac:dyDescent="0.3">
      <c r="A290" s="82"/>
      <c r="B290" s="82"/>
      <c r="C290" s="83"/>
      <c r="D290" s="82"/>
      <c r="E290" s="188"/>
      <c r="F290" s="188"/>
      <c r="G290" s="82"/>
      <c r="H290" s="33"/>
    </row>
    <row r="291" spans="1:8" x14ac:dyDescent="0.3">
      <c r="A291" s="82"/>
      <c r="B291" s="82"/>
      <c r="C291" s="83"/>
      <c r="D291" s="82"/>
      <c r="E291" s="188"/>
      <c r="F291" s="188"/>
      <c r="G291" s="82"/>
      <c r="H291" s="33"/>
    </row>
    <row r="292" spans="1:8" x14ac:dyDescent="0.3">
      <c r="A292" s="82"/>
      <c r="B292" s="82"/>
      <c r="C292" s="83"/>
      <c r="D292" s="82"/>
      <c r="E292" s="188"/>
      <c r="F292" s="188"/>
      <c r="G292" s="82"/>
      <c r="H292" s="33"/>
    </row>
    <row r="293" spans="1:8" x14ac:dyDescent="0.3">
      <c r="A293" s="82"/>
      <c r="B293" s="82"/>
      <c r="C293" s="83"/>
      <c r="D293" s="82"/>
      <c r="E293" s="188"/>
      <c r="F293" s="188"/>
      <c r="G293" s="82"/>
      <c r="H293" s="33"/>
    </row>
    <row r="294" spans="1:8" x14ac:dyDescent="0.3">
      <c r="A294" s="82"/>
      <c r="B294" s="82"/>
      <c r="C294" s="83"/>
      <c r="D294" s="82"/>
      <c r="E294" s="188"/>
      <c r="F294" s="188"/>
      <c r="G294" s="82"/>
      <c r="H294" s="33"/>
    </row>
    <row r="295" spans="1:8" x14ac:dyDescent="0.3">
      <c r="A295" s="82"/>
      <c r="B295" s="82"/>
      <c r="C295" s="83"/>
      <c r="D295" s="82"/>
      <c r="E295" s="188"/>
      <c r="F295" s="188"/>
      <c r="G295" s="82"/>
      <c r="H295" s="33"/>
    </row>
    <row r="296" spans="1:8" x14ac:dyDescent="0.3">
      <c r="A296" s="82"/>
      <c r="B296" s="82"/>
      <c r="C296" s="83"/>
      <c r="D296" s="82"/>
      <c r="E296" s="188"/>
      <c r="F296" s="188"/>
      <c r="G296" s="82"/>
      <c r="H296" s="33"/>
    </row>
    <row r="297" spans="1:8" x14ac:dyDescent="0.3">
      <c r="A297" s="82"/>
      <c r="B297" s="82"/>
      <c r="C297" s="83"/>
      <c r="D297" s="82"/>
      <c r="E297" s="188"/>
      <c r="F297" s="188"/>
      <c r="G297" s="82"/>
      <c r="H297" s="33"/>
    </row>
    <row r="298" spans="1:8" x14ac:dyDescent="0.3">
      <c r="A298" s="82"/>
      <c r="B298" s="82"/>
      <c r="C298" s="83"/>
      <c r="D298" s="82"/>
      <c r="E298" s="188"/>
      <c r="F298" s="188"/>
      <c r="G298" s="82"/>
      <c r="H298" s="33"/>
    </row>
    <row r="299" spans="1:8" x14ac:dyDescent="0.3">
      <c r="A299" s="82"/>
      <c r="B299" s="82"/>
      <c r="C299" s="83"/>
      <c r="D299" s="82"/>
      <c r="E299" s="188"/>
      <c r="F299" s="188"/>
      <c r="G299" s="82"/>
      <c r="H299" s="33"/>
    </row>
    <row r="300" spans="1:8" x14ac:dyDescent="0.3">
      <c r="A300" s="82"/>
      <c r="B300" s="82"/>
      <c r="C300" s="83"/>
      <c r="D300" s="82"/>
      <c r="E300" s="188"/>
      <c r="F300" s="188"/>
      <c r="G300" s="82"/>
      <c r="H300" s="33"/>
    </row>
    <row r="301" spans="1:8" x14ac:dyDescent="0.3">
      <c r="A301" s="82"/>
      <c r="B301" s="82"/>
      <c r="C301" s="83"/>
      <c r="D301" s="82"/>
      <c r="E301" s="188"/>
      <c r="F301" s="188"/>
      <c r="G301" s="82"/>
      <c r="H301" s="33"/>
    </row>
    <row r="302" spans="1:8" x14ac:dyDescent="0.3">
      <c r="A302" s="82"/>
      <c r="B302" s="82"/>
      <c r="C302" s="83"/>
      <c r="D302" s="82"/>
      <c r="E302" s="188"/>
      <c r="F302" s="188"/>
      <c r="G302" s="82"/>
      <c r="H302" s="33"/>
    </row>
    <row r="303" spans="1:8" x14ac:dyDescent="0.3">
      <c r="A303" s="82"/>
      <c r="B303" s="82"/>
      <c r="C303" s="83"/>
      <c r="D303" s="82"/>
      <c r="E303" s="188"/>
      <c r="F303" s="188"/>
      <c r="G303" s="82"/>
      <c r="H303" s="33"/>
    </row>
    <row r="304" spans="1:8" x14ac:dyDescent="0.3">
      <c r="A304" s="82"/>
      <c r="B304" s="82"/>
      <c r="C304" s="83"/>
      <c r="D304" s="82"/>
      <c r="E304" s="188"/>
      <c r="F304" s="188"/>
      <c r="G304" s="82"/>
      <c r="H304" s="33"/>
    </row>
    <row r="305" spans="1:8" x14ac:dyDescent="0.3">
      <c r="A305" s="82"/>
      <c r="B305" s="82"/>
      <c r="C305" s="83"/>
      <c r="D305" s="82"/>
      <c r="E305" s="188"/>
      <c r="F305" s="188"/>
      <c r="G305" s="82"/>
      <c r="H305" s="33"/>
    </row>
    <row r="306" spans="1:8" x14ac:dyDescent="0.3">
      <c r="A306" s="82"/>
      <c r="B306" s="82"/>
      <c r="C306" s="83"/>
      <c r="D306" s="82"/>
      <c r="E306" s="188"/>
      <c r="F306" s="188"/>
      <c r="G306" s="82"/>
      <c r="H306" s="33"/>
    </row>
    <row r="307" spans="1:8" x14ac:dyDescent="0.3">
      <c r="A307" s="82"/>
      <c r="B307" s="82"/>
      <c r="C307" s="83"/>
      <c r="D307" s="82"/>
      <c r="E307" s="188"/>
      <c r="F307" s="188"/>
      <c r="G307" s="82"/>
      <c r="H307" s="33"/>
    </row>
    <row r="308" spans="1:8" x14ac:dyDescent="0.3">
      <c r="A308" s="82"/>
      <c r="B308" s="82"/>
      <c r="C308" s="83"/>
      <c r="D308" s="82"/>
      <c r="E308" s="188"/>
      <c r="F308" s="188"/>
      <c r="G308" s="82"/>
      <c r="H308" s="33"/>
    </row>
    <row r="309" spans="1:8" x14ac:dyDescent="0.3">
      <c r="A309" s="82"/>
      <c r="B309" s="82"/>
      <c r="C309" s="83"/>
      <c r="D309" s="82"/>
      <c r="E309" s="188"/>
      <c r="F309" s="188"/>
      <c r="G309" s="82"/>
      <c r="H309" s="33"/>
    </row>
    <row r="310" spans="1:8" x14ac:dyDescent="0.3">
      <c r="A310" s="82"/>
      <c r="B310" s="82"/>
      <c r="C310" s="83"/>
      <c r="D310" s="82"/>
      <c r="E310" s="188"/>
      <c r="F310" s="188"/>
      <c r="G310" s="82"/>
      <c r="H310" s="33"/>
    </row>
    <row r="311" spans="1:8" x14ac:dyDescent="0.3">
      <c r="A311" s="82"/>
      <c r="B311" s="82"/>
      <c r="C311" s="83"/>
      <c r="D311" s="82"/>
      <c r="E311" s="188"/>
      <c r="F311" s="188"/>
      <c r="G311" s="82"/>
      <c r="H311" s="33"/>
    </row>
    <row r="312" spans="1:8" x14ac:dyDescent="0.3">
      <c r="A312" s="82"/>
      <c r="B312" s="82"/>
      <c r="C312" s="83"/>
      <c r="D312" s="82"/>
      <c r="E312" s="188"/>
      <c r="F312" s="188"/>
      <c r="G312" s="82"/>
      <c r="H312" s="33"/>
    </row>
    <row r="313" spans="1:8" x14ac:dyDescent="0.3">
      <c r="A313" s="82"/>
      <c r="B313" s="82"/>
      <c r="C313" s="83"/>
      <c r="D313" s="82"/>
      <c r="E313" s="188"/>
      <c r="F313" s="188"/>
      <c r="G313" s="82"/>
      <c r="H313" s="33"/>
    </row>
    <row r="314" spans="1:8" x14ac:dyDescent="0.3">
      <c r="A314" s="82"/>
      <c r="B314" s="82"/>
      <c r="C314" s="83"/>
      <c r="D314" s="82"/>
      <c r="E314" s="188"/>
      <c r="F314" s="188"/>
      <c r="G314" s="82"/>
      <c r="H314" s="33"/>
    </row>
    <row r="315" spans="1:8" x14ac:dyDescent="0.3">
      <c r="A315" s="82"/>
      <c r="B315" s="82"/>
      <c r="C315" s="83"/>
      <c r="D315" s="82"/>
      <c r="E315" s="188"/>
      <c r="F315" s="188"/>
      <c r="G315" s="82"/>
      <c r="H315" s="33"/>
    </row>
    <row r="316" spans="1:8" x14ac:dyDescent="0.3">
      <c r="A316" s="82"/>
      <c r="B316" s="82"/>
      <c r="C316" s="83"/>
      <c r="D316" s="82"/>
      <c r="E316" s="188"/>
      <c r="F316" s="188"/>
      <c r="G316" s="82"/>
      <c r="H316" s="33"/>
    </row>
    <row r="317" spans="1:8" x14ac:dyDescent="0.3">
      <c r="A317" s="82"/>
      <c r="B317" s="82"/>
      <c r="C317" s="83"/>
      <c r="D317" s="82"/>
      <c r="E317" s="188"/>
      <c r="F317" s="188"/>
      <c r="G317" s="82"/>
      <c r="H317" s="33"/>
    </row>
    <row r="318" spans="1:8" x14ac:dyDescent="0.3">
      <c r="A318" s="82"/>
      <c r="B318" s="82"/>
      <c r="C318" s="83"/>
      <c r="D318" s="82"/>
      <c r="E318" s="188"/>
      <c r="F318" s="188"/>
      <c r="G318" s="82"/>
      <c r="H318" s="33"/>
    </row>
    <row r="319" spans="1:8" x14ac:dyDescent="0.3">
      <c r="A319" s="82"/>
      <c r="B319" s="82"/>
      <c r="C319" s="83"/>
      <c r="D319" s="82"/>
      <c r="E319" s="188"/>
      <c r="F319" s="188"/>
      <c r="G319" s="82"/>
      <c r="H319" s="33"/>
    </row>
    <row r="320" spans="1:8" x14ac:dyDescent="0.3">
      <c r="A320" s="82"/>
      <c r="B320" s="82"/>
      <c r="C320" s="83"/>
      <c r="D320" s="82"/>
      <c r="E320" s="188"/>
      <c r="F320" s="188"/>
      <c r="G320" s="82"/>
      <c r="H320" s="33"/>
    </row>
    <row r="321" spans="1:8" x14ac:dyDescent="0.3">
      <c r="A321" s="82"/>
      <c r="B321" s="82"/>
      <c r="C321" s="83"/>
      <c r="D321" s="82"/>
      <c r="E321" s="188"/>
      <c r="F321" s="188"/>
      <c r="G321" s="82"/>
      <c r="H321" s="33"/>
    </row>
    <row r="322" spans="1:8" x14ac:dyDescent="0.3">
      <c r="A322" s="82"/>
      <c r="B322" s="82"/>
      <c r="C322" s="83"/>
      <c r="D322" s="82"/>
      <c r="E322" s="188"/>
      <c r="F322" s="188"/>
      <c r="G322" s="82"/>
      <c r="H322" s="33"/>
    </row>
    <row r="323" spans="1:8" x14ac:dyDescent="0.3">
      <c r="A323" s="82"/>
      <c r="B323" s="82"/>
      <c r="C323" s="83"/>
      <c r="D323" s="82"/>
      <c r="E323" s="188"/>
      <c r="F323" s="188"/>
      <c r="G323" s="82"/>
      <c r="H323" s="33"/>
    </row>
    <row r="324" spans="1:8" x14ac:dyDescent="0.3">
      <c r="A324" s="82"/>
      <c r="B324" s="82"/>
      <c r="C324" s="83"/>
      <c r="D324" s="82"/>
      <c r="E324" s="188"/>
      <c r="F324" s="188"/>
      <c r="G324" s="82"/>
      <c r="H324" s="33"/>
    </row>
    <row r="325" spans="1:8" x14ac:dyDescent="0.3">
      <c r="A325" s="82"/>
      <c r="B325" s="82"/>
      <c r="C325" s="83"/>
      <c r="D325" s="82"/>
      <c r="E325" s="188"/>
      <c r="F325" s="188"/>
      <c r="G325" s="82"/>
      <c r="H325" s="33"/>
    </row>
    <row r="326" spans="1:8" x14ac:dyDescent="0.3">
      <c r="A326" s="82"/>
      <c r="B326" s="82"/>
      <c r="C326" s="83"/>
      <c r="D326" s="82"/>
      <c r="E326" s="188"/>
      <c r="F326" s="188"/>
      <c r="G326" s="82"/>
      <c r="H326" s="33"/>
    </row>
    <row r="327" spans="1:8" x14ac:dyDescent="0.3">
      <c r="A327" s="82"/>
      <c r="B327" s="82"/>
      <c r="C327" s="83"/>
      <c r="D327" s="82"/>
      <c r="E327" s="188"/>
      <c r="F327" s="188"/>
      <c r="G327" s="82"/>
      <c r="H327" s="33"/>
    </row>
    <row r="328" spans="1:8" x14ac:dyDescent="0.3">
      <c r="A328" s="82"/>
      <c r="B328" s="82"/>
      <c r="C328" s="83"/>
      <c r="D328" s="82"/>
      <c r="E328" s="188"/>
      <c r="F328" s="188"/>
      <c r="G328" s="82"/>
      <c r="H328" s="33"/>
    </row>
    <row r="329" spans="1:8" x14ac:dyDescent="0.3">
      <c r="A329" s="82"/>
      <c r="B329" s="82"/>
      <c r="C329" s="83"/>
      <c r="D329" s="82"/>
      <c r="E329" s="188"/>
      <c r="F329" s="188"/>
      <c r="G329" s="82"/>
      <c r="H329" s="33"/>
    </row>
    <row r="330" spans="1:8" x14ac:dyDescent="0.3">
      <c r="A330" s="82"/>
      <c r="B330" s="82"/>
      <c r="C330" s="83"/>
      <c r="D330" s="82"/>
      <c r="E330" s="188"/>
      <c r="F330" s="188"/>
      <c r="G330" s="82"/>
      <c r="H330" s="33"/>
    </row>
    <row r="331" spans="1:8" x14ac:dyDescent="0.3">
      <c r="A331" s="82"/>
      <c r="B331" s="82"/>
      <c r="C331" s="83"/>
      <c r="D331" s="82"/>
      <c r="E331" s="188"/>
      <c r="F331" s="188"/>
      <c r="G331" s="82"/>
      <c r="H331" s="33"/>
    </row>
    <row r="332" spans="1:8" x14ac:dyDescent="0.3">
      <c r="A332" s="82"/>
      <c r="B332" s="82"/>
      <c r="C332" s="83"/>
      <c r="D332" s="82"/>
      <c r="E332" s="188"/>
      <c r="F332" s="188"/>
      <c r="G332" s="82"/>
      <c r="H332" s="33"/>
    </row>
    <row r="333" spans="1:8" x14ac:dyDescent="0.3">
      <c r="A333" s="82"/>
      <c r="B333" s="82"/>
      <c r="C333" s="83"/>
      <c r="D333" s="82"/>
      <c r="E333" s="188"/>
      <c r="F333" s="188"/>
      <c r="G333" s="82"/>
      <c r="H333" s="33"/>
    </row>
    <row r="334" spans="1:8" x14ac:dyDescent="0.3">
      <c r="A334" s="82"/>
      <c r="B334" s="82"/>
      <c r="C334" s="83"/>
      <c r="D334" s="82"/>
      <c r="E334" s="188"/>
      <c r="F334" s="188"/>
      <c r="G334" s="82"/>
      <c r="H334" s="33"/>
    </row>
    <row r="335" spans="1:8" x14ac:dyDescent="0.3">
      <c r="A335" s="82"/>
      <c r="B335" s="82"/>
      <c r="C335" s="83"/>
      <c r="D335" s="82"/>
      <c r="E335" s="188"/>
      <c r="F335" s="188"/>
      <c r="G335" s="82"/>
      <c r="H335" s="33"/>
    </row>
    <row r="336" spans="1:8" x14ac:dyDescent="0.3">
      <c r="A336" s="82"/>
      <c r="B336" s="82"/>
      <c r="C336" s="83"/>
      <c r="D336" s="82"/>
      <c r="E336" s="188"/>
      <c r="F336" s="188"/>
      <c r="G336" s="82"/>
      <c r="H336" s="33"/>
    </row>
    <row r="337" spans="1:8" x14ac:dyDescent="0.3">
      <c r="A337" s="82"/>
      <c r="B337" s="82"/>
      <c r="C337" s="83"/>
      <c r="D337" s="82"/>
      <c r="E337" s="188"/>
      <c r="F337" s="188"/>
      <c r="G337" s="82"/>
      <c r="H337" s="33"/>
    </row>
    <row r="338" spans="1:8" x14ac:dyDescent="0.3">
      <c r="A338" s="82"/>
      <c r="B338" s="82"/>
      <c r="C338" s="83"/>
      <c r="D338" s="82"/>
      <c r="E338" s="188"/>
      <c r="F338" s="188"/>
      <c r="G338" s="82"/>
      <c r="H338" s="33"/>
    </row>
    <row r="339" spans="1:8" x14ac:dyDescent="0.3">
      <c r="A339" s="82"/>
      <c r="B339" s="82"/>
      <c r="C339" s="83"/>
      <c r="D339" s="82"/>
      <c r="E339" s="188"/>
      <c r="F339" s="188"/>
      <c r="G339" s="82"/>
      <c r="H339" s="33"/>
    </row>
    <row r="340" spans="1:8" x14ac:dyDescent="0.3">
      <c r="A340" s="82"/>
      <c r="B340" s="82"/>
      <c r="C340" s="83"/>
      <c r="D340" s="82"/>
      <c r="E340" s="188"/>
      <c r="F340" s="188"/>
      <c r="G340" s="82"/>
      <c r="H340" s="33"/>
    </row>
    <row r="341" spans="1:8" x14ac:dyDescent="0.3">
      <c r="A341" s="82"/>
      <c r="B341" s="82"/>
      <c r="C341" s="83"/>
      <c r="D341" s="82"/>
      <c r="E341" s="188"/>
      <c r="F341" s="188"/>
      <c r="G341" s="82"/>
      <c r="H341" s="33"/>
    </row>
    <row r="342" spans="1:8" x14ac:dyDescent="0.3">
      <c r="A342" s="82"/>
      <c r="B342" s="82"/>
      <c r="C342" s="83"/>
      <c r="D342" s="82"/>
      <c r="E342" s="188"/>
      <c r="F342" s="188"/>
      <c r="G342" s="82"/>
      <c r="H342" s="33"/>
    </row>
    <row r="343" spans="1:8" x14ac:dyDescent="0.3">
      <c r="A343" s="82"/>
      <c r="B343" s="82"/>
      <c r="C343" s="83"/>
      <c r="D343" s="82"/>
      <c r="E343" s="188"/>
      <c r="F343" s="188"/>
      <c r="G343" s="82"/>
      <c r="H343" s="33"/>
    </row>
    <row r="344" spans="1:8" x14ac:dyDescent="0.3">
      <c r="A344" s="82"/>
      <c r="B344" s="82"/>
      <c r="C344" s="83"/>
      <c r="D344" s="82"/>
      <c r="E344" s="188"/>
      <c r="F344" s="188"/>
      <c r="G344" s="82"/>
      <c r="H344" s="33"/>
    </row>
    <row r="345" spans="1:8" x14ac:dyDescent="0.3">
      <c r="A345" s="82"/>
      <c r="B345" s="82"/>
      <c r="C345" s="83"/>
      <c r="D345" s="82"/>
      <c r="E345" s="188"/>
      <c r="F345" s="188"/>
      <c r="G345" s="82"/>
      <c r="H345" s="33"/>
    </row>
    <row r="346" spans="1:8" x14ac:dyDescent="0.3">
      <c r="A346" s="82"/>
      <c r="B346" s="82"/>
      <c r="C346" s="83"/>
      <c r="D346" s="82"/>
      <c r="E346" s="188"/>
      <c r="F346" s="188"/>
      <c r="G346" s="82"/>
      <c r="H346" s="33"/>
    </row>
    <row r="347" spans="1:8" x14ac:dyDescent="0.3">
      <c r="A347" s="82"/>
      <c r="B347" s="82"/>
      <c r="C347" s="83"/>
      <c r="D347" s="82"/>
      <c r="E347" s="188"/>
      <c r="F347" s="188"/>
      <c r="G347" s="82"/>
      <c r="H347" s="33"/>
    </row>
    <row r="348" spans="1:8" x14ac:dyDescent="0.3">
      <c r="A348" s="82"/>
      <c r="B348" s="82"/>
      <c r="C348" s="83"/>
      <c r="D348" s="82"/>
      <c r="E348" s="188"/>
      <c r="F348" s="188"/>
      <c r="G348" s="82"/>
      <c r="H348" s="33"/>
    </row>
    <row r="349" spans="1:8" x14ac:dyDescent="0.3">
      <c r="A349" s="82"/>
      <c r="B349" s="82"/>
      <c r="C349" s="83"/>
      <c r="D349" s="82"/>
      <c r="E349" s="188"/>
      <c r="F349" s="188"/>
      <c r="G349" s="82"/>
      <c r="H349" s="33"/>
    </row>
    <row r="350" spans="1:8" x14ac:dyDescent="0.3">
      <c r="A350" s="82"/>
      <c r="B350" s="82"/>
      <c r="C350" s="83"/>
      <c r="D350" s="82"/>
      <c r="E350" s="188"/>
      <c r="F350" s="188"/>
      <c r="G350" s="82"/>
      <c r="H350" s="33"/>
    </row>
    <row r="351" spans="1:8" x14ac:dyDescent="0.3">
      <c r="A351" s="82"/>
      <c r="B351" s="82"/>
      <c r="C351" s="83"/>
      <c r="D351" s="82"/>
      <c r="E351" s="188"/>
      <c r="F351" s="188"/>
      <c r="G351" s="82"/>
      <c r="H351" s="33"/>
    </row>
    <row r="352" spans="1:8" x14ac:dyDescent="0.3">
      <c r="A352" s="82"/>
      <c r="B352" s="82"/>
      <c r="C352" s="83"/>
      <c r="D352" s="82"/>
      <c r="E352" s="188"/>
      <c r="F352" s="188"/>
      <c r="G352" s="82"/>
      <c r="H352" s="33"/>
    </row>
    <row r="353" spans="1:8" x14ac:dyDescent="0.3">
      <c r="A353" s="82"/>
      <c r="B353" s="82"/>
      <c r="C353" s="83"/>
      <c r="D353" s="82"/>
      <c r="E353" s="188"/>
      <c r="F353" s="188"/>
      <c r="G353" s="82"/>
      <c r="H353" s="33"/>
    </row>
    <row r="354" spans="1:8" x14ac:dyDescent="0.3">
      <c r="A354" s="82"/>
      <c r="B354" s="82"/>
      <c r="C354" s="83"/>
      <c r="D354" s="82"/>
      <c r="E354" s="188"/>
      <c r="F354" s="188"/>
      <c r="G354" s="82"/>
      <c r="H354" s="33"/>
    </row>
    <row r="355" spans="1:8" x14ac:dyDescent="0.3">
      <c r="A355" s="82"/>
      <c r="B355" s="82"/>
      <c r="C355" s="83"/>
      <c r="D355" s="82"/>
      <c r="E355" s="188"/>
      <c r="F355" s="188"/>
      <c r="G355" s="82"/>
      <c r="H355" s="33"/>
    </row>
    <row r="356" spans="1:8" x14ac:dyDescent="0.3">
      <c r="A356" s="82"/>
      <c r="B356" s="82"/>
      <c r="C356" s="83"/>
      <c r="D356" s="82"/>
      <c r="E356" s="188"/>
      <c r="F356" s="188"/>
      <c r="G356" s="82"/>
      <c r="H356" s="33"/>
    </row>
    <row r="357" spans="1:8" x14ac:dyDescent="0.3">
      <c r="A357" s="82"/>
      <c r="B357" s="82"/>
      <c r="C357" s="83"/>
      <c r="D357" s="82"/>
      <c r="E357" s="188"/>
      <c r="F357" s="188"/>
      <c r="G357" s="82"/>
      <c r="H357" s="33"/>
    </row>
    <row r="358" spans="1:8" x14ac:dyDescent="0.3">
      <c r="A358" s="82"/>
      <c r="B358" s="82"/>
      <c r="C358" s="83"/>
      <c r="D358" s="82"/>
      <c r="E358" s="188"/>
      <c r="F358" s="188"/>
      <c r="G358" s="82"/>
      <c r="H358" s="33"/>
    </row>
    <row r="359" spans="1:8" x14ac:dyDescent="0.3">
      <c r="A359" s="82"/>
      <c r="B359" s="82"/>
      <c r="C359" s="83"/>
      <c r="D359" s="82"/>
      <c r="E359" s="188"/>
      <c r="F359" s="188"/>
      <c r="G359" s="82"/>
      <c r="H359" s="33"/>
    </row>
    <row r="360" spans="1:8" x14ac:dyDescent="0.3">
      <c r="A360" s="82"/>
      <c r="B360" s="82"/>
      <c r="C360" s="83"/>
      <c r="D360" s="82"/>
      <c r="E360" s="188"/>
      <c r="F360" s="188"/>
      <c r="G360" s="82"/>
      <c r="H360" s="33"/>
    </row>
    <row r="361" spans="1:8" x14ac:dyDescent="0.3">
      <c r="A361" s="82"/>
      <c r="B361" s="82"/>
      <c r="C361" s="83"/>
      <c r="D361" s="82"/>
      <c r="E361" s="188"/>
      <c r="F361" s="188"/>
      <c r="G361" s="82"/>
      <c r="H361" s="33"/>
    </row>
    <row r="362" spans="1:8" x14ac:dyDescent="0.3">
      <c r="A362" s="82"/>
      <c r="B362" s="82"/>
      <c r="C362" s="83"/>
      <c r="D362" s="82"/>
      <c r="E362" s="188"/>
      <c r="F362" s="188"/>
      <c r="G362" s="82"/>
      <c r="H362" s="33"/>
    </row>
    <row r="363" spans="1:8" x14ac:dyDescent="0.3">
      <c r="A363" s="82"/>
      <c r="B363" s="82"/>
      <c r="C363" s="83"/>
      <c r="D363" s="82"/>
      <c r="E363" s="188"/>
      <c r="F363" s="188"/>
      <c r="G363" s="82"/>
      <c r="H363" s="33"/>
    </row>
    <row r="364" spans="1:8" x14ac:dyDescent="0.3">
      <c r="A364" s="82"/>
      <c r="B364" s="82"/>
      <c r="C364" s="83"/>
      <c r="D364" s="82"/>
      <c r="E364" s="188"/>
      <c r="F364" s="188"/>
      <c r="G364" s="82"/>
      <c r="H364" s="33"/>
    </row>
    <row r="365" spans="1:8" x14ac:dyDescent="0.3">
      <c r="A365" s="82"/>
      <c r="B365" s="82"/>
      <c r="C365" s="83"/>
      <c r="D365" s="82"/>
      <c r="E365" s="188"/>
      <c r="F365" s="188"/>
      <c r="G365" s="82"/>
      <c r="H365" s="33"/>
    </row>
    <row r="366" spans="1:8" x14ac:dyDescent="0.3">
      <c r="A366" s="82"/>
      <c r="B366" s="82"/>
      <c r="C366" s="83"/>
      <c r="D366" s="82"/>
      <c r="E366" s="188"/>
      <c r="F366" s="188"/>
      <c r="G366" s="82"/>
      <c r="H366" s="33"/>
    </row>
    <row r="367" spans="1:8" x14ac:dyDescent="0.3">
      <c r="A367" s="82"/>
      <c r="B367" s="82"/>
      <c r="C367" s="83"/>
      <c r="D367" s="82"/>
      <c r="E367" s="188"/>
      <c r="F367" s="188"/>
      <c r="G367" s="82"/>
      <c r="H367" s="33"/>
    </row>
    <row r="368" spans="1:8" x14ac:dyDescent="0.3">
      <c r="A368" s="82"/>
      <c r="B368" s="82"/>
      <c r="C368" s="83"/>
      <c r="D368" s="82"/>
      <c r="E368" s="188"/>
      <c r="F368" s="188"/>
      <c r="G368" s="82"/>
      <c r="H368" s="33"/>
    </row>
    <row r="369" spans="1:8" x14ac:dyDescent="0.3">
      <c r="A369" s="82"/>
      <c r="B369" s="82"/>
      <c r="C369" s="83"/>
      <c r="D369" s="82"/>
      <c r="E369" s="188"/>
      <c r="F369" s="188"/>
      <c r="G369" s="82"/>
      <c r="H369" s="33"/>
    </row>
    <row r="370" spans="1:8" x14ac:dyDescent="0.3">
      <c r="A370" s="82"/>
      <c r="B370" s="82"/>
      <c r="C370" s="83"/>
      <c r="D370" s="82"/>
      <c r="E370" s="188"/>
      <c r="F370" s="188"/>
      <c r="G370" s="82"/>
      <c r="H370" s="33"/>
    </row>
    <row r="371" spans="1:8" x14ac:dyDescent="0.3">
      <c r="A371" s="82"/>
      <c r="B371" s="82"/>
      <c r="C371" s="83"/>
      <c r="D371" s="82"/>
      <c r="E371" s="188"/>
      <c r="F371" s="188"/>
      <c r="G371" s="82"/>
      <c r="H371" s="33"/>
    </row>
    <row r="372" spans="1:8" x14ac:dyDescent="0.3">
      <c r="A372" s="82"/>
      <c r="B372" s="82"/>
      <c r="C372" s="83"/>
      <c r="D372" s="82"/>
      <c r="E372" s="188"/>
      <c r="F372" s="188"/>
      <c r="G372" s="82"/>
      <c r="H372" s="33"/>
    </row>
    <row r="373" spans="1:8" x14ac:dyDescent="0.3">
      <c r="A373" s="82"/>
      <c r="B373" s="82"/>
      <c r="C373" s="83"/>
      <c r="D373" s="82"/>
      <c r="E373" s="188"/>
      <c r="F373" s="188"/>
      <c r="G373" s="82"/>
      <c r="H373" s="33"/>
    </row>
    <row r="374" spans="1:8" x14ac:dyDescent="0.3">
      <c r="A374" s="82"/>
      <c r="B374" s="82"/>
      <c r="C374" s="83"/>
      <c r="D374" s="82"/>
      <c r="E374" s="188"/>
      <c r="F374" s="188"/>
      <c r="G374" s="82"/>
      <c r="H374" s="33"/>
    </row>
    <row r="375" spans="1:8" x14ac:dyDescent="0.3">
      <c r="A375" s="82"/>
      <c r="B375" s="82"/>
      <c r="C375" s="83"/>
      <c r="D375" s="82"/>
      <c r="E375" s="188"/>
      <c r="F375" s="188"/>
      <c r="G375" s="82"/>
      <c r="H375" s="33"/>
    </row>
    <row r="376" spans="1:8" x14ac:dyDescent="0.3">
      <c r="A376" s="82"/>
      <c r="B376" s="82"/>
      <c r="C376" s="83"/>
      <c r="D376" s="82"/>
      <c r="E376" s="188"/>
      <c r="F376" s="188"/>
      <c r="G376" s="82"/>
      <c r="H376" s="33"/>
    </row>
    <row r="377" spans="1:8" x14ac:dyDescent="0.3">
      <c r="A377" s="82"/>
      <c r="B377" s="82"/>
      <c r="C377" s="83"/>
      <c r="D377" s="82"/>
      <c r="E377" s="188"/>
      <c r="F377" s="188"/>
      <c r="G377" s="82"/>
      <c r="H377" s="33"/>
    </row>
    <row r="378" spans="1:8" x14ac:dyDescent="0.3">
      <c r="A378" s="82"/>
      <c r="B378" s="82"/>
      <c r="C378" s="83"/>
      <c r="D378" s="82"/>
      <c r="E378" s="188"/>
      <c r="F378" s="188"/>
      <c r="G378" s="82"/>
      <c r="H378" s="33"/>
    </row>
    <row r="379" spans="1:8" x14ac:dyDescent="0.3">
      <c r="A379" s="82"/>
      <c r="B379" s="82"/>
      <c r="C379" s="83"/>
      <c r="D379" s="82"/>
      <c r="E379" s="188"/>
      <c r="F379" s="188"/>
      <c r="G379" s="82"/>
      <c r="H379" s="33"/>
    </row>
    <row r="380" spans="1:8" x14ac:dyDescent="0.3">
      <c r="A380" s="82"/>
      <c r="B380" s="82"/>
      <c r="C380" s="83"/>
      <c r="D380" s="82"/>
      <c r="E380" s="188"/>
      <c r="F380" s="188"/>
      <c r="G380" s="82"/>
      <c r="H380" s="33"/>
    </row>
    <row r="381" spans="1:8" x14ac:dyDescent="0.3">
      <c r="A381" s="82"/>
      <c r="B381" s="82"/>
      <c r="C381" s="83"/>
      <c r="D381" s="82"/>
      <c r="E381" s="188"/>
      <c r="F381" s="188"/>
      <c r="G381" s="82"/>
      <c r="H381" s="33"/>
    </row>
    <row r="382" spans="1:8" x14ac:dyDescent="0.3">
      <c r="A382" s="82"/>
      <c r="B382" s="82"/>
      <c r="C382" s="83"/>
      <c r="D382" s="82"/>
      <c r="E382" s="188"/>
      <c r="F382" s="188"/>
      <c r="G382" s="82"/>
      <c r="H382" s="33"/>
    </row>
    <row r="383" spans="1:8" x14ac:dyDescent="0.3">
      <c r="A383" s="82"/>
      <c r="B383" s="82"/>
      <c r="C383" s="83"/>
      <c r="D383" s="82"/>
      <c r="E383" s="188"/>
      <c r="F383" s="188"/>
      <c r="G383" s="82"/>
      <c r="H383" s="33"/>
    </row>
    <row r="384" spans="1:8" x14ac:dyDescent="0.3">
      <c r="A384" s="82"/>
      <c r="B384" s="82"/>
      <c r="C384" s="83"/>
      <c r="D384" s="82"/>
      <c r="E384" s="188"/>
      <c r="F384" s="188"/>
      <c r="G384" s="82"/>
      <c r="H384" s="33"/>
    </row>
    <row r="385" spans="1:8" x14ac:dyDescent="0.3">
      <c r="A385" s="82"/>
      <c r="B385" s="82"/>
      <c r="C385" s="83"/>
      <c r="D385" s="82"/>
      <c r="E385" s="188"/>
      <c r="F385" s="188"/>
      <c r="G385" s="82"/>
      <c r="H385" s="33"/>
    </row>
    <row r="386" spans="1:8" x14ac:dyDescent="0.3">
      <c r="A386" s="82"/>
      <c r="B386" s="82"/>
      <c r="C386" s="83"/>
      <c r="D386" s="82"/>
      <c r="E386" s="188"/>
      <c r="F386" s="188"/>
      <c r="G386" s="82"/>
      <c r="H386" s="33"/>
    </row>
    <row r="387" spans="1:8" x14ac:dyDescent="0.3">
      <c r="A387" s="82"/>
      <c r="B387" s="82"/>
      <c r="C387" s="83"/>
      <c r="D387" s="82"/>
      <c r="E387" s="188"/>
      <c r="F387" s="188"/>
      <c r="G387" s="82"/>
      <c r="H387" s="33"/>
    </row>
    <row r="388" spans="1:8" x14ac:dyDescent="0.3">
      <c r="A388" s="82"/>
      <c r="B388" s="82"/>
      <c r="C388" s="83"/>
      <c r="D388" s="82"/>
      <c r="E388" s="188"/>
      <c r="F388" s="188"/>
      <c r="G388" s="82"/>
      <c r="H388" s="33"/>
    </row>
    <row r="389" spans="1:8" x14ac:dyDescent="0.3">
      <c r="A389" s="82"/>
      <c r="B389" s="82"/>
      <c r="C389" s="83"/>
      <c r="D389" s="82"/>
      <c r="E389" s="188"/>
      <c r="F389" s="188"/>
      <c r="G389" s="82"/>
      <c r="H389" s="33"/>
    </row>
    <row r="390" spans="1:8" x14ac:dyDescent="0.3">
      <c r="A390" s="82"/>
      <c r="B390" s="82"/>
      <c r="C390" s="83"/>
      <c r="D390" s="82"/>
      <c r="E390" s="188"/>
      <c r="F390" s="188"/>
      <c r="G390" s="82"/>
      <c r="H390" s="33"/>
    </row>
    <row r="391" spans="1:8" x14ac:dyDescent="0.3">
      <c r="A391" s="82"/>
      <c r="B391" s="82"/>
      <c r="C391" s="83"/>
      <c r="D391" s="82"/>
      <c r="E391" s="188"/>
      <c r="F391" s="188"/>
      <c r="G391" s="82"/>
      <c r="H391" s="33"/>
    </row>
    <row r="392" spans="1:8" x14ac:dyDescent="0.3">
      <c r="A392" s="82"/>
      <c r="B392" s="82"/>
      <c r="C392" s="83"/>
      <c r="D392" s="82"/>
      <c r="E392" s="188"/>
      <c r="F392" s="188"/>
      <c r="G392" s="82"/>
      <c r="H392" s="33"/>
    </row>
    <row r="393" spans="1:8" x14ac:dyDescent="0.3">
      <c r="A393" s="82"/>
      <c r="B393" s="82"/>
      <c r="C393" s="83"/>
      <c r="D393" s="82"/>
      <c r="E393" s="188"/>
      <c r="F393" s="188"/>
      <c r="G393" s="82"/>
      <c r="H393" s="33"/>
    </row>
    <row r="394" spans="1:8" x14ac:dyDescent="0.3">
      <c r="A394" s="82"/>
      <c r="B394" s="82"/>
      <c r="C394" s="83"/>
      <c r="D394" s="82"/>
      <c r="E394" s="188"/>
      <c r="F394" s="188"/>
      <c r="G394" s="82"/>
      <c r="H394" s="33"/>
    </row>
    <row r="395" spans="1:8" x14ac:dyDescent="0.3">
      <c r="A395" s="82"/>
      <c r="B395" s="82"/>
      <c r="C395" s="83"/>
      <c r="D395" s="82"/>
      <c r="E395" s="188"/>
      <c r="F395" s="188"/>
      <c r="G395" s="82"/>
      <c r="H395" s="33"/>
    </row>
    <row r="396" spans="1:8" x14ac:dyDescent="0.3">
      <c r="A396" s="82"/>
      <c r="B396" s="82"/>
      <c r="C396" s="83"/>
      <c r="D396" s="82"/>
      <c r="E396" s="188"/>
      <c r="F396" s="188"/>
      <c r="G396" s="82"/>
      <c r="H396" s="33"/>
    </row>
    <row r="397" spans="1:8" x14ac:dyDescent="0.3">
      <c r="A397" s="82"/>
      <c r="B397" s="82"/>
      <c r="C397" s="83"/>
      <c r="D397" s="82"/>
      <c r="E397" s="188"/>
      <c r="F397" s="188"/>
      <c r="G397" s="82"/>
      <c r="H397" s="33"/>
    </row>
    <row r="398" spans="1:8" x14ac:dyDescent="0.3">
      <c r="A398" s="82"/>
      <c r="B398" s="82"/>
      <c r="C398" s="83"/>
      <c r="D398" s="82"/>
      <c r="E398" s="188"/>
      <c r="F398" s="188"/>
      <c r="G398" s="82"/>
      <c r="H398" s="33"/>
    </row>
    <row r="399" spans="1:8" x14ac:dyDescent="0.3">
      <c r="A399" s="82"/>
      <c r="B399" s="82"/>
      <c r="C399" s="83"/>
      <c r="D399" s="82"/>
      <c r="E399" s="188"/>
      <c r="F399" s="188"/>
      <c r="G399" s="82"/>
      <c r="H399" s="33"/>
    </row>
    <row r="400" spans="1:8" x14ac:dyDescent="0.3">
      <c r="A400" s="82"/>
      <c r="B400" s="82"/>
      <c r="C400" s="83"/>
      <c r="D400" s="82"/>
      <c r="E400" s="188"/>
      <c r="F400" s="188"/>
      <c r="G400" s="82"/>
      <c r="H400" s="33"/>
    </row>
    <row r="401" spans="1:8" x14ac:dyDescent="0.3">
      <c r="A401" s="82"/>
      <c r="B401" s="82"/>
      <c r="C401" s="83"/>
      <c r="D401" s="82"/>
      <c r="E401" s="188"/>
      <c r="F401" s="188"/>
      <c r="G401" s="82"/>
      <c r="H401" s="33"/>
    </row>
    <row r="402" spans="1:8" x14ac:dyDescent="0.3">
      <c r="A402" s="82"/>
      <c r="B402" s="82"/>
      <c r="C402" s="83"/>
      <c r="D402" s="82"/>
      <c r="E402" s="188"/>
      <c r="F402" s="188"/>
      <c r="G402" s="82"/>
      <c r="H402" s="33"/>
    </row>
    <row r="403" spans="1:8" x14ac:dyDescent="0.3">
      <c r="A403" s="82"/>
      <c r="B403" s="82"/>
      <c r="C403" s="83"/>
      <c r="D403" s="82"/>
      <c r="E403" s="188"/>
      <c r="F403" s="188"/>
      <c r="G403" s="82"/>
      <c r="H403" s="33"/>
    </row>
    <row r="404" spans="1:8" x14ac:dyDescent="0.3">
      <c r="A404" s="82"/>
      <c r="B404" s="82"/>
      <c r="C404" s="83"/>
      <c r="D404" s="82"/>
      <c r="E404" s="188"/>
      <c r="F404" s="188"/>
      <c r="G404" s="82"/>
      <c r="H404" s="33"/>
    </row>
    <row r="405" spans="1:8" x14ac:dyDescent="0.3">
      <c r="A405" s="82"/>
      <c r="B405" s="82"/>
      <c r="C405" s="83"/>
      <c r="D405" s="82"/>
      <c r="E405" s="188"/>
      <c r="F405" s="188"/>
      <c r="G405" s="82"/>
      <c r="H405" s="33"/>
    </row>
    <row r="406" spans="1:8" x14ac:dyDescent="0.3">
      <c r="A406" s="82"/>
      <c r="B406" s="82"/>
      <c r="C406" s="83"/>
      <c r="D406" s="82"/>
      <c r="E406" s="188"/>
      <c r="F406" s="188"/>
      <c r="G406" s="82"/>
      <c r="H406" s="33"/>
    </row>
    <row r="407" spans="1:8" x14ac:dyDescent="0.3">
      <c r="A407" s="82"/>
      <c r="B407" s="82"/>
      <c r="C407" s="83"/>
      <c r="D407" s="82"/>
      <c r="E407" s="188"/>
      <c r="F407" s="188"/>
      <c r="G407" s="82"/>
      <c r="H407" s="33"/>
    </row>
    <row r="408" spans="1:8" x14ac:dyDescent="0.3">
      <c r="A408" s="82"/>
      <c r="B408" s="82"/>
      <c r="C408" s="83"/>
      <c r="D408" s="82"/>
      <c r="E408" s="188"/>
      <c r="F408" s="188"/>
      <c r="G408" s="82"/>
      <c r="H408" s="33"/>
    </row>
    <row r="409" spans="1:8" x14ac:dyDescent="0.3">
      <c r="A409" s="82"/>
      <c r="B409" s="82"/>
      <c r="C409" s="83"/>
      <c r="D409" s="82"/>
      <c r="E409" s="188"/>
      <c r="F409" s="188"/>
      <c r="G409" s="82"/>
      <c r="H409" s="33"/>
    </row>
    <row r="410" spans="1:8" x14ac:dyDescent="0.3">
      <c r="A410" s="82"/>
      <c r="B410" s="82"/>
      <c r="C410" s="83"/>
      <c r="D410" s="82"/>
      <c r="E410" s="188"/>
      <c r="F410" s="188"/>
      <c r="G410" s="82"/>
      <c r="H410" s="33"/>
    </row>
    <row r="411" spans="1:8" x14ac:dyDescent="0.3">
      <c r="A411" s="82"/>
      <c r="B411" s="82"/>
      <c r="C411" s="83"/>
      <c r="D411" s="82"/>
      <c r="E411" s="188"/>
      <c r="F411" s="188"/>
      <c r="G411" s="82"/>
      <c r="H411" s="33"/>
    </row>
    <row r="412" spans="1:8" x14ac:dyDescent="0.3">
      <c r="A412" s="82"/>
      <c r="B412" s="82"/>
      <c r="C412" s="83"/>
      <c r="D412" s="82"/>
      <c r="E412" s="188"/>
      <c r="F412" s="188"/>
      <c r="G412" s="82"/>
      <c r="H412" s="33"/>
    </row>
    <row r="413" spans="1:8" x14ac:dyDescent="0.3">
      <c r="A413" s="82"/>
      <c r="B413" s="82"/>
      <c r="C413" s="83"/>
      <c r="D413" s="82"/>
      <c r="E413" s="188"/>
      <c r="F413" s="188"/>
      <c r="G413" s="82"/>
      <c r="H413" s="33"/>
    </row>
    <row r="414" spans="1:8" x14ac:dyDescent="0.3">
      <c r="A414" s="82"/>
      <c r="B414" s="82"/>
      <c r="C414" s="83"/>
      <c r="D414" s="82"/>
      <c r="E414" s="188"/>
      <c r="F414" s="188"/>
      <c r="G414" s="82"/>
      <c r="H414" s="33"/>
    </row>
    <row r="415" spans="1:8" x14ac:dyDescent="0.3">
      <c r="A415" s="82"/>
      <c r="B415" s="82"/>
      <c r="C415" s="83"/>
      <c r="D415" s="82"/>
      <c r="E415" s="188"/>
      <c r="F415" s="188"/>
      <c r="G415" s="82"/>
      <c r="H415" s="33"/>
    </row>
    <row r="416" spans="1:8" x14ac:dyDescent="0.3">
      <c r="A416" s="82"/>
      <c r="B416" s="82"/>
      <c r="C416" s="83"/>
      <c r="D416" s="82"/>
      <c r="E416" s="188"/>
      <c r="F416" s="188"/>
      <c r="G416" s="82"/>
      <c r="H416" s="33"/>
    </row>
    <row r="417" spans="1:8" x14ac:dyDescent="0.3">
      <c r="A417" s="82"/>
      <c r="B417" s="82"/>
      <c r="C417" s="83"/>
      <c r="D417" s="82"/>
      <c r="E417" s="188"/>
      <c r="F417" s="188"/>
      <c r="G417" s="82"/>
      <c r="H417" s="33"/>
    </row>
    <row r="418" spans="1:8" x14ac:dyDescent="0.3">
      <c r="A418" s="82"/>
      <c r="B418" s="82"/>
      <c r="C418" s="83"/>
      <c r="D418" s="82"/>
      <c r="E418" s="188"/>
      <c r="F418" s="188"/>
      <c r="G418" s="82"/>
      <c r="H418" s="33"/>
    </row>
    <row r="419" spans="1:8" x14ac:dyDescent="0.3">
      <c r="A419" s="82"/>
      <c r="B419" s="82"/>
      <c r="C419" s="83"/>
      <c r="D419" s="82"/>
      <c r="E419" s="188"/>
      <c r="F419" s="188"/>
      <c r="G419" s="82"/>
      <c r="H419" s="33"/>
    </row>
    <row r="420" spans="1:8" x14ac:dyDescent="0.3">
      <c r="A420" s="82"/>
      <c r="B420" s="82"/>
      <c r="C420" s="83"/>
      <c r="D420" s="82"/>
      <c r="E420" s="188"/>
      <c r="F420" s="188"/>
      <c r="G420" s="82"/>
      <c r="H420" s="33"/>
    </row>
    <row r="421" spans="1:8" x14ac:dyDescent="0.3">
      <c r="A421" s="82"/>
      <c r="B421" s="82"/>
      <c r="C421" s="83"/>
      <c r="D421" s="82"/>
      <c r="E421" s="188"/>
      <c r="F421" s="188"/>
      <c r="G421" s="82"/>
      <c r="H421" s="33"/>
    </row>
    <row r="422" spans="1:8" x14ac:dyDescent="0.3">
      <c r="A422" s="82"/>
      <c r="B422" s="82"/>
      <c r="C422" s="83"/>
      <c r="D422" s="82"/>
      <c r="E422" s="188"/>
      <c r="F422" s="188"/>
      <c r="G422" s="82"/>
      <c r="H422" s="33"/>
    </row>
    <row r="423" spans="1:8" x14ac:dyDescent="0.3">
      <c r="A423" s="82"/>
      <c r="B423" s="82"/>
      <c r="C423" s="83"/>
      <c r="D423" s="82"/>
      <c r="E423" s="188"/>
      <c r="F423" s="188"/>
      <c r="G423" s="82"/>
      <c r="H423" s="33"/>
    </row>
    <row r="424" spans="1:8" x14ac:dyDescent="0.3">
      <c r="A424" s="82"/>
      <c r="B424" s="82"/>
      <c r="C424" s="83"/>
      <c r="D424" s="82"/>
      <c r="E424" s="188"/>
      <c r="F424" s="188"/>
      <c r="G424" s="82"/>
      <c r="H424" s="33"/>
    </row>
    <row r="425" spans="1:8" x14ac:dyDescent="0.3">
      <c r="A425" s="82"/>
      <c r="B425" s="82"/>
      <c r="C425" s="83"/>
      <c r="D425" s="82"/>
      <c r="E425" s="188"/>
      <c r="F425" s="188"/>
      <c r="G425" s="82"/>
      <c r="H425" s="33"/>
    </row>
    <row r="426" spans="1:8" x14ac:dyDescent="0.3">
      <c r="A426" s="82"/>
      <c r="B426" s="82"/>
      <c r="C426" s="83"/>
      <c r="D426" s="82"/>
      <c r="E426" s="188"/>
      <c r="F426" s="188"/>
      <c r="G426" s="82"/>
      <c r="H426" s="33"/>
    </row>
    <row r="427" spans="1:8" x14ac:dyDescent="0.3">
      <c r="A427" s="82"/>
      <c r="B427" s="82"/>
      <c r="C427" s="83"/>
      <c r="D427" s="82"/>
      <c r="E427" s="188"/>
      <c r="F427" s="188"/>
      <c r="G427" s="82"/>
      <c r="H427" s="33"/>
    </row>
    <row r="428" spans="1:8" x14ac:dyDescent="0.3">
      <c r="A428" s="82"/>
      <c r="B428" s="82"/>
      <c r="C428" s="83"/>
      <c r="D428" s="82"/>
      <c r="E428" s="188"/>
      <c r="F428" s="188"/>
      <c r="G428" s="82"/>
      <c r="H428" s="33"/>
    </row>
    <row r="429" spans="1:8" x14ac:dyDescent="0.3">
      <c r="A429" s="82"/>
      <c r="B429" s="82"/>
      <c r="C429" s="83"/>
      <c r="D429" s="82"/>
      <c r="E429" s="188"/>
      <c r="F429" s="188"/>
      <c r="G429" s="82"/>
      <c r="H429" s="33"/>
    </row>
    <row r="430" spans="1:8" x14ac:dyDescent="0.3">
      <c r="A430" s="82"/>
      <c r="B430" s="82"/>
      <c r="C430" s="83"/>
      <c r="D430" s="82"/>
      <c r="E430" s="188"/>
      <c r="F430" s="188"/>
      <c r="G430" s="82"/>
      <c r="H430" s="33"/>
    </row>
    <row r="431" spans="1:8" x14ac:dyDescent="0.3">
      <c r="A431" s="82"/>
      <c r="B431" s="82"/>
      <c r="C431" s="83"/>
      <c r="D431" s="82"/>
      <c r="E431" s="188"/>
      <c r="F431" s="188"/>
      <c r="G431" s="82"/>
      <c r="H431" s="33"/>
    </row>
    <row r="432" spans="1:8" x14ac:dyDescent="0.3">
      <c r="A432" s="82"/>
      <c r="B432" s="82"/>
      <c r="C432" s="83"/>
      <c r="D432" s="82"/>
      <c r="E432" s="188"/>
      <c r="F432" s="188"/>
      <c r="G432" s="82"/>
      <c r="H432" s="33"/>
    </row>
    <row r="433" spans="1:8" x14ac:dyDescent="0.3">
      <c r="A433" s="82"/>
      <c r="B433" s="82"/>
      <c r="C433" s="83"/>
      <c r="D433" s="82"/>
      <c r="E433" s="188"/>
      <c r="F433" s="188"/>
      <c r="G433" s="82"/>
      <c r="H433" s="33"/>
    </row>
    <row r="434" spans="1:8" x14ac:dyDescent="0.3">
      <c r="A434" s="82"/>
      <c r="B434" s="82"/>
      <c r="C434" s="83"/>
      <c r="D434" s="82"/>
      <c r="E434" s="188"/>
      <c r="F434" s="188"/>
      <c r="G434" s="82"/>
      <c r="H434" s="33"/>
    </row>
    <row r="435" spans="1:8" x14ac:dyDescent="0.3">
      <c r="A435" s="82"/>
      <c r="B435" s="82"/>
      <c r="C435" s="83"/>
      <c r="D435" s="82"/>
      <c r="E435" s="188"/>
      <c r="F435" s="188"/>
      <c r="G435" s="82"/>
      <c r="H435" s="33"/>
    </row>
    <row r="436" spans="1:8" x14ac:dyDescent="0.3">
      <c r="A436" s="82"/>
      <c r="B436" s="82"/>
      <c r="C436" s="83"/>
      <c r="D436" s="82"/>
      <c r="E436" s="188"/>
      <c r="F436" s="188"/>
      <c r="G436" s="82"/>
      <c r="H436" s="33"/>
    </row>
    <row r="437" spans="1:8" x14ac:dyDescent="0.3">
      <c r="A437" s="82"/>
      <c r="B437" s="82"/>
      <c r="C437" s="83"/>
      <c r="D437" s="82"/>
      <c r="E437" s="188"/>
      <c r="F437" s="188"/>
      <c r="G437" s="82"/>
      <c r="H437" s="33"/>
    </row>
    <row r="438" spans="1:8" x14ac:dyDescent="0.3">
      <c r="A438" s="82"/>
      <c r="B438" s="82"/>
      <c r="C438" s="83"/>
      <c r="D438" s="82"/>
      <c r="E438" s="188"/>
      <c r="F438" s="188"/>
      <c r="G438" s="82"/>
      <c r="H438" s="33"/>
    </row>
    <row r="439" spans="1:8" x14ac:dyDescent="0.3">
      <c r="A439" s="82"/>
      <c r="B439" s="82"/>
      <c r="C439" s="83"/>
      <c r="D439" s="82"/>
      <c r="E439" s="188"/>
      <c r="F439" s="188"/>
      <c r="G439" s="82"/>
      <c r="H439" s="33"/>
    </row>
    <row r="440" spans="1:8" x14ac:dyDescent="0.3">
      <c r="A440" s="82"/>
      <c r="B440" s="82"/>
      <c r="C440" s="83"/>
      <c r="D440" s="82"/>
      <c r="E440" s="188"/>
      <c r="F440" s="188"/>
      <c r="G440" s="82"/>
      <c r="H440" s="33"/>
    </row>
    <row r="441" spans="1:8" x14ac:dyDescent="0.3">
      <c r="A441" s="82"/>
      <c r="B441" s="82"/>
      <c r="C441" s="83"/>
      <c r="D441" s="82"/>
      <c r="E441" s="188"/>
      <c r="F441" s="188"/>
      <c r="G441" s="82"/>
      <c r="H441" s="33"/>
    </row>
    <row r="442" spans="1:8" x14ac:dyDescent="0.3">
      <c r="A442" s="82"/>
      <c r="B442" s="82"/>
      <c r="C442" s="83"/>
      <c r="D442" s="82"/>
      <c r="E442" s="188"/>
      <c r="F442" s="188"/>
      <c r="G442" s="82"/>
      <c r="H442" s="33"/>
    </row>
    <row r="443" spans="1:8" x14ac:dyDescent="0.3">
      <c r="A443" s="82"/>
      <c r="B443" s="82"/>
      <c r="C443" s="83"/>
      <c r="D443" s="82"/>
      <c r="E443" s="188"/>
      <c r="F443" s="188"/>
      <c r="G443" s="82"/>
      <c r="H443" s="33"/>
    </row>
    <row r="444" spans="1:8" x14ac:dyDescent="0.3">
      <c r="A444" s="82"/>
      <c r="B444" s="82"/>
      <c r="C444" s="83"/>
      <c r="D444" s="82"/>
      <c r="E444" s="188"/>
      <c r="F444" s="188"/>
      <c r="G444" s="82"/>
      <c r="H444" s="33"/>
    </row>
    <row r="445" spans="1:8" x14ac:dyDescent="0.3">
      <c r="A445" s="82"/>
      <c r="B445" s="82"/>
      <c r="C445" s="83"/>
      <c r="D445" s="82"/>
      <c r="E445" s="188"/>
      <c r="F445" s="188"/>
      <c r="G445" s="82"/>
      <c r="H445" s="33"/>
    </row>
    <row r="446" spans="1:8" x14ac:dyDescent="0.3">
      <c r="A446" s="82"/>
      <c r="B446" s="82"/>
      <c r="C446" s="83"/>
      <c r="D446" s="82"/>
      <c r="E446" s="188"/>
      <c r="F446" s="188"/>
      <c r="G446" s="82"/>
      <c r="H446" s="33"/>
    </row>
    <row r="447" spans="1:8" x14ac:dyDescent="0.3">
      <c r="B447" s="82"/>
    </row>
  </sheetData>
  <mergeCells count="44">
    <mergeCell ref="D40:D42"/>
    <mergeCell ref="E40:E42"/>
    <mergeCell ref="F40:F42"/>
    <mergeCell ref="G40:G42"/>
    <mergeCell ref="H40:H42"/>
    <mergeCell ref="F7:F8"/>
    <mergeCell ref="F10:F12"/>
    <mergeCell ref="F14:F17"/>
    <mergeCell ref="F19:F23"/>
    <mergeCell ref="F30:F31"/>
    <mergeCell ref="G7:G8"/>
    <mergeCell ref="G10:G12"/>
    <mergeCell ref="G14:G17"/>
    <mergeCell ref="G19:G23"/>
    <mergeCell ref="G30:G31"/>
    <mergeCell ref="D36:D38"/>
    <mergeCell ref="D33:D34"/>
    <mergeCell ref="D30:D31"/>
    <mergeCell ref="H30:H31"/>
    <mergeCell ref="G33:G34"/>
    <mergeCell ref="G36:G38"/>
    <mergeCell ref="F33:F34"/>
    <mergeCell ref="F36:F38"/>
    <mergeCell ref="E33:E34"/>
    <mergeCell ref="E36:E38"/>
    <mergeCell ref="H33:H34"/>
    <mergeCell ref="H36:H38"/>
    <mergeCell ref="E30:E31"/>
    <mergeCell ref="B30:B31"/>
    <mergeCell ref="C30:C31"/>
    <mergeCell ref="A3:A23"/>
    <mergeCell ref="A26:A45"/>
    <mergeCell ref="H10:H12"/>
    <mergeCell ref="H7:H8"/>
    <mergeCell ref="H14:H17"/>
    <mergeCell ref="D7:D8"/>
    <mergeCell ref="D14:D17"/>
    <mergeCell ref="E7:E8"/>
    <mergeCell ref="E14:E17"/>
    <mergeCell ref="D10:D12"/>
    <mergeCell ref="E10:E12"/>
    <mergeCell ref="D19:D23"/>
    <mergeCell ref="E19:E23"/>
    <mergeCell ref="H19:H2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Lookup!$A$1:$A$7</xm:f>
          </x14:formula1>
          <xm:sqref>E28 E30 E33 E36 E40 E3 E5 E7 E10 E14 E19 E26 E44 E46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ListForm</Display>
  <Edit>ListForm</Edit>
  <New>ListForm</New>
</FormTemplates>
</file>

<file path=customXml/item3.xml><?xml version="1.0" encoding="utf-8"?>
<p:properties xmlns:p="http://schemas.microsoft.com/office/2006/metadata/properties" xmlns:xsi="http://www.w3.org/2001/XMLSchema-instance" xmlns:pc="http://schemas.microsoft.com/office/infopath/2007/PartnerControls">
  <documentManagement>
    <a2382746e9c841b6af06e8a3663efc17 xmlns="f8672083-267c-4907-9219-4e65f9765dd4">
      <Terms xmlns="http://schemas.microsoft.com/office/infopath/2007/PartnerControls"/>
    </a2382746e9c841b6af06e8a3663efc17>
    <ac96a67589784970a86cb4d9524ae0ba xmlns="f8672083-267c-4907-9219-4e65f9765dd4">
      <Terms xmlns="http://schemas.microsoft.com/office/infopath/2007/PartnerControls"/>
    </ac96a67589784970a86cb4d9524ae0ba>
    <o2f1853c386341659142f943d2136998 xmlns="f8672083-267c-4907-9219-4e65f9765dd4">
      <Terms xmlns="http://schemas.microsoft.com/office/infopath/2007/PartnerControls"/>
    </o2f1853c386341659142f943d2136998>
    <cd127351be9142ad9fe277ce144b30c0 xmlns="f8672083-267c-4907-9219-4e65f9765dd4">
      <Terms xmlns="http://schemas.microsoft.com/office/infopath/2007/PartnerControls"/>
    </cd127351be9142ad9fe277ce144b30c0>
    <TaxCatchAll xmlns="f8672083-267c-4907-9219-4e65f9765dd4"/>
    <g648ff7fbaea4a62aa6f64f34c0f7f8d xmlns="f8672083-267c-4907-9219-4e65f9765dd4">
      <Terms xmlns="http://schemas.microsoft.com/office/infopath/2007/PartnerControls"/>
    </g648ff7fbaea4a62aa6f64f34c0f7f8d>
    <h8ab2b8f88ea429494bb1e0e6a767680 xmlns="f8672083-267c-4907-9219-4e65f9765dd4">
      <Terms xmlns="http://schemas.microsoft.com/office/infopath/2007/PartnerControls"/>
    </h8ab2b8f88ea429494bb1e0e6a767680>
    <_dlc_DocId xmlns="f8672083-267c-4907-9219-4e65f9765dd4">6JCQCYATDFDZ-1942684696-559</_dlc_DocId>
    <_dlc_DocIdUrl xmlns="f8672083-267c-4907-9219-4e65f9765dd4">
      <Url>https://callcreditgroup.sharepoint.com/coo/etd/GroupOperationsProgramme/_layouts/15/DocIdRedir.aspx?ID=6JCQCYATDFDZ-1942684696-559</Url>
      <Description>6JCQCYATDFDZ-1942684696-559</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CIG Document" ma:contentTypeID="0x0101000617D7B2A50A55428293F71EDF25856400E91D7F689F05AD4CB2838D1B0BC89720" ma:contentTypeVersion="105" ma:contentTypeDescription="Default document content type to use" ma:contentTypeScope="" ma:versionID="104db0f17736086a5f0d050c0bf945f2">
  <xsd:schema xmlns:xsd="http://www.w3.org/2001/XMLSchema" xmlns:xs="http://www.w3.org/2001/XMLSchema" xmlns:p="http://schemas.microsoft.com/office/2006/metadata/properties" xmlns:ns2="f8672083-267c-4907-9219-4e65f9765dd4" xmlns:ns3="062b1e33-5ed7-473f-a4c7-02eec7baf5bd" targetNamespace="http://schemas.microsoft.com/office/2006/metadata/properties" ma:root="true" ma:fieldsID="95e637ece0d8421910c843663a5d3d6b" ns2:_="" ns3:_="">
    <xsd:import namespace="f8672083-267c-4907-9219-4e65f9765dd4"/>
    <xsd:import namespace="062b1e33-5ed7-473f-a4c7-02eec7baf5bd"/>
    <xsd:element name="properties">
      <xsd:complexType>
        <xsd:sequence>
          <xsd:element name="documentManagement">
            <xsd:complexType>
              <xsd:all>
                <xsd:element ref="ns2:ac96a67589784970a86cb4d9524ae0ba" minOccurs="0"/>
                <xsd:element ref="ns2:TaxCatchAll" minOccurs="0"/>
                <xsd:element ref="ns2:TaxCatchAllLabel" minOccurs="0"/>
                <xsd:element ref="ns2:cd127351be9142ad9fe277ce144b30c0" minOccurs="0"/>
                <xsd:element ref="ns2:a2382746e9c841b6af06e8a3663efc17" minOccurs="0"/>
                <xsd:element ref="ns2:g648ff7fbaea4a62aa6f64f34c0f7f8d" minOccurs="0"/>
                <xsd:element ref="ns2:o2f1853c386341659142f943d2136998" minOccurs="0"/>
                <xsd:element ref="ns2:h8ab2b8f88ea429494bb1e0e6a767680" minOccurs="0"/>
                <xsd:element ref="ns3:MediaServiceMetadata" minOccurs="0"/>
                <xsd:element ref="ns3:MediaServiceFastMetadata"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672083-267c-4907-9219-4e65f9765dd4" elementFormDefault="qualified">
    <xsd:import namespace="http://schemas.microsoft.com/office/2006/documentManagement/types"/>
    <xsd:import namespace="http://schemas.microsoft.com/office/infopath/2007/PartnerControls"/>
    <xsd:element name="ac96a67589784970a86cb4d9524ae0ba" ma:index="8" nillable="true" ma:taxonomy="true" ma:internalName="ac96a67589784970a86cb4d9524ae0ba" ma:taxonomyFieldName="CIGClassification" ma:displayName="CIG Classification" ma:readOnly="false" ma:default="" ma:fieldId="{ac96a675-8978-4970-a86c-b4d9524ae0ba}" ma:sspId="6798d718-7936-4f11-aa8a-ffb4c67f2952" ma:termSetId="dab705b8-81d1-42f5-abe8-d8688211131b"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bc914cc1-55b4-4926-be1d-3b3889106d77}" ma:internalName="TaxCatchAll" ma:showField="CatchAllData"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c914cc1-55b4-4926-be1d-3b3889106d77}" ma:internalName="TaxCatchAllLabel" ma:readOnly="true" ma:showField="CatchAllDataLabel"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cd127351be9142ad9fe277ce144b30c0" ma:index="12" nillable="true" ma:taxonomy="true" ma:internalName="cd127351be9142ad9fe277ce144b30c0" ma:taxonomyFieldName="CIGTeamOwner" ma:displayName="CIG Team Owner" ma:readOnly="false" ma:default="" ma:fieldId="{cd127351-be91-42ad-9fe2-77ce144b30c0}" ma:sspId="6798d718-7936-4f11-aa8a-ffb4c67f2952" ma:termSetId="3f0eec12-dd9d-4520-8ecb-d4dd156b31cf" ma:anchorId="00000000-0000-0000-0000-000000000000" ma:open="false" ma:isKeyword="false">
      <xsd:complexType>
        <xsd:sequence>
          <xsd:element ref="pc:Terms" minOccurs="0" maxOccurs="1"/>
        </xsd:sequence>
      </xsd:complexType>
    </xsd:element>
    <xsd:element name="a2382746e9c841b6af06e8a3663efc17" ma:index="14" nillable="true" ma:taxonomy="true" ma:internalName="a2382746e9c841b6af06e8a3663efc17" ma:taxonomyFieldName="CIGDivision" ma:displayName="CIG Division" ma:readOnly="false" ma:default="" ma:fieldId="{a2382746-e9c8-41b6-af06-e8a3663efc17}" ma:sspId="6798d718-7936-4f11-aa8a-ffb4c67f2952" ma:termSetId="3a1287b9-9895-4ad5-a0c3-16b9918fef27" ma:anchorId="00000000-0000-0000-0000-000000000000" ma:open="false" ma:isKeyword="false">
      <xsd:complexType>
        <xsd:sequence>
          <xsd:element ref="pc:Terms" minOccurs="0" maxOccurs="1"/>
        </xsd:sequence>
      </xsd:complexType>
    </xsd:element>
    <xsd:element name="g648ff7fbaea4a62aa6f64f34c0f7f8d" ma:index="16" nillable="true" ma:taxonomy="true" ma:internalName="g648ff7fbaea4a62aa6f64f34c0f7f8d" ma:taxonomyFieldName="CIGDocumentStatus" ma:displayName="CIG Document Status" ma:readOnly="false" ma:default="" ma:fieldId="{0648ff7f-baea-4a62-aa6f-64f34c0f7f8d}" ma:sspId="6798d718-7936-4f11-aa8a-ffb4c67f2952" ma:termSetId="3525387a-49c7-45cf-a403-fb8b2c1ddb9b" ma:anchorId="00000000-0000-0000-0000-000000000000" ma:open="false" ma:isKeyword="false">
      <xsd:complexType>
        <xsd:sequence>
          <xsd:element ref="pc:Terms" minOccurs="0" maxOccurs="1"/>
        </xsd:sequence>
      </xsd:complexType>
    </xsd:element>
    <xsd:element name="o2f1853c386341659142f943d2136998" ma:index="18" nillable="true" ma:taxonomy="true" ma:internalName="o2f1853c386341659142f943d2136998" ma:taxonomyFieldName="CIGDocumentType" ma:displayName="CIG Document Type" ma:readOnly="false" ma:default="" ma:fieldId="{82f1853c-3863-4165-9142-f943d2136998}" ma:sspId="6798d718-7936-4f11-aa8a-ffb4c67f2952" ma:termSetId="d2ab670c-562c-4876-8714-9bb92d753767" ma:anchorId="00000000-0000-0000-0000-000000000000" ma:open="false" ma:isKeyword="false">
      <xsd:complexType>
        <xsd:sequence>
          <xsd:element ref="pc:Terms" minOccurs="0" maxOccurs="1"/>
        </xsd:sequence>
      </xsd:complexType>
    </xsd:element>
    <xsd:element name="h8ab2b8f88ea429494bb1e0e6a767680" ma:index="20" nillable="true" ma:taxonomy="true" ma:internalName="h8ab2b8f88ea429494bb1e0e6a767680" ma:taxonomyFieldName="CIGLocation" ma:displayName="CIG Location" ma:readOnly="false" ma:default="" ma:fieldId="{18ab2b8f-88ea-4294-94bb-1e0e6a767680}" ma:sspId="6798d718-7936-4f11-aa8a-ffb4c67f2952" ma:termSetId="508be125-ca46-4280-905a-67bdd113d4a2" ma:anchorId="00000000-0000-0000-0000-000000000000" ma:open="false" ma:isKeyword="false">
      <xsd:complexType>
        <xsd:sequence>
          <xsd:element ref="pc:Terms" minOccurs="0" maxOccurs="1"/>
        </xsd:sequence>
      </xsd:complexType>
    </xsd:element>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element name="SharedWithUsers" ma:index="27"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2b1e33-5ed7-473f-a4c7-02eec7baf5bd" elementFormDefault="qualified">
    <xsd:import namespace="http://schemas.microsoft.com/office/2006/documentManagement/types"/>
    <xsd:import namespace="http://schemas.microsoft.com/office/infopath/2007/PartnerControls"/>
    <xsd:element name="MediaServiceMetadata" ma:index="22" nillable="true" ma:displayName="MediaServiceMetadata" ma:description="" ma:hidden="true" ma:internalName="MediaServiceMetadata" ma:readOnly="true">
      <xsd:simpleType>
        <xsd:restriction base="dms:Note"/>
      </xsd:simpleType>
    </xsd:element>
    <xsd:element name="MediaServiceFastMetadata" ma:index="2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AEC65D-B32B-4164-9021-2DC354736DA7}">
  <ds:schemaRefs>
    <ds:schemaRef ds:uri="http://schemas.microsoft.com/sharepoint/events"/>
  </ds:schemaRefs>
</ds:datastoreItem>
</file>

<file path=customXml/itemProps2.xml><?xml version="1.0" encoding="utf-8"?>
<ds:datastoreItem xmlns:ds="http://schemas.openxmlformats.org/officeDocument/2006/customXml" ds:itemID="{26412C23-4591-4ED4-9335-FB7442872840}">
  <ds:schemaRefs>
    <ds:schemaRef ds:uri="http://schemas.microsoft.com/sharepoint/v3/contenttype/forms"/>
  </ds:schemaRefs>
</ds:datastoreItem>
</file>

<file path=customXml/itemProps3.xml><?xml version="1.0" encoding="utf-8"?>
<ds:datastoreItem xmlns:ds="http://schemas.openxmlformats.org/officeDocument/2006/customXml" ds:itemID="{B8B56D05-815B-458B-9267-2D869098C8B3}">
  <ds:schemaRefs>
    <ds:schemaRef ds:uri="062b1e33-5ed7-473f-a4c7-02eec7baf5bd"/>
    <ds:schemaRef ds:uri="http://purl.org/dc/elements/1.1/"/>
    <ds:schemaRef ds:uri="f8672083-267c-4907-9219-4e65f9765dd4"/>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AF38B615-3802-490B-8324-B33390DE4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672083-267c-4907-9219-4e65f9765dd4"/>
    <ds:schemaRef ds:uri="062b1e33-5ed7-473f-a4c7-02eec7baf5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Daily Execution</vt:lpstr>
      <vt:lpstr>Exec_Summary</vt:lpstr>
      <vt:lpstr>TFA_Status</vt:lpstr>
      <vt:lpstr>SEARCH</vt:lpstr>
      <vt:lpstr>ASSOCIATE</vt:lpstr>
      <vt:lpstr>PUBLIC - CCJ</vt:lpstr>
      <vt:lpstr>PUBLIC - BAI</vt:lpstr>
      <vt:lpstr>PUBLIC - ER</vt:lpstr>
      <vt:lpstr>SHARE</vt:lpstr>
      <vt:lpstr>MODA</vt:lpstr>
      <vt:lpstr>ADDRESS</vt:lpstr>
      <vt:lpstr>ALIAS</vt:lpstr>
      <vt:lpstr>INPUTTING</vt:lpstr>
      <vt:lpstr>ADDTIONAL_CHECKLIST</vt:lpstr>
      <vt:lpstr>OBSERVATIONS</vt:lpstr>
      <vt:lpstr>REPORTS</vt:lpstr>
      <vt:lpstr>DST</vt:lpstr>
      <vt:lpstr>Lookup</vt:lpstr>
      <vt:lpstr>REPORTS!_Toc512600314</vt:lpstr>
      <vt:lpstr>REPORTS!_Toc512600315</vt:lpstr>
      <vt:lpstr>REPORTS!_Toc512600316</vt:lpstr>
      <vt:lpstr>REPORTS!_Toc512600318</vt:lpstr>
      <vt:lpstr>REPORTS!_Toc512600319</vt:lpstr>
      <vt:lpstr>REPORTS!_Toc512600320</vt:lpstr>
      <vt:lpstr>REPORTS!_Toc512600321</vt:lpstr>
      <vt:lpstr>REPORTS!_Toc512600322</vt:lpstr>
      <vt:lpstr>REPORTS!_Toc512600323</vt:lpstr>
      <vt:lpstr>REPORTS!_Toc512600324</vt:lpstr>
      <vt:lpstr>REPORTS!_Toc512600325</vt:lpstr>
      <vt:lpstr>REPORTS!_Toc512600326</vt:lpstr>
      <vt:lpstr>REPORTS!_Toc512600327</vt:lpstr>
      <vt:lpstr>REPORTS!_Toc512600328</vt:lpstr>
      <vt:lpstr>REPORTS!_Toc512600329</vt:lpstr>
      <vt:lpstr>REPORTS!_Toc512600330</vt:lpstr>
      <vt:lpstr>REPORTS!_Toc512600331</vt:lpstr>
      <vt:lpstr>REPORTS!_Toc512600332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2018-10-19T15:49:21Z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0x0101000617D7B2A50A55428293F71EDF25856400E91D7F689F05AD4CB2838D1B0BC89720</vt:lpwstr>
  </property>
  <property fmtid="{D5CDD505-2E9C-101B-9397-08002B2CF9AE}" pid="3" name="_dlc_DocIdItemGuid">
    <vt:lpwstr>2c5ff0b1-efb1-47c4-a5bc-50f7932cc256</vt:lpwstr>
  </property>
  <property fmtid="{D5CDD505-2E9C-101B-9397-08002B2CF9AE}" pid="4" name="CIGClassification">
    <vt:lpwstr/>
  </property>
  <property fmtid="{D5CDD505-2E9C-101B-9397-08002B2CF9AE}" pid="5" name="CIGTeamOwner">
    <vt:lpwstr/>
  </property>
  <property fmtid="{D5CDD505-2E9C-101B-9397-08002B2CF9AE}" pid="6" name="CIGDocumentType">
    <vt:lpwstr/>
  </property>
  <property fmtid="{D5CDD505-2E9C-101B-9397-08002B2CF9AE}" pid="7" name="CIGLocation">
    <vt:lpwstr/>
  </property>
  <property fmtid="{D5CDD505-2E9C-101B-9397-08002B2CF9AE}" pid="8" name="CIGDivision">
    <vt:lpwstr/>
  </property>
  <property fmtid="{D5CDD505-2E9C-101B-9397-08002B2CF9AE}" pid="9" name="CIGDocumentStatus">
    <vt:lpwstr/>
  </property>
</Properties>
</file>