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nnor\Dropbox\School\Fall2015\ECEN528\DP1\"/>
    </mc:Choice>
  </mc:AlternateContent>
  <bookViews>
    <workbookView xWindow="0" yWindow="465" windowWidth="22080" windowHeight="17460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2" i="1" l="1"/>
  <c r="O53" i="1"/>
  <c r="AC59" i="1"/>
  <c r="AC58" i="1"/>
  <c r="AC57" i="1"/>
  <c r="AC56" i="1"/>
  <c r="AC53" i="1"/>
  <c r="AC52" i="1"/>
  <c r="AC31" i="1"/>
  <c r="AC30" i="1"/>
  <c r="AC27" i="1"/>
  <c r="AB59" i="1"/>
  <c r="AB58" i="1"/>
  <c r="AB57" i="1"/>
  <c r="AB56" i="1"/>
  <c r="AB53" i="1"/>
  <c r="AB52" i="1"/>
  <c r="AB31" i="1"/>
  <c r="AB30" i="1"/>
  <c r="AB27" i="1"/>
  <c r="AA59" i="1"/>
  <c r="AA58" i="1"/>
  <c r="AA57" i="1"/>
  <c r="AA56" i="1"/>
  <c r="AA53" i="1"/>
  <c r="AA52" i="1"/>
  <c r="AA31" i="1"/>
  <c r="AA30" i="1"/>
  <c r="AA27" i="1"/>
  <c r="Z59" i="1"/>
  <c r="Z58" i="1"/>
  <c r="Z57" i="1"/>
  <c r="Z56" i="1"/>
  <c r="Z53" i="1"/>
  <c r="Z52" i="1"/>
  <c r="Z31" i="1"/>
  <c r="Z30" i="1"/>
  <c r="Z27" i="1"/>
  <c r="Y59" i="1"/>
  <c r="Y58" i="1"/>
  <c r="Y57" i="1"/>
  <c r="Y56" i="1"/>
  <c r="Y53" i="1"/>
  <c r="Y52" i="1"/>
  <c r="Y31" i="1"/>
  <c r="Y30" i="1"/>
  <c r="Y27" i="1"/>
  <c r="X30" i="1"/>
  <c r="X59" i="1"/>
  <c r="X58" i="1"/>
  <c r="X57" i="1"/>
  <c r="X56" i="1"/>
  <c r="X53" i="1"/>
  <c r="X52" i="1"/>
  <c r="X31" i="1"/>
  <c r="X27" i="1"/>
  <c r="W59" i="1"/>
  <c r="W58" i="1"/>
  <c r="W57" i="1"/>
  <c r="W56" i="1"/>
  <c r="W53" i="1"/>
  <c r="W52" i="1"/>
  <c r="W31" i="1"/>
  <c r="W30" i="1"/>
  <c r="W27" i="1"/>
  <c r="V59" i="1"/>
  <c r="V58" i="1"/>
  <c r="V57" i="1"/>
  <c r="V56" i="1"/>
  <c r="V53" i="1"/>
  <c r="V52" i="1"/>
  <c r="V31" i="1"/>
  <c r="V30" i="1"/>
  <c r="V27" i="1"/>
  <c r="U59" i="1"/>
  <c r="U58" i="1"/>
  <c r="U57" i="1"/>
  <c r="U56" i="1"/>
  <c r="U53" i="1"/>
  <c r="U52" i="1"/>
  <c r="U31" i="1"/>
  <c r="U30" i="1"/>
  <c r="U27" i="1"/>
  <c r="T27" i="1"/>
  <c r="T59" i="1"/>
  <c r="T58" i="1"/>
  <c r="T57" i="1"/>
  <c r="T56" i="1"/>
  <c r="T53" i="1"/>
  <c r="T52" i="1"/>
  <c r="T31" i="1"/>
  <c r="T30" i="1"/>
  <c r="S59" i="1"/>
  <c r="S58" i="1"/>
  <c r="S57" i="1"/>
  <c r="S56" i="1"/>
  <c r="S53" i="1"/>
  <c r="S52" i="1"/>
  <c r="S31" i="1"/>
  <c r="S30" i="1"/>
  <c r="S27" i="1"/>
  <c r="R59" i="1"/>
  <c r="R58" i="1"/>
  <c r="R57" i="1"/>
  <c r="R56" i="1"/>
  <c r="R53" i="1"/>
  <c r="R52" i="1"/>
  <c r="R31" i="1"/>
  <c r="R30" i="1"/>
  <c r="R27" i="1"/>
  <c r="Q59" i="1"/>
  <c r="Q58" i="1"/>
  <c r="Q57" i="1"/>
  <c r="Q56" i="1"/>
  <c r="Q53" i="1"/>
  <c r="Q52" i="1"/>
  <c r="Q31" i="1"/>
  <c r="Q30" i="1"/>
  <c r="Q27" i="1"/>
  <c r="P59" i="1"/>
  <c r="P58" i="1"/>
  <c r="P57" i="1"/>
  <c r="P56" i="1"/>
  <c r="P53" i="1"/>
  <c r="P52" i="1"/>
  <c r="P31" i="1"/>
  <c r="P30" i="1"/>
  <c r="P27" i="1"/>
  <c r="O59" i="1"/>
  <c r="O58" i="1"/>
  <c r="O57" i="1"/>
  <c r="O56" i="1"/>
  <c r="O31" i="1"/>
  <c r="O30" i="1"/>
  <c r="O27" i="1"/>
  <c r="N59" i="1"/>
  <c r="N58" i="1"/>
  <c r="N57" i="1"/>
  <c r="N56" i="1"/>
  <c r="N53" i="1"/>
  <c r="N52" i="1"/>
  <c r="N31" i="1"/>
  <c r="N30" i="1"/>
  <c r="N27" i="1"/>
  <c r="M27" i="1"/>
  <c r="M59" i="1"/>
  <c r="M58" i="1"/>
  <c r="M57" i="1"/>
  <c r="M56" i="1"/>
  <c r="M53" i="1"/>
  <c r="M52" i="1"/>
  <c r="M31" i="1"/>
  <c r="M30" i="1"/>
  <c r="L59" i="1"/>
  <c r="L58" i="1"/>
  <c r="L57" i="1"/>
  <c r="L56" i="1"/>
  <c r="L53" i="1"/>
  <c r="L52" i="1"/>
  <c r="L31" i="1"/>
  <c r="L30" i="1"/>
  <c r="L27" i="1"/>
  <c r="K59" i="1"/>
  <c r="K58" i="1"/>
  <c r="K57" i="1"/>
  <c r="K56" i="1"/>
  <c r="K53" i="1"/>
  <c r="K52" i="1"/>
  <c r="K31" i="1"/>
  <c r="K30" i="1"/>
  <c r="K27" i="1"/>
  <c r="J59" i="1"/>
  <c r="J58" i="1"/>
  <c r="J57" i="1"/>
  <c r="J56" i="1"/>
  <c r="J53" i="1"/>
  <c r="J52" i="1"/>
  <c r="J31" i="1"/>
  <c r="J30" i="1"/>
  <c r="J27" i="1"/>
  <c r="I59" i="1"/>
  <c r="I58" i="1"/>
  <c r="I57" i="1"/>
  <c r="I56" i="1"/>
  <c r="I53" i="1"/>
  <c r="I52" i="1"/>
  <c r="I31" i="1"/>
  <c r="I30" i="1"/>
  <c r="I27" i="1"/>
  <c r="H59" i="1"/>
  <c r="H58" i="1"/>
  <c r="H57" i="1"/>
  <c r="H56" i="1"/>
  <c r="H53" i="1"/>
  <c r="H52" i="1"/>
  <c r="H31" i="1"/>
  <c r="H30" i="1"/>
  <c r="H27" i="1"/>
  <c r="G31" i="1"/>
  <c r="F31" i="1"/>
  <c r="E31" i="1"/>
  <c r="D31" i="1"/>
  <c r="C31" i="1"/>
  <c r="B31" i="1"/>
  <c r="G59" i="1"/>
  <c r="G58" i="1"/>
  <c r="G57" i="1"/>
  <c r="G56" i="1"/>
  <c r="F59" i="1"/>
  <c r="F58" i="1"/>
  <c r="F57" i="1"/>
  <c r="F56" i="1"/>
  <c r="G53" i="1"/>
  <c r="G52" i="1"/>
  <c r="G30" i="1"/>
  <c r="G27" i="1"/>
  <c r="E59" i="1"/>
  <c r="E58" i="1"/>
  <c r="E57" i="1"/>
  <c r="E56" i="1"/>
  <c r="F53" i="1"/>
  <c r="F52" i="1"/>
  <c r="E53" i="1"/>
  <c r="E52" i="1"/>
  <c r="F30" i="1"/>
  <c r="F27" i="1"/>
  <c r="E30" i="1"/>
  <c r="E27" i="1"/>
  <c r="D59" i="1"/>
  <c r="D58" i="1"/>
  <c r="D57" i="1"/>
  <c r="D56" i="1"/>
  <c r="D53" i="1"/>
  <c r="D52" i="1"/>
  <c r="C53" i="1"/>
  <c r="C52" i="1"/>
  <c r="T75" i="2"/>
  <c r="R75" i="2"/>
  <c r="P75" i="2"/>
  <c r="N75" i="2"/>
  <c r="L75" i="2"/>
  <c r="J75" i="2"/>
  <c r="H75" i="2"/>
  <c r="F75" i="2"/>
  <c r="D75" i="2"/>
  <c r="B75" i="2"/>
  <c r="T74" i="2"/>
  <c r="R74" i="2"/>
  <c r="P74" i="2"/>
  <c r="N74" i="2"/>
  <c r="L74" i="2"/>
  <c r="J74" i="2"/>
  <c r="H74" i="2"/>
  <c r="F74" i="2"/>
  <c r="D74" i="2"/>
  <c r="B74" i="2"/>
  <c r="T73" i="2"/>
  <c r="R73" i="2"/>
  <c r="P73" i="2"/>
  <c r="N73" i="2"/>
  <c r="L73" i="2"/>
  <c r="J73" i="2"/>
  <c r="H73" i="2"/>
  <c r="F73" i="2"/>
  <c r="D73" i="2"/>
  <c r="B73" i="2"/>
  <c r="T72" i="2"/>
  <c r="R72" i="2"/>
  <c r="P72" i="2"/>
  <c r="N72" i="2"/>
  <c r="L72" i="2"/>
  <c r="J72" i="2"/>
  <c r="H72" i="2"/>
  <c r="F72" i="2"/>
  <c r="D72" i="2"/>
  <c r="B72" i="2"/>
  <c r="D30" i="1"/>
  <c r="D27" i="1"/>
  <c r="C29" i="1"/>
  <c r="C30" i="1"/>
  <c r="B29" i="1"/>
  <c r="B30" i="1"/>
  <c r="C59" i="1"/>
  <c r="C58" i="1"/>
  <c r="C57" i="1"/>
  <c r="C56" i="1"/>
  <c r="B53" i="1"/>
  <c r="B52" i="1"/>
  <c r="C27" i="1"/>
  <c r="B27" i="1"/>
  <c r="B59" i="1"/>
  <c r="B58" i="1"/>
  <c r="B56" i="1"/>
  <c r="B57" i="1"/>
</calcChain>
</file>

<file path=xl/sharedStrings.xml><?xml version="1.0" encoding="utf-8"?>
<sst xmlns="http://schemas.openxmlformats.org/spreadsheetml/2006/main" count="688" uniqueCount="233">
  <si>
    <t>256.bzip2.program-ref.eio.gz.out</t>
  </si>
  <si>
    <t>300.twolf.spec_ref.eio.gz.out</t>
  </si>
  <si>
    <t>255.vortex.three-ref.eio.gz.out</t>
  </si>
  <si>
    <t>164.gzip.graphic-ref.eio.gz.out</t>
  </si>
  <si>
    <t>176.gcc.00-expr-ref.eio.gz.out</t>
  </si>
  <si>
    <t>176.gcc.00-scilab-ref.eio.gz.out</t>
  </si>
  <si>
    <t>173.applu.spec_ref.eio.gz.out</t>
  </si>
  <si>
    <t>253.perlbmk.makerand-ref.eio.gz.out</t>
  </si>
  <si>
    <t>176.gcc.00-200-ref.eio.gz.out</t>
  </si>
  <si>
    <t>175.vpr.place-ref.eio.gz.out</t>
  </si>
  <si>
    <t>255.vortex.one-ref.eio.gz.out</t>
  </si>
  <si>
    <t>171.swim.spec_ref.eio.gz.out</t>
  </si>
  <si>
    <t>179.art.470-ref.eio.gz.out</t>
  </si>
  <si>
    <t>168.wupwise.spec_ref.eio.gz.out</t>
  </si>
  <si>
    <t>177.mesa.spec_ref.eio.gz.out</t>
  </si>
  <si>
    <t>175.vpr.route-ref.eio.gz.out</t>
  </si>
  <si>
    <t>164.gzip.source-ref.eio.gz.out</t>
  </si>
  <si>
    <t>176.gcc.00-166-ref.eio.gz.out</t>
  </si>
  <si>
    <t>178.galgel.spec_ref.eio.gz.out</t>
  </si>
  <si>
    <t>164.gzip.log-ref.eio.gz.out</t>
  </si>
  <si>
    <t>179.art.110-ref.eio.gz.out</t>
  </si>
  <si>
    <t>172.mgrid.spec_ref.eio.gz.out</t>
  </si>
  <si>
    <t>176.gcc.00-integrate-ref.eio.gz.out</t>
  </si>
  <si>
    <t>164.gzip.program-ref.eio.gz.out</t>
  </si>
  <si>
    <t>164.gzip.random-ref.eio.gz.out</t>
  </si>
  <si>
    <t>181.mcf.spec_ref.eio.gz.out</t>
  </si>
  <si>
    <t>183.equake.spec_ref.eio.gz.out</t>
  </si>
  <si>
    <t>186.crafty.spec_ref.eio.gz.out</t>
  </si>
  <si>
    <t>187.facerec.spec_ref.eio.gz.out</t>
  </si>
  <si>
    <t>188.ammp.spec_ref.eio.gz.out</t>
  </si>
  <si>
    <t>189.lucas.spec_ref.eio.gz.out</t>
  </si>
  <si>
    <t>191.fma3d.spec_ref.eio.gz.out</t>
  </si>
  <si>
    <t>197.parser.spec_ref.eio.gz.out</t>
  </si>
  <si>
    <t>200.sixtrack.spec_ref.eio.gz.out</t>
  </si>
  <si>
    <t>252.eon.cook-ref.eio.gz.out</t>
  </si>
  <si>
    <t>252.eon.kajiya-ref.eio.gz.out</t>
  </si>
  <si>
    <t>252.eon.rushmeier-ref.eio.gz.out</t>
  </si>
  <si>
    <t>253.perlbmk.diffmail-ref.eio.gz.out</t>
  </si>
  <si>
    <t>253.perlbmk.perfect-ref.eio.gz.out</t>
  </si>
  <si>
    <t>253.perlbmk.splitmail535-ref.eio.gz.out</t>
  </si>
  <si>
    <t>253.perlbmk.splitmail704-ref.eio.gz.out</t>
  </si>
  <si>
    <t>253.perlbmk.splitmail850-ref.eio.gz.out</t>
  </si>
  <si>
    <t>253.perlbmk.splitmail957-ref.eio.gz.out</t>
  </si>
  <si>
    <t>254.gap.spec_ref.eio.gz.out</t>
  </si>
  <si>
    <t>255.vortex.two-ref.eio.gz.out</t>
  </si>
  <si>
    <t>256.bzip2.graphic-ref.eio.gz.out</t>
  </si>
  <si>
    <t>256.bzip2.source-ref.eio.gz.out</t>
  </si>
  <si>
    <t>301.apsi.spec_ref.eio.gz.out</t>
  </si>
  <si>
    <t>Benchmark</t>
  </si>
  <si>
    <t>Leakage (W)</t>
  </si>
  <si>
    <t>Energy per read (nJ)</t>
  </si>
  <si>
    <t>Area (mm^2)</t>
  </si>
  <si>
    <t>Access Time (ns)</t>
  </si>
  <si>
    <t>Max power per read (W)</t>
  </si>
  <si>
    <t>Line size</t>
  </si>
  <si>
    <t>Size</t>
  </si>
  <si>
    <t>Associativity</t>
  </si>
  <si>
    <t xml:space="preserve">L1CACHE_LATENCY=1 </t>
  </si>
  <si>
    <t xml:space="preserve">L2CACHE_LATENCY=2 </t>
  </si>
  <si>
    <t xml:space="preserve">MEM_LATENCY_FIRST=316 </t>
  </si>
  <si>
    <t xml:space="preserve">MEM_LATENCY_INNER=1 </t>
  </si>
  <si>
    <t xml:space="preserve">MAX_INSTR=100000000 </t>
  </si>
  <si>
    <t xml:space="preserve">L1ASSOC=1 </t>
  </si>
  <si>
    <t xml:space="preserve">L2ASSOC=2 </t>
  </si>
  <si>
    <t xml:space="preserve">L1SETS=1024 </t>
  </si>
  <si>
    <t xml:space="preserve">L2SETS=2048 </t>
  </si>
  <si>
    <t xml:space="preserve">L1REPL="f" </t>
  </si>
  <si>
    <t xml:space="preserve">L2REPL="f" </t>
  </si>
  <si>
    <t xml:space="preserve">L1BSIZE=32 </t>
  </si>
  <si>
    <t>L2BSIZE=32</t>
  </si>
  <si>
    <t>L2ASSOC=1</t>
  </si>
  <si>
    <t xml:space="preserve">MEM_LATENCY_FIRST=92 </t>
  </si>
  <si>
    <t xml:space="preserve">L1ASSOC=8 </t>
  </si>
  <si>
    <t xml:space="preserve">L2ASSOC=8 </t>
  </si>
  <si>
    <t xml:space="preserve">L1SETS=512 </t>
  </si>
  <si>
    <t xml:space="preserve">L2SETS=1024 </t>
  </si>
  <si>
    <t xml:space="preserve">L1BSIZE=64 </t>
  </si>
  <si>
    <t>L2BSIZE=64</t>
  </si>
  <si>
    <t>Clock period (ns)</t>
  </si>
  <si>
    <t>L1_SIZE=32k</t>
  </si>
  <si>
    <t>L2_SIZE=64k</t>
  </si>
  <si>
    <t>L1_SIZE=128k</t>
  </si>
  <si>
    <t>L2_SIZE=256k</t>
  </si>
  <si>
    <t>L1_SIZE=32K</t>
  </si>
  <si>
    <t>L2_SIZE=256K</t>
  </si>
  <si>
    <t>L1ASSOC=1</t>
  </si>
  <si>
    <t>L1SETS=128</t>
  </si>
  <si>
    <t>L1BSIZE=32</t>
  </si>
  <si>
    <t>L2CACHE_LATENCY=3</t>
  </si>
  <si>
    <t>MEM_LATENCY_FIRST=316</t>
  </si>
  <si>
    <t>L1BSIZE=64</t>
  </si>
  <si>
    <t>MEM_LATENCY_FIRST=310</t>
  </si>
  <si>
    <t>L2CACHE_LATENCY=4</t>
  </si>
  <si>
    <t>all small</t>
  </si>
  <si>
    <t>all big</t>
  </si>
  <si>
    <t>small -&gt; big 32</t>
  </si>
  <si>
    <t>small -&gt; big 64</t>
  </si>
  <si>
    <t>Label</t>
  </si>
  <si>
    <t>MEAN</t>
  </si>
  <si>
    <t>MEDIAN</t>
  </si>
  <si>
    <t>MAX</t>
  </si>
  <si>
    <t>MIN</t>
  </si>
  <si>
    <t>middle</t>
  </si>
  <si>
    <t>L1_SIZE=64K</t>
  </si>
  <si>
    <t>L2_SIZE=128K</t>
  </si>
  <si>
    <t>L1ASSOC=4</t>
  </si>
  <si>
    <t>L2ASSOC=4</t>
  </si>
  <si>
    <t>L2CACHE_LATENCY=2</t>
  </si>
  <si>
    <t>MEM_LATENCY_FIRST=149</t>
  </si>
  <si>
    <t>L1SETS=256</t>
  </si>
  <si>
    <t>L2SETS=512</t>
  </si>
  <si>
    <t>L2ASSOC=16</t>
  </si>
  <si>
    <t>L2_SIZE=512K</t>
  </si>
  <si>
    <t>L2CACHE_LATENCY=5</t>
  </si>
  <si>
    <t>MEM_LATENCY_FIRST=252</t>
  </si>
  <si>
    <t>L1SETS=1024</t>
  </si>
  <si>
    <t>L2SETS=256</t>
  </si>
  <si>
    <t>most extreme</t>
  </si>
  <si>
    <t>L2CACHE_LATENCY=7</t>
  </si>
  <si>
    <t>MEM_LATENCY_FIRST=380</t>
  </si>
  <si>
    <t>L1_SIZE=16K</t>
  </si>
  <si>
    <t>medium -&gt; big 64</t>
  </si>
  <si>
    <t>Parker</t>
  </si>
  <si>
    <t>MEM_LATENCY_FIRST=153</t>
  </si>
  <si>
    <t>L1ASSOC=8</t>
  </si>
  <si>
    <t>L2ASSOC=8</t>
  </si>
  <si>
    <t>L2SETS=1024</t>
  </si>
  <si>
    <t>Parker2</t>
  </si>
  <si>
    <t>MEM_LATENCY_FIRST=103</t>
  </si>
  <si>
    <t>Haswell</t>
  </si>
  <si>
    <t>L1SETS=64</t>
  </si>
  <si>
    <t>BSIZE=64</t>
  </si>
  <si>
    <t>Number</t>
  </si>
  <si>
    <t>Configuration</t>
  </si>
  <si>
    <t>L1 Leakage (W)</t>
  </si>
  <si>
    <t>L2 Leakage (W)</t>
  </si>
  <si>
    <t>L1 Size (mm^2)</t>
  </si>
  <si>
    <t>L2 Size (mm^2)</t>
  </si>
  <si>
    <t xml:space="preserve"> Frequency (Hz)</t>
  </si>
  <si>
    <t>Execution Time (ns)</t>
  </si>
  <si>
    <t>Max power (W)</t>
  </si>
  <si>
    <t>L1 Power (W)</t>
  </si>
  <si>
    <t>L2 Power (W)</t>
  </si>
  <si>
    <t>Total Size (mm^2)</t>
  </si>
  <si>
    <t>Total Power (W)</t>
  </si>
  <si>
    <t>2_biggerL2</t>
  </si>
  <si>
    <t>L2 Access time (ns)</t>
  </si>
  <si>
    <t>Ratio (L2 Latency)</t>
  </si>
  <si>
    <t>3_biggestL2</t>
  </si>
  <si>
    <t>5_L2_32w</t>
  </si>
  <si>
    <t>4_L2_16w</t>
  </si>
  <si>
    <t>6_smallerL1</t>
  </si>
  <si>
    <t>L2ASSOC=32</t>
  </si>
  <si>
    <t>Memory Latency</t>
  </si>
  <si>
    <t>MEM_LATENCY_FIRST=104</t>
  </si>
  <si>
    <t>L1SETS=32</t>
  </si>
  <si>
    <t>test</t>
  </si>
  <si>
    <t>8_smallerL1</t>
  </si>
  <si>
    <t>MEM_LATENCY_FIRST=159</t>
  </si>
  <si>
    <t>9_L1_4w</t>
  </si>
  <si>
    <t>10_L1_2w</t>
  </si>
  <si>
    <t>MEM_LATENCY_FIRST=218</t>
  </si>
  <si>
    <t>L1ASSOC=2</t>
  </si>
  <si>
    <t>9 (from 1)</t>
  </si>
  <si>
    <t>8 (from 1)</t>
  </si>
  <si>
    <t>11 (from 1)</t>
  </si>
  <si>
    <t>11_32B</t>
  </si>
  <si>
    <t>BSIZE=32</t>
  </si>
  <si>
    <t>12 (from 1)</t>
  </si>
  <si>
    <t>12_biggerL1</t>
  </si>
  <si>
    <t>MEM_LATENCY_FIRST=100</t>
  </si>
  <si>
    <t>13 (from 12)</t>
  </si>
  <si>
    <t>13_biggestL1</t>
  </si>
  <si>
    <t>L1_SIZE=128K</t>
  </si>
  <si>
    <t>L2CACHE_LATENCY=1</t>
  </si>
  <si>
    <t>MEM_LATENCY_FIRST=96</t>
  </si>
  <si>
    <t>14( from 10)</t>
  </si>
  <si>
    <t>14_L1_1w</t>
  </si>
  <si>
    <t>L1SETS=512</t>
  </si>
  <si>
    <t>15 (from 14)</t>
  </si>
  <si>
    <t>10 (from 9)</t>
  </si>
  <si>
    <t>15_shrink_from_14</t>
  </si>
  <si>
    <t>MEM_LATENCY_FIRST=408</t>
  </si>
  <si>
    <t>16_shrink_from_15</t>
  </si>
  <si>
    <t>16 (from 15)</t>
  </si>
  <si>
    <t>L1_SIZE=8K</t>
  </si>
  <si>
    <t>MEM_LATENCY_FIRST=433</t>
  </si>
  <si>
    <t>17_shrink_from_16</t>
  </si>
  <si>
    <t>17 (from 16)</t>
  </si>
  <si>
    <t>L1_SIZE=4K</t>
  </si>
  <si>
    <t>L2CACHE_LATENCY=6</t>
  </si>
  <si>
    <t>MEM_LATENCY_FIRST=488</t>
  </si>
  <si>
    <t>18 (from 16)</t>
  </si>
  <si>
    <t>18_32B_from_16</t>
  </si>
  <si>
    <t>19 (from 16)</t>
  </si>
  <si>
    <t>19_bigger_L2</t>
  </si>
  <si>
    <t>20_biggerer_L2</t>
  </si>
  <si>
    <t>20 (from 19)</t>
  </si>
  <si>
    <t>21_biggest_L2</t>
  </si>
  <si>
    <t>21 (from 20)</t>
  </si>
  <si>
    <t>L2SETS=2048</t>
  </si>
  <si>
    <t>L2SETS=4096</t>
  </si>
  <si>
    <t>L2SETS=8192</t>
  </si>
  <si>
    <t>22 (from 21)</t>
  </si>
  <si>
    <t>23 (from 22)</t>
  </si>
  <si>
    <t>L2CACHE_LATENCY=9</t>
  </si>
  <si>
    <t>L2_SIZE=1024K</t>
  </si>
  <si>
    <t>L2_SIZE=2048K</t>
  </si>
  <si>
    <t>L2_SIZE=4096K</t>
  </si>
  <si>
    <t>24 (from 23)</t>
  </si>
  <si>
    <t>24_howbig_L2</t>
  </si>
  <si>
    <t>25 (from 20)</t>
  </si>
  <si>
    <t>L2CACHE_LATENCY=8</t>
  </si>
  <si>
    <t>26 (from 20)</t>
  </si>
  <si>
    <t>26_12w_L2</t>
  </si>
  <si>
    <t>25_16w_L2</t>
  </si>
  <si>
    <t>L2ASSOC=12</t>
  </si>
  <si>
    <t>L2_SIZE=768K</t>
  </si>
  <si>
    <t>27 (from 25)</t>
  </si>
  <si>
    <t>27_32w_L2</t>
  </si>
  <si>
    <t>28_32B</t>
  </si>
  <si>
    <t>MEM_LATENCY_FIRST=459</t>
  </si>
  <si>
    <t>2 (from 1)</t>
  </si>
  <si>
    <t>3 (from 2)</t>
  </si>
  <si>
    <t>4 (from 3)</t>
  </si>
  <si>
    <t>5 (from 4)</t>
  </si>
  <si>
    <t>6 (from 5)</t>
  </si>
  <si>
    <t>7 (from 6)</t>
  </si>
  <si>
    <t>L2_SIZE=8192K</t>
  </si>
  <si>
    <t>22_biggerest_L2</t>
  </si>
  <si>
    <t>23_biggestest_L2</t>
  </si>
  <si>
    <t>L2SETS=16384</t>
  </si>
  <si>
    <t>28 (from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</si>
</sst>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11" fontId="1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0" fillId="4" borderId="0" xfId="0" applyFill="1"/>
    <xf numFmtId="0" fontId="1" fillId="4" borderId="0" xfId="0" applyFont="1" applyFill="1"/>
    <xf numFmtId="11" fontId="0" fillId="4" borderId="0" xfId="0" applyNumberFormat="1" applyFill="1"/>
    <xf numFmtId="11" fontId="0" fillId="5" borderId="0" xfId="0" applyNumberFormat="1" applyFill="1"/>
    <xf numFmtId="0" fontId="7" fillId="0" borderId="0" xfId="0" applyFont="1"/>
    <xf numFmtId="11" fontId="7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Haswell vs Optimal</a:t>
            </a:r>
            <a:r>
              <a:rPr lang="en-US" baseline="0"/>
              <a:t> Execution Times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Haswell Benchmarks</c:v>
          </c:tx>
          <c:invertIfNegative val="0"/>
          <c:cat>
            <c:strRef>
              <c:f>Sheet1!$A$62:$A$104</c:f>
              <c:strCache>
                <c:ptCount val="43"/>
                <c:pt idx="0">
                  <c:v>164.gzip.graphic-ref.eio.gz.out</c:v>
                </c:pt>
                <c:pt idx="1">
                  <c:v>164.gzip.log-ref.eio.gz.out</c:v>
                </c:pt>
                <c:pt idx="2">
                  <c:v>164.gzip.program-ref.eio.gz.out</c:v>
                </c:pt>
                <c:pt idx="3">
                  <c:v>164.gzip.random-ref.eio.gz.out</c:v>
                </c:pt>
                <c:pt idx="4">
                  <c:v>164.gzip.source-ref.eio.gz.out</c:v>
                </c:pt>
                <c:pt idx="5">
                  <c:v>168.wupwise.spec_ref.eio.gz.out</c:v>
                </c:pt>
                <c:pt idx="6">
                  <c:v>171.swim.spec_ref.eio.gz.out</c:v>
                </c:pt>
                <c:pt idx="7">
                  <c:v>172.mgrid.spec_ref.eio.gz.out</c:v>
                </c:pt>
                <c:pt idx="8">
                  <c:v>173.applu.spec_ref.eio.gz.out</c:v>
                </c:pt>
                <c:pt idx="9">
                  <c:v>175.vpr.route-ref.eio.gz.out</c:v>
                </c:pt>
                <c:pt idx="10">
                  <c:v>176.gcc.00-166-ref.eio.gz.out</c:v>
                </c:pt>
                <c:pt idx="11">
                  <c:v>176.gcc.00-200-ref.eio.gz.out</c:v>
                </c:pt>
                <c:pt idx="12">
                  <c:v>176.gcc.00-expr-ref.eio.gz.out</c:v>
                </c:pt>
                <c:pt idx="13">
                  <c:v>176.gcc.00-integrate-ref.eio.gz.out</c:v>
                </c:pt>
                <c:pt idx="14">
                  <c:v>176.gcc.00-scilab-ref.eio.gz.out</c:v>
                </c:pt>
                <c:pt idx="15">
                  <c:v>177.mesa.spec_ref.eio.gz.out</c:v>
                </c:pt>
                <c:pt idx="16">
                  <c:v>178.galgel.spec_ref.eio.gz.out</c:v>
                </c:pt>
                <c:pt idx="17">
                  <c:v>179.art.110-ref.eio.gz.out</c:v>
                </c:pt>
                <c:pt idx="18">
                  <c:v>179.art.470-ref.eio.gz.out</c:v>
                </c:pt>
                <c:pt idx="19">
                  <c:v>181.mcf.spec_ref.eio.gz.out</c:v>
                </c:pt>
                <c:pt idx="20">
                  <c:v>183.equake.spec_ref.eio.gz.out</c:v>
                </c:pt>
                <c:pt idx="21">
                  <c:v>186.crafty.spec_ref.eio.gz.out</c:v>
                </c:pt>
                <c:pt idx="22">
                  <c:v>187.facerec.spec_ref.eio.gz.out</c:v>
                </c:pt>
                <c:pt idx="23">
                  <c:v>188.ammp.spec_ref.eio.gz.out</c:v>
                </c:pt>
                <c:pt idx="24">
                  <c:v>189.lucas.spec_ref.eio.gz.out</c:v>
                </c:pt>
                <c:pt idx="25">
                  <c:v>191.fma3d.spec_ref.eio.gz.out</c:v>
                </c:pt>
                <c:pt idx="26">
                  <c:v>197.parser.spec_ref.eio.gz.out</c:v>
                </c:pt>
                <c:pt idx="27">
                  <c:v>200.sixtrack.spec_ref.eio.gz.out</c:v>
                </c:pt>
                <c:pt idx="28">
                  <c:v>252.eon.cook-ref.eio.gz.out</c:v>
                </c:pt>
                <c:pt idx="29">
                  <c:v>252.eon.kajiya-ref.eio.gz.out</c:v>
                </c:pt>
                <c:pt idx="30">
                  <c:v>252.eon.rushmeier-ref.eio.gz.out</c:v>
                </c:pt>
                <c:pt idx="31">
                  <c:v>253.perlbmk.diffmail-ref.eio.gz.out</c:v>
                </c:pt>
                <c:pt idx="32">
                  <c:v>253.perlbmk.makerand-ref.eio.gz.out</c:v>
                </c:pt>
                <c:pt idx="33">
                  <c:v>253.perlbmk.perfect-ref.eio.gz.out</c:v>
                </c:pt>
                <c:pt idx="34">
                  <c:v>254.gap.spec_ref.eio.gz.out</c:v>
                </c:pt>
                <c:pt idx="35">
                  <c:v>255.vortex.one-ref.eio.gz.out</c:v>
                </c:pt>
                <c:pt idx="36">
                  <c:v>255.vortex.three-ref.eio.gz.out</c:v>
                </c:pt>
                <c:pt idx="37">
                  <c:v>255.vortex.two-ref.eio.gz.out</c:v>
                </c:pt>
                <c:pt idx="38">
                  <c:v>256.bzip2.graphic-ref.eio.gz.out</c:v>
                </c:pt>
                <c:pt idx="39">
                  <c:v>256.bzip2.program-ref.eio.gz.out</c:v>
                </c:pt>
                <c:pt idx="40">
                  <c:v>256.bzip2.source-ref.eio.gz.out</c:v>
                </c:pt>
                <c:pt idx="41">
                  <c:v>300.twolf.spec_ref.eio.gz.out</c:v>
                </c:pt>
                <c:pt idx="42">
                  <c:v>301.apsi.spec_ref.eio.gz.out</c:v>
                </c:pt>
              </c:strCache>
            </c:strRef>
          </c:cat>
          <c:val>
            <c:numRef>
              <c:f>Sheet1!$B$62:$B$104</c:f>
              <c:numCache>
                <c:formatCode>0.00E+00</c:formatCode>
                <c:ptCount val="43"/>
                <c:pt idx="0">
                  <c:v>72459926.531183794</c:v>
                </c:pt>
                <c:pt idx="1">
                  <c:v>67106225.566389598</c:v>
                </c:pt>
                <c:pt idx="2">
                  <c:v>65334998.604191199</c:v>
                </c:pt>
                <c:pt idx="3">
                  <c:v>45316075.726829402</c:v>
                </c:pt>
                <c:pt idx="4">
                  <c:v>65171760.898431502</c:v>
                </c:pt>
                <c:pt idx="5">
                  <c:v>79039363.668975607</c:v>
                </c:pt>
                <c:pt idx="6">
                  <c:v>229155868.48058701</c:v>
                </c:pt>
                <c:pt idx="7">
                  <c:v>95412678.390972704</c:v>
                </c:pt>
                <c:pt idx="8">
                  <c:v>166032001.46996701</c:v>
                </c:pt>
                <c:pt idx="9">
                  <c:v>190926970.009339</c:v>
                </c:pt>
                <c:pt idx="10">
                  <c:v>48405723.275828101</c:v>
                </c:pt>
                <c:pt idx="11">
                  <c:v>61699972.8551981</c:v>
                </c:pt>
                <c:pt idx="12">
                  <c:v>69794665.883797094</c:v>
                </c:pt>
                <c:pt idx="13">
                  <c:v>55130275.173284203</c:v>
                </c:pt>
                <c:pt idx="14">
                  <c:v>53920378.833082102</c:v>
                </c:pt>
                <c:pt idx="15">
                  <c:v>56774139.267050698</c:v>
                </c:pt>
                <c:pt idx="16">
                  <c:v>167340052.10133401</c:v>
                </c:pt>
                <c:pt idx="17">
                  <c:v>450933321.77858901</c:v>
                </c:pt>
                <c:pt idx="18">
                  <c:v>483196316.94341701</c:v>
                </c:pt>
                <c:pt idx="19">
                  <c:v>617165613.57264805</c:v>
                </c:pt>
                <c:pt idx="20">
                  <c:v>276938808.96649098</c:v>
                </c:pt>
                <c:pt idx="21">
                  <c:v>60789702.827400297</c:v>
                </c:pt>
                <c:pt idx="22">
                  <c:v>97387957.135794505</c:v>
                </c:pt>
                <c:pt idx="23">
                  <c:v>186401172.725036</c:v>
                </c:pt>
                <c:pt idx="24">
                  <c:v>112980957.18728399</c:v>
                </c:pt>
                <c:pt idx="25">
                  <c:v>80040515.704236105</c:v>
                </c:pt>
                <c:pt idx="26">
                  <c:v>104643700.993229</c:v>
                </c:pt>
                <c:pt idx="27">
                  <c:v>54019638.456542604</c:v>
                </c:pt>
                <c:pt idx="28">
                  <c:v>59100866.688423403</c:v>
                </c:pt>
                <c:pt idx="29">
                  <c:v>61827776.290090203</c:v>
                </c:pt>
                <c:pt idx="30">
                  <c:v>60300511.536617301</c:v>
                </c:pt>
                <c:pt idx="31">
                  <c:v>57030550.904902004</c:v>
                </c:pt>
                <c:pt idx="32">
                  <c:v>64557184.393104099</c:v>
                </c:pt>
                <c:pt idx="33">
                  <c:v>56727750.555911899</c:v>
                </c:pt>
                <c:pt idx="34">
                  <c:v>57174882.435303897</c:v>
                </c:pt>
                <c:pt idx="35">
                  <c:v>60317156.137479901</c:v>
                </c:pt>
                <c:pt idx="36">
                  <c:v>69529612.290071696</c:v>
                </c:pt>
                <c:pt idx="37">
                  <c:v>67849038.240776598</c:v>
                </c:pt>
                <c:pt idx="38">
                  <c:v>35742565.569819801</c:v>
                </c:pt>
                <c:pt idx="39">
                  <c:v>60988081.093054101</c:v>
                </c:pt>
                <c:pt idx="40">
                  <c:v>50608221.724854998</c:v>
                </c:pt>
                <c:pt idx="41">
                  <c:v>202919727.523379</c:v>
                </c:pt>
                <c:pt idx="42">
                  <c:v>48031341.646474101</c:v>
                </c:pt>
              </c:numCache>
            </c:numRef>
          </c:val>
        </c:ser>
        <c:ser>
          <c:idx val="1"/>
          <c:order val="1"/>
          <c:tx>
            <c:v>Optimal (64B)</c:v>
          </c:tx>
          <c:spPr>
            <a:solidFill>
              <a:schemeClr val="accent2"/>
            </a:solidFill>
          </c:spPr>
          <c:invertIfNegative val="0"/>
          <c:val>
            <c:numRef>
              <c:f>Sheet1!$U$62:$U$104</c:f>
              <c:numCache>
                <c:formatCode>0.00E+00</c:formatCode>
                <c:ptCount val="43"/>
                <c:pt idx="0">
                  <c:v>13531950.656452799</c:v>
                </c:pt>
                <c:pt idx="1">
                  <c:v>15363768.491858801</c:v>
                </c:pt>
                <c:pt idx="2">
                  <c:v>14795236.070461599</c:v>
                </c:pt>
                <c:pt idx="3">
                  <c:v>13440130.6634192</c:v>
                </c:pt>
                <c:pt idx="4">
                  <c:v>15045462.297496799</c:v>
                </c:pt>
                <c:pt idx="5">
                  <c:v>36140514.266446203</c:v>
                </c:pt>
                <c:pt idx="6">
                  <c:v>192334825.184434</c:v>
                </c:pt>
                <c:pt idx="7">
                  <c:v>56434633.307467997</c:v>
                </c:pt>
                <c:pt idx="8">
                  <c:v>124911463.92864101</c:v>
                </c:pt>
                <c:pt idx="9">
                  <c:v>79008683.465563804</c:v>
                </c:pt>
                <c:pt idx="10">
                  <c:v>17506571.227040999</c:v>
                </c:pt>
                <c:pt idx="11">
                  <c:v>20996904.340115599</c:v>
                </c:pt>
                <c:pt idx="12">
                  <c:v>31091067.374247398</c:v>
                </c:pt>
                <c:pt idx="13">
                  <c:v>20016269.747382998</c:v>
                </c:pt>
                <c:pt idx="14">
                  <c:v>18430766.879686199</c:v>
                </c:pt>
                <c:pt idx="15">
                  <c:v>19927371.0556674</c:v>
                </c:pt>
                <c:pt idx="16">
                  <c:v>80854085.005150601</c:v>
                </c:pt>
                <c:pt idx="17">
                  <c:v>403531986.66655898</c:v>
                </c:pt>
                <c:pt idx="18">
                  <c:v>435129588.72286201</c:v>
                </c:pt>
                <c:pt idx="19">
                  <c:v>531936281.96445298</c:v>
                </c:pt>
                <c:pt idx="20">
                  <c:v>237502122.82182801</c:v>
                </c:pt>
                <c:pt idx="21">
                  <c:v>20276093.941123798</c:v>
                </c:pt>
                <c:pt idx="22">
                  <c:v>54157051.027677</c:v>
                </c:pt>
                <c:pt idx="23">
                  <c:v>95443190.770173997</c:v>
                </c:pt>
                <c:pt idx="24">
                  <c:v>77418627.716224596</c:v>
                </c:pt>
                <c:pt idx="25">
                  <c:v>41459911.373795196</c:v>
                </c:pt>
                <c:pt idx="26">
                  <c:v>46050099.398687802</c:v>
                </c:pt>
                <c:pt idx="27">
                  <c:v>15236470.531765601</c:v>
                </c:pt>
                <c:pt idx="28">
                  <c:v>16537882.7444012</c:v>
                </c:pt>
                <c:pt idx="29">
                  <c:v>17207761.654270198</c:v>
                </c:pt>
                <c:pt idx="30">
                  <c:v>16649501.8975948</c:v>
                </c:pt>
                <c:pt idx="31">
                  <c:v>16137019.834636999</c:v>
                </c:pt>
                <c:pt idx="32">
                  <c:v>20244568.404541001</c:v>
                </c:pt>
                <c:pt idx="33">
                  <c:v>15276948.2493628</c:v>
                </c:pt>
                <c:pt idx="34">
                  <c:v>24166506.093007199</c:v>
                </c:pt>
                <c:pt idx="35">
                  <c:v>21388292.102730799</c:v>
                </c:pt>
                <c:pt idx="36">
                  <c:v>24223274.402300999</c:v>
                </c:pt>
                <c:pt idx="37">
                  <c:v>23488723.247379001</c:v>
                </c:pt>
                <c:pt idx="38">
                  <c:v>9962515.9664628003</c:v>
                </c:pt>
                <c:pt idx="39">
                  <c:v>18376906.456391599</c:v>
                </c:pt>
                <c:pt idx="40">
                  <c:v>14167042.488180401</c:v>
                </c:pt>
                <c:pt idx="41">
                  <c:v>107222437.65826</c:v>
                </c:pt>
                <c:pt idx="42">
                  <c:v>15087808.6764834</c:v>
                </c:pt>
              </c:numCache>
            </c:numRef>
          </c:val>
        </c:ser>
        <c:ser>
          <c:idx val="2"/>
          <c:order val="2"/>
          <c:tx>
            <c:v>Optimal (32B)</c:v>
          </c:tx>
          <c:spPr>
            <a:solidFill>
              <a:schemeClr val="accent6"/>
            </a:solidFill>
          </c:spPr>
          <c:invertIfNegative val="0"/>
          <c:val>
            <c:numRef>
              <c:f>Sheet1!$AC$62:$AC$104</c:f>
              <c:numCache>
                <c:formatCode>0.00E+00</c:formatCode>
                <c:ptCount val="43"/>
                <c:pt idx="0">
                  <c:v>13399515.617062399</c:v>
                </c:pt>
                <c:pt idx="1">
                  <c:v>14417402.8316704</c:v>
                </c:pt>
                <c:pt idx="2">
                  <c:v>13796540.386264</c:v>
                </c:pt>
                <c:pt idx="3">
                  <c:v>13218076.2680704</c:v>
                </c:pt>
                <c:pt idx="4">
                  <c:v>14307201.2247696</c:v>
                </c:pt>
                <c:pt idx="5">
                  <c:v>50457520.782126397</c:v>
                </c:pt>
                <c:pt idx="6">
                  <c:v>311205577.15370703</c:v>
                </c:pt>
                <c:pt idx="7">
                  <c:v>132032575.152438</c:v>
                </c:pt>
                <c:pt idx="8">
                  <c:v>182954300.86326</c:v>
                </c:pt>
                <c:pt idx="9">
                  <c:v>75894149.732561603</c:v>
                </c:pt>
                <c:pt idx="10">
                  <c:v>16984531.618070401</c:v>
                </c:pt>
                <c:pt idx="11">
                  <c:v>22317626.430542398</c:v>
                </c:pt>
                <c:pt idx="12">
                  <c:v>45390125.815087996</c:v>
                </c:pt>
                <c:pt idx="13">
                  <c:v>23495164.056753598</c:v>
                </c:pt>
                <c:pt idx="14">
                  <c:v>20405652.623435199</c:v>
                </c:pt>
                <c:pt idx="15">
                  <c:v>25015572.098328002</c:v>
                </c:pt>
                <c:pt idx="16">
                  <c:v>129985913.664841</c:v>
                </c:pt>
                <c:pt idx="17">
                  <c:v>421533590.709548</c:v>
                </c:pt>
                <c:pt idx="18">
                  <c:v>450072539.38445902</c:v>
                </c:pt>
                <c:pt idx="19">
                  <c:v>533309493.01652098</c:v>
                </c:pt>
                <c:pt idx="20">
                  <c:v>282644655.15536898</c:v>
                </c:pt>
                <c:pt idx="21">
                  <c:v>19659692.097188801</c:v>
                </c:pt>
                <c:pt idx="22">
                  <c:v>86669042.773356795</c:v>
                </c:pt>
                <c:pt idx="23">
                  <c:v>105539656.12691499</c:v>
                </c:pt>
                <c:pt idx="24">
                  <c:v>129152014.94710401</c:v>
                </c:pt>
                <c:pt idx="25">
                  <c:v>58937065.480164804</c:v>
                </c:pt>
                <c:pt idx="26">
                  <c:v>65069116.548395202</c:v>
                </c:pt>
                <c:pt idx="27">
                  <c:v>16426856.916731199</c:v>
                </c:pt>
                <c:pt idx="28">
                  <c:v>16256488.794207999</c:v>
                </c:pt>
                <c:pt idx="29">
                  <c:v>16891258.218737599</c:v>
                </c:pt>
                <c:pt idx="30">
                  <c:v>16001442.582276801</c:v>
                </c:pt>
                <c:pt idx="31">
                  <c:v>15551821.1507456</c:v>
                </c:pt>
                <c:pt idx="32">
                  <c:v>19960319.366023999</c:v>
                </c:pt>
                <c:pt idx="33">
                  <c:v>14268069.3202016</c:v>
                </c:pt>
                <c:pt idx="34">
                  <c:v>29082159.751804799</c:v>
                </c:pt>
                <c:pt idx="35">
                  <c:v>22101837.4446592</c:v>
                </c:pt>
                <c:pt idx="36">
                  <c:v>23378799.248441599</c:v>
                </c:pt>
                <c:pt idx="37">
                  <c:v>24102137.612920001</c:v>
                </c:pt>
                <c:pt idx="38">
                  <c:v>9218416.1695744004</c:v>
                </c:pt>
                <c:pt idx="39">
                  <c:v>24563653.905481599</c:v>
                </c:pt>
                <c:pt idx="40">
                  <c:v>14917136.726872001</c:v>
                </c:pt>
                <c:pt idx="41">
                  <c:v>115132048.59294</c:v>
                </c:pt>
                <c:pt idx="42">
                  <c:v>15623045.379912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347328"/>
        <c:axId val="1479091840"/>
        <c:extLst/>
      </c:barChart>
      <c:catAx>
        <c:axId val="17413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9091840"/>
        <c:crosses val="autoZero"/>
        <c:auto val="1"/>
        <c:lblAlgn val="ctr"/>
        <c:lblOffset val="100"/>
        <c:noMultiLvlLbl val="0"/>
      </c:catAx>
      <c:valAx>
        <c:axId val="147909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(ns)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413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8-way</c:v>
              </c:pt>
              <c:pt idx="1">
                <c:v>4-way</c:v>
              </c:pt>
              <c:pt idx="2">
                <c:v>2-way</c:v>
              </c:pt>
              <c:pt idx="3">
                <c:v>1-way</c:v>
              </c:pt>
            </c:strLit>
          </c:cat>
          <c:val>
            <c:numRef>
              <c:f>(Sheet1!$B$56,Sheet1!$J$56,Sheet1!$K$56,Sheet1!$O$56)</c:f>
              <c:numCache>
                <c:formatCode>0.00E+00</c:formatCode>
                <c:ptCount val="4"/>
                <c:pt idx="0">
                  <c:v>119214512.79203191</c:v>
                </c:pt>
                <c:pt idx="1">
                  <c:v>100209136.08295505</c:v>
                </c:pt>
                <c:pt idx="2">
                  <c:v>90623034.260461539</c:v>
                </c:pt>
                <c:pt idx="3">
                  <c:v>83888460.693563998</c:v>
                </c:pt>
              </c:numCache>
            </c:numRef>
          </c:val>
        </c:ser>
        <c:ser>
          <c:idx val="1"/>
          <c:order val="1"/>
          <c:tx>
            <c:v>Median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(Sheet1!$B$57,Sheet1!$J$57,Sheet1!$K$57,Sheet1!$O$57)</c:f>
              <c:numCache>
                <c:formatCode>0.00E+00</c:formatCode>
                <c:ptCount val="4"/>
                <c:pt idx="0">
                  <c:v>65334998.604191199</c:v>
                </c:pt>
                <c:pt idx="1">
                  <c:v>47953840.9839212</c:v>
                </c:pt>
                <c:pt idx="2">
                  <c:v>40073798.489269502</c:v>
                </c:pt>
                <c:pt idx="3">
                  <c:v>34453252.059248701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044672"/>
        <c:axId val="1801055552"/>
      </c:barChart>
      <c:catAx>
        <c:axId val="18010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55552"/>
        <c:crosses val="autoZero"/>
        <c:auto val="1"/>
        <c:lblAlgn val="ctr"/>
        <c:lblOffset val="100"/>
        <c:noMultiLvlLbl val="0"/>
      </c:catAx>
      <c:valAx>
        <c:axId val="18010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Power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8-way</c:v>
              </c:pt>
              <c:pt idx="1">
                <c:v>4-way</c:v>
              </c:pt>
              <c:pt idx="2">
                <c:v>2-way</c:v>
              </c:pt>
              <c:pt idx="3">
                <c:v>1-way</c:v>
              </c:pt>
            </c:strLit>
          </c:cat>
          <c:val>
            <c:numRef>
              <c:f>(Sheet1!$B$52,Sheet1!$J$52,Sheet1!$K$52,Sheet1!$O$52)</c:f>
              <c:numCache>
                <c:formatCode>General</c:formatCode>
                <c:ptCount val="4"/>
                <c:pt idx="0">
                  <c:v>3.3454806722141996</c:v>
                </c:pt>
                <c:pt idx="1">
                  <c:v>2.4532713414131999</c:v>
                </c:pt>
                <c:pt idx="2">
                  <c:v>2.0675089938721598</c:v>
                </c:pt>
                <c:pt idx="3">
                  <c:v>2.1278164210052397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055008"/>
        <c:axId val="1801046304"/>
      </c:barChart>
      <c:catAx>
        <c:axId val="18010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46304"/>
        <c:crosses val="autoZero"/>
        <c:auto val="1"/>
        <c:lblAlgn val="ctr"/>
        <c:lblOffset val="100"/>
        <c:noMultiLvlLbl val="0"/>
      </c:catAx>
      <c:valAx>
        <c:axId val="18010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5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for Larger L2 Caches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128KB</c:v>
          </c:tx>
          <c:invertIfNegative val="0"/>
          <c:cat>
            <c:strRef>
              <c:f>Sheet1!$A$62:$A$104</c:f>
              <c:strCache>
                <c:ptCount val="43"/>
                <c:pt idx="0">
                  <c:v>164.gzip.graphic-ref.eio.gz.out</c:v>
                </c:pt>
                <c:pt idx="1">
                  <c:v>164.gzip.log-ref.eio.gz.out</c:v>
                </c:pt>
                <c:pt idx="2">
                  <c:v>164.gzip.program-ref.eio.gz.out</c:v>
                </c:pt>
                <c:pt idx="3">
                  <c:v>164.gzip.random-ref.eio.gz.out</c:v>
                </c:pt>
                <c:pt idx="4">
                  <c:v>164.gzip.source-ref.eio.gz.out</c:v>
                </c:pt>
                <c:pt idx="5">
                  <c:v>168.wupwise.spec_ref.eio.gz.out</c:v>
                </c:pt>
                <c:pt idx="6">
                  <c:v>171.swim.spec_ref.eio.gz.out</c:v>
                </c:pt>
                <c:pt idx="7">
                  <c:v>172.mgrid.spec_ref.eio.gz.out</c:v>
                </c:pt>
                <c:pt idx="8">
                  <c:v>173.applu.spec_ref.eio.gz.out</c:v>
                </c:pt>
                <c:pt idx="9">
                  <c:v>175.vpr.route-ref.eio.gz.out</c:v>
                </c:pt>
                <c:pt idx="10">
                  <c:v>176.gcc.00-166-ref.eio.gz.out</c:v>
                </c:pt>
                <c:pt idx="11">
                  <c:v>176.gcc.00-200-ref.eio.gz.out</c:v>
                </c:pt>
                <c:pt idx="12">
                  <c:v>176.gcc.00-expr-ref.eio.gz.out</c:v>
                </c:pt>
                <c:pt idx="13">
                  <c:v>176.gcc.00-integrate-ref.eio.gz.out</c:v>
                </c:pt>
                <c:pt idx="14">
                  <c:v>176.gcc.00-scilab-ref.eio.gz.out</c:v>
                </c:pt>
                <c:pt idx="15">
                  <c:v>177.mesa.spec_ref.eio.gz.out</c:v>
                </c:pt>
                <c:pt idx="16">
                  <c:v>178.galgel.spec_ref.eio.gz.out</c:v>
                </c:pt>
                <c:pt idx="17">
                  <c:v>179.art.110-ref.eio.gz.out</c:v>
                </c:pt>
                <c:pt idx="18">
                  <c:v>179.art.470-ref.eio.gz.out</c:v>
                </c:pt>
                <c:pt idx="19">
                  <c:v>181.mcf.spec_ref.eio.gz.out</c:v>
                </c:pt>
                <c:pt idx="20">
                  <c:v>183.equake.spec_ref.eio.gz.out</c:v>
                </c:pt>
                <c:pt idx="21">
                  <c:v>186.crafty.spec_ref.eio.gz.out</c:v>
                </c:pt>
                <c:pt idx="22">
                  <c:v>187.facerec.spec_ref.eio.gz.out</c:v>
                </c:pt>
                <c:pt idx="23">
                  <c:v>188.ammp.spec_ref.eio.gz.out</c:v>
                </c:pt>
                <c:pt idx="24">
                  <c:v>189.lucas.spec_ref.eio.gz.out</c:v>
                </c:pt>
                <c:pt idx="25">
                  <c:v>191.fma3d.spec_ref.eio.gz.out</c:v>
                </c:pt>
                <c:pt idx="26">
                  <c:v>197.parser.spec_ref.eio.gz.out</c:v>
                </c:pt>
                <c:pt idx="27">
                  <c:v>200.sixtrack.spec_ref.eio.gz.out</c:v>
                </c:pt>
                <c:pt idx="28">
                  <c:v>252.eon.cook-ref.eio.gz.out</c:v>
                </c:pt>
                <c:pt idx="29">
                  <c:v>252.eon.kajiya-ref.eio.gz.out</c:v>
                </c:pt>
                <c:pt idx="30">
                  <c:v>252.eon.rushmeier-ref.eio.gz.out</c:v>
                </c:pt>
                <c:pt idx="31">
                  <c:v>253.perlbmk.diffmail-ref.eio.gz.out</c:v>
                </c:pt>
                <c:pt idx="32">
                  <c:v>253.perlbmk.makerand-ref.eio.gz.out</c:v>
                </c:pt>
                <c:pt idx="33">
                  <c:v>253.perlbmk.perfect-ref.eio.gz.out</c:v>
                </c:pt>
                <c:pt idx="34">
                  <c:v>254.gap.spec_ref.eio.gz.out</c:v>
                </c:pt>
                <c:pt idx="35">
                  <c:v>255.vortex.one-ref.eio.gz.out</c:v>
                </c:pt>
                <c:pt idx="36">
                  <c:v>255.vortex.three-ref.eio.gz.out</c:v>
                </c:pt>
                <c:pt idx="37">
                  <c:v>255.vortex.two-ref.eio.gz.out</c:v>
                </c:pt>
                <c:pt idx="38">
                  <c:v>256.bzip2.graphic-ref.eio.gz.out</c:v>
                </c:pt>
                <c:pt idx="39">
                  <c:v>256.bzip2.program-ref.eio.gz.out</c:v>
                </c:pt>
                <c:pt idx="40">
                  <c:v>256.bzip2.source-ref.eio.gz.out</c:v>
                </c:pt>
                <c:pt idx="41">
                  <c:v>300.twolf.spec_ref.eio.gz.out</c:v>
                </c:pt>
                <c:pt idx="42">
                  <c:v>301.apsi.spec_ref.eio.gz.out</c:v>
                </c:pt>
              </c:strCache>
            </c:strRef>
          </c:cat>
          <c:val>
            <c:numRef>
              <c:f>Sheet1!$Q$62:$Q$104</c:f>
              <c:numCache>
                <c:formatCode>0.00E+00</c:formatCode>
                <c:ptCount val="43"/>
                <c:pt idx="0">
                  <c:v>39882462.092051797</c:v>
                </c:pt>
                <c:pt idx="1">
                  <c:v>33430374.461031601</c:v>
                </c:pt>
                <c:pt idx="2">
                  <c:v>30612726.603739802</c:v>
                </c:pt>
                <c:pt idx="3">
                  <c:v>16247466.072629999</c:v>
                </c:pt>
                <c:pt idx="4">
                  <c:v>30996855.753689799</c:v>
                </c:pt>
                <c:pt idx="5">
                  <c:v>41335807.416069403</c:v>
                </c:pt>
                <c:pt idx="6">
                  <c:v>195077346.099953</c:v>
                </c:pt>
                <c:pt idx="7">
                  <c:v>69826481.082032993</c:v>
                </c:pt>
                <c:pt idx="8">
                  <c:v>125430011.797383</c:v>
                </c:pt>
                <c:pt idx="9">
                  <c:v>139292944.274075</c:v>
                </c:pt>
                <c:pt idx="10">
                  <c:v>17966567.011686798</c:v>
                </c:pt>
                <c:pt idx="11">
                  <c:v>23832567.120166998</c:v>
                </c:pt>
                <c:pt idx="12">
                  <c:v>37246347.321879797</c:v>
                </c:pt>
                <c:pt idx="13">
                  <c:v>21923281.601156</c:v>
                </c:pt>
                <c:pt idx="14">
                  <c:v>20021371.731901798</c:v>
                </c:pt>
                <c:pt idx="15">
                  <c:v>22425476.890177399</c:v>
                </c:pt>
                <c:pt idx="16">
                  <c:v>90826370.561880201</c:v>
                </c:pt>
                <c:pt idx="17">
                  <c:v>403568627.602979</c:v>
                </c:pt>
                <c:pt idx="18">
                  <c:v>435171062.41223103</c:v>
                </c:pt>
                <c:pt idx="19">
                  <c:v>552645995.09177494</c:v>
                </c:pt>
                <c:pt idx="20">
                  <c:v>238492431.01590899</c:v>
                </c:pt>
                <c:pt idx="21">
                  <c:v>24576526.345644001</c:v>
                </c:pt>
                <c:pt idx="22">
                  <c:v>61065969.353300601</c:v>
                </c:pt>
                <c:pt idx="23">
                  <c:v>140662914.08564699</c:v>
                </c:pt>
                <c:pt idx="24">
                  <c:v>77704785.255575404</c:v>
                </c:pt>
                <c:pt idx="25">
                  <c:v>42813236.706812002</c:v>
                </c:pt>
                <c:pt idx="26">
                  <c:v>66814628.212521799</c:v>
                </c:pt>
                <c:pt idx="27">
                  <c:v>15426428.901689</c:v>
                </c:pt>
                <c:pt idx="28">
                  <c:v>16566328.077527801</c:v>
                </c:pt>
                <c:pt idx="29">
                  <c:v>17227509.928738199</c:v>
                </c:pt>
                <c:pt idx="30">
                  <c:v>16649501.8975948</c:v>
                </c:pt>
                <c:pt idx="31">
                  <c:v>19844307.333733998</c:v>
                </c:pt>
                <c:pt idx="32">
                  <c:v>22971061.946169998</c:v>
                </c:pt>
                <c:pt idx="33">
                  <c:v>15276948.2493628</c:v>
                </c:pt>
                <c:pt idx="34">
                  <c:v>24471093.7361046</c:v>
                </c:pt>
                <c:pt idx="35">
                  <c:v>30924669.5423172</c:v>
                </c:pt>
                <c:pt idx="36">
                  <c:v>36137922.103036001</c:v>
                </c:pt>
                <c:pt idx="37">
                  <c:v>38733286.917158604</c:v>
                </c:pt>
                <c:pt idx="38">
                  <c:v>9979693.8195890002</c:v>
                </c:pt>
                <c:pt idx="39">
                  <c:v>28812272.395896599</c:v>
                </c:pt>
                <c:pt idx="40">
                  <c:v>15675095.2509658</c:v>
                </c:pt>
                <c:pt idx="41">
                  <c:v>167466769.62075299</c:v>
                </c:pt>
                <c:pt idx="42">
                  <c:v>15952642.468633</c:v>
                </c:pt>
              </c:numCache>
            </c:numRef>
          </c:val>
        </c:ser>
        <c:ser>
          <c:idx val="2"/>
          <c:order val="2"/>
          <c:tx>
            <c:v>512KB</c:v>
          </c:tx>
          <c:spPr>
            <a:solidFill>
              <a:schemeClr val="accent2"/>
            </a:solidFill>
          </c:spPr>
          <c:invertIfNegative val="0"/>
          <c:val>
            <c:numRef>
              <c:f>Sheet1!$U$62:$U$104</c:f>
              <c:numCache>
                <c:formatCode>0.00E+00</c:formatCode>
                <c:ptCount val="43"/>
                <c:pt idx="0">
                  <c:v>13531950.656452799</c:v>
                </c:pt>
                <c:pt idx="1">
                  <c:v>15363768.491858801</c:v>
                </c:pt>
                <c:pt idx="2">
                  <c:v>14795236.070461599</c:v>
                </c:pt>
                <c:pt idx="3">
                  <c:v>13440130.6634192</c:v>
                </c:pt>
                <c:pt idx="4">
                  <c:v>15045462.297496799</c:v>
                </c:pt>
                <c:pt idx="5">
                  <c:v>36140514.266446203</c:v>
                </c:pt>
                <c:pt idx="6">
                  <c:v>192334825.184434</c:v>
                </c:pt>
                <c:pt idx="7">
                  <c:v>56434633.307467997</c:v>
                </c:pt>
                <c:pt idx="8">
                  <c:v>124911463.92864101</c:v>
                </c:pt>
                <c:pt idx="9">
                  <c:v>79008683.465563804</c:v>
                </c:pt>
                <c:pt idx="10">
                  <c:v>17506571.227040999</c:v>
                </c:pt>
                <c:pt idx="11">
                  <c:v>20996904.340115599</c:v>
                </c:pt>
                <c:pt idx="12">
                  <c:v>31091067.374247398</c:v>
                </c:pt>
                <c:pt idx="13">
                  <c:v>20016269.747382998</c:v>
                </c:pt>
                <c:pt idx="14">
                  <c:v>18430766.879686199</c:v>
                </c:pt>
                <c:pt idx="15">
                  <c:v>19927371.0556674</c:v>
                </c:pt>
                <c:pt idx="16">
                  <c:v>80854085.005150601</c:v>
                </c:pt>
                <c:pt idx="17">
                  <c:v>403531986.66655898</c:v>
                </c:pt>
                <c:pt idx="18">
                  <c:v>435129588.72286201</c:v>
                </c:pt>
                <c:pt idx="19">
                  <c:v>531936281.96445298</c:v>
                </c:pt>
                <c:pt idx="20">
                  <c:v>237502122.82182801</c:v>
                </c:pt>
                <c:pt idx="21">
                  <c:v>20276093.941123798</c:v>
                </c:pt>
                <c:pt idx="22">
                  <c:v>54157051.027677</c:v>
                </c:pt>
                <c:pt idx="23">
                  <c:v>95443190.770173997</c:v>
                </c:pt>
                <c:pt idx="24">
                  <c:v>77418627.716224596</c:v>
                </c:pt>
                <c:pt idx="25">
                  <c:v>41459911.373795196</c:v>
                </c:pt>
                <c:pt idx="26">
                  <c:v>46050099.398687802</c:v>
                </c:pt>
                <c:pt idx="27">
                  <c:v>15236470.531765601</c:v>
                </c:pt>
                <c:pt idx="28">
                  <c:v>16537882.7444012</c:v>
                </c:pt>
                <c:pt idx="29">
                  <c:v>17207761.654270198</c:v>
                </c:pt>
                <c:pt idx="30">
                  <c:v>16649501.8975948</c:v>
                </c:pt>
                <c:pt idx="31">
                  <c:v>16137019.834636999</c:v>
                </c:pt>
                <c:pt idx="32">
                  <c:v>20244568.404541001</c:v>
                </c:pt>
                <c:pt idx="33">
                  <c:v>15276948.2493628</c:v>
                </c:pt>
                <c:pt idx="34">
                  <c:v>24166506.093007199</c:v>
                </c:pt>
                <c:pt idx="35">
                  <c:v>21388292.102730799</c:v>
                </c:pt>
                <c:pt idx="36">
                  <c:v>24223274.402300999</c:v>
                </c:pt>
                <c:pt idx="37">
                  <c:v>23488723.247379001</c:v>
                </c:pt>
                <c:pt idx="38">
                  <c:v>9962515.9664628003</c:v>
                </c:pt>
                <c:pt idx="39">
                  <c:v>18376906.456391599</c:v>
                </c:pt>
                <c:pt idx="40">
                  <c:v>14167042.488180401</c:v>
                </c:pt>
                <c:pt idx="41">
                  <c:v>107222437.65826</c:v>
                </c:pt>
                <c:pt idx="42">
                  <c:v>15087808.6764834</c:v>
                </c:pt>
              </c:numCache>
            </c:numRef>
          </c:val>
        </c:ser>
        <c:ser>
          <c:idx val="4"/>
          <c:order val="4"/>
          <c:tx>
            <c:v>2MB</c:v>
          </c:tx>
          <c:spPr>
            <a:solidFill>
              <a:schemeClr val="accent6"/>
            </a:solidFill>
          </c:spPr>
          <c:invertIfNegative val="0"/>
          <c:val>
            <c:numRef>
              <c:f>Sheet1!$W$62:$W$104</c:f>
              <c:numCache>
                <c:formatCode>0.00E+00</c:formatCode>
                <c:ptCount val="43"/>
                <c:pt idx="0">
                  <c:v>13793377.0555958</c:v>
                </c:pt>
                <c:pt idx="1">
                  <c:v>16447677.6781928</c:v>
                </c:pt>
                <c:pt idx="2">
                  <c:v>16178716.727154801</c:v>
                </c:pt>
                <c:pt idx="3">
                  <c:v>13236909.1691746</c:v>
                </c:pt>
                <c:pt idx="4">
                  <c:v>15993416.942334</c:v>
                </c:pt>
                <c:pt idx="5">
                  <c:v>36320995.638831802</c:v>
                </c:pt>
                <c:pt idx="6">
                  <c:v>192324406.10769799</c:v>
                </c:pt>
                <c:pt idx="7">
                  <c:v>46571355.774036601</c:v>
                </c:pt>
                <c:pt idx="8">
                  <c:v>124302487.327943</c:v>
                </c:pt>
                <c:pt idx="9">
                  <c:v>46081371.432005003</c:v>
                </c:pt>
                <c:pt idx="10">
                  <c:v>13153513.071153</c:v>
                </c:pt>
                <c:pt idx="11">
                  <c:v>19369073.134723</c:v>
                </c:pt>
                <c:pt idx="12">
                  <c:v>18913617.972893801</c:v>
                </c:pt>
                <c:pt idx="13">
                  <c:v>16531405.227108199</c:v>
                </c:pt>
                <c:pt idx="14">
                  <c:v>16225868.334556401</c:v>
                </c:pt>
                <c:pt idx="15">
                  <c:v>20800577.857136998</c:v>
                </c:pt>
                <c:pt idx="16">
                  <c:v>27370511.199662801</c:v>
                </c:pt>
                <c:pt idx="17">
                  <c:v>152603420.738563</c:v>
                </c:pt>
                <c:pt idx="18">
                  <c:v>140292695.46479899</c:v>
                </c:pt>
                <c:pt idx="19">
                  <c:v>503112898.90900701</c:v>
                </c:pt>
                <c:pt idx="20">
                  <c:v>236847848.00941101</c:v>
                </c:pt>
                <c:pt idx="21">
                  <c:v>22614475.6022094</c:v>
                </c:pt>
                <c:pt idx="22">
                  <c:v>46438408.345638402</c:v>
                </c:pt>
                <c:pt idx="23">
                  <c:v>32483407.461216401</c:v>
                </c:pt>
                <c:pt idx="24">
                  <c:v>77414792.554138005</c:v>
                </c:pt>
                <c:pt idx="25">
                  <c:v>37548623.135470197</c:v>
                </c:pt>
                <c:pt idx="26">
                  <c:v>29505888.5558892</c:v>
                </c:pt>
                <c:pt idx="27">
                  <c:v>14400575.4326564</c:v>
                </c:pt>
                <c:pt idx="28">
                  <c:v>18045337.600305598</c:v>
                </c:pt>
                <c:pt idx="29">
                  <c:v>18740595.980358198</c:v>
                </c:pt>
                <c:pt idx="30">
                  <c:v>18136158.152088601</c:v>
                </c:pt>
                <c:pt idx="31">
                  <c:v>17917617.057670198</c:v>
                </c:pt>
                <c:pt idx="32">
                  <c:v>22618303.825337999</c:v>
                </c:pt>
                <c:pt idx="33">
                  <c:v>16435355.0139792</c:v>
                </c:pt>
                <c:pt idx="34">
                  <c:v>26347647.265035201</c:v>
                </c:pt>
                <c:pt idx="35">
                  <c:v>19629389.763183199</c:v>
                </c:pt>
                <c:pt idx="36">
                  <c:v>24618703.4140554</c:v>
                </c:pt>
                <c:pt idx="37">
                  <c:v>20306486.8084624</c:v>
                </c:pt>
                <c:pt idx="38">
                  <c:v>10854338.1418576</c:v>
                </c:pt>
                <c:pt idx="39">
                  <c:v>13210327.408868199</c:v>
                </c:pt>
                <c:pt idx="40">
                  <c:v>13927446.9760998</c:v>
                </c:pt>
                <c:pt idx="41">
                  <c:v>22960879.9504994</c:v>
                </c:pt>
                <c:pt idx="42">
                  <c:v>16101946.6401274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50656"/>
        <c:axId val="1801045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256KB</c:v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Sheet1!$T$62:$T$104</c15:sqref>
                        </c15:formulaRef>
                      </c:ext>
                    </c:extLst>
                    <c:numCache>
                      <c:formatCode>0.00E+00</c:formatCode>
                      <c:ptCount val="43"/>
                      <c:pt idx="0">
                        <c:v>16474913.782238601</c:v>
                      </c:pt>
                      <c:pt idx="1">
                        <c:v>17384943.783425398</c:v>
                      </c:pt>
                      <c:pt idx="2">
                        <c:v>15968785.2605242</c:v>
                      </c:pt>
                      <c:pt idx="3">
                        <c:v>13919815.5100914</c:v>
                      </c:pt>
                      <c:pt idx="4">
                        <c:v>16711115.9125586</c:v>
                      </c:pt>
                      <c:pt idx="5">
                        <c:v>39480217.173152603</c:v>
                      </c:pt>
                      <c:pt idx="6">
                        <c:v>192367277.99710399</c:v>
                      </c:pt>
                      <c:pt idx="7">
                        <c:v>69735095.005172998</c:v>
                      </c:pt>
                      <c:pt idx="8">
                        <c:v>125104143.526593</c:v>
                      </c:pt>
                      <c:pt idx="9">
                        <c:v>107912882.25184999</c:v>
                      </c:pt>
                      <c:pt idx="10">
                        <c:v>17770260.189089201</c:v>
                      </c:pt>
                      <c:pt idx="11">
                        <c:v>21697891.523892999</c:v>
                      </c:pt>
                      <c:pt idx="12">
                        <c:v>33840637.114601202</c:v>
                      </c:pt>
                      <c:pt idx="13">
                        <c:v>20702983.957151599</c:v>
                      </c:pt>
                      <c:pt idx="14">
                        <c:v>19195633.879512999</c:v>
                      </c:pt>
                      <c:pt idx="15">
                        <c:v>20409638.8138058</c:v>
                      </c:pt>
                      <c:pt idx="16">
                        <c:v>88133202.522539198</c:v>
                      </c:pt>
                      <c:pt idx="17">
                        <c:v>403539454.835756</c:v>
                      </c:pt>
                      <c:pt idx="18">
                        <c:v>435138466.19442898</c:v>
                      </c:pt>
                      <c:pt idx="19">
                        <c:v>542321522.25915802</c:v>
                      </c:pt>
                      <c:pt idx="20">
                        <c:v>237779459.55777001</c:v>
                      </c:pt>
                      <c:pt idx="21">
                        <c:v>21514015.844552401</c:v>
                      </c:pt>
                      <c:pt idx="22">
                        <c:v>58317810.534406804</c:v>
                      </c:pt>
                      <c:pt idx="23">
                        <c:v>131113247.384997</c:v>
                      </c:pt>
                      <c:pt idx="24">
                        <c:v>77521199.624679193</c:v>
                      </c:pt>
                      <c:pt idx="25">
                        <c:v>42231190.2021126</c:v>
                      </c:pt>
                      <c:pt idx="26">
                        <c:v>56434000.474498399</c:v>
                      </c:pt>
                      <c:pt idx="27">
                        <c:v>15300075.7963768</c:v>
                      </c:pt>
                      <c:pt idx="28">
                        <c:v>16541080.9101434</c:v>
                      </c:pt>
                      <c:pt idx="29">
                        <c:v>17209058.545520399</c:v>
                      </c:pt>
                      <c:pt idx="30">
                        <c:v>16649501.8975948</c:v>
                      </c:pt>
                      <c:pt idx="31">
                        <c:v>16220747.3835524</c:v>
                      </c:pt>
                      <c:pt idx="32">
                        <c:v>20268600.560379598</c:v>
                      </c:pt>
                      <c:pt idx="33">
                        <c:v>15276948.2493628</c:v>
                      </c:pt>
                      <c:pt idx="34">
                        <c:v>24305820.9405648</c:v>
                      </c:pt>
                      <c:pt idx="35">
                        <c:v>24457856.748525199</c:v>
                      </c:pt>
                      <c:pt idx="36">
                        <c:v>26843808.898777001</c:v>
                      </c:pt>
                      <c:pt idx="37">
                        <c:v>28424503.993774202</c:v>
                      </c:pt>
                      <c:pt idx="38">
                        <c:v>9969327.7102327999</c:v>
                      </c:pt>
                      <c:pt idx="39">
                        <c:v>23298529.184182201</c:v>
                      </c:pt>
                      <c:pt idx="40">
                        <c:v>15594349.603601599</c:v>
                      </c:pt>
                      <c:pt idx="41">
                        <c:v>141862995.53811499</c:v>
                      </c:pt>
                      <c:pt idx="42">
                        <c:v>15240381.3284944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v>1MB</c:v>
                </c:tx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Sheet1!$V$62:$V$104</c15:sqref>
                        </c15:formulaRef>
                      </c:ext>
                    </c:extLst>
                    <c:numCache>
                      <c:formatCode>0.00E+00</c:formatCode>
                      <c:ptCount val="43"/>
                      <c:pt idx="0">
                        <c:v>13421334.182690199</c:v>
                      </c:pt>
                      <c:pt idx="1">
                        <c:v>15707585.071412001</c:v>
                      </c:pt>
                      <c:pt idx="2">
                        <c:v>15403778.986284001</c:v>
                      </c:pt>
                      <c:pt idx="3">
                        <c:v>13241225.2010506</c:v>
                      </c:pt>
                      <c:pt idx="4">
                        <c:v>15299931.466050399</c:v>
                      </c:pt>
                      <c:pt idx="5">
                        <c:v>36183212.681901999</c:v>
                      </c:pt>
                      <c:pt idx="6">
                        <c:v>192332993.530821</c:v>
                      </c:pt>
                      <c:pt idx="7">
                        <c:v>46085615.298717797</c:v>
                      </c:pt>
                      <c:pt idx="8">
                        <c:v>125015131.49856301</c:v>
                      </c:pt>
                      <c:pt idx="9">
                        <c:v>57303527.083943397</c:v>
                      </c:pt>
                      <c:pt idx="10">
                        <c:v>13177331.5070852</c:v>
                      </c:pt>
                      <c:pt idx="11">
                        <c:v>20294677.164543599</c:v>
                      </c:pt>
                      <c:pt idx="12">
                        <c:v>22805366.799386598</c:v>
                      </c:pt>
                      <c:pt idx="13">
                        <c:v>18441266.6796332</c:v>
                      </c:pt>
                      <c:pt idx="14">
                        <c:v>16778065.523627199</c:v>
                      </c:pt>
                      <c:pt idx="15">
                        <c:v>20472190.513294</c:v>
                      </c:pt>
                      <c:pt idx="16">
                        <c:v>52091153.689203203</c:v>
                      </c:pt>
                      <c:pt idx="17">
                        <c:v>263166260.75049701</c:v>
                      </c:pt>
                      <c:pt idx="18">
                        <c:v>280710747.60054302</c:v>
                      </c:pt>
                      <c:pt idx="19">
                        <c:v>521640410.82281703</c:v>
                      </c:pt>
                      <c:pt idx="20">
                        <c:v>238037822.40695599</c:v>
                      </c:pt>
                      <c:pt idx="21">
                        <c:v>21183055.3037844</c:v>
                      </c:pt>
                      <c:pt idx="22">
                        <c:v>51863710.605566598</c:v>
                      </c:pt>
                      <c:pt idx="23">
                        <c:v>54872023.681303397</c:v>
                      </c:pt>
                      <c:pt idx="24">
                        <c:v>77405282.018303201</c:v>
                      </c:pt>
                      <c:pt idx="25">
                        <c:v>36795989.287298799</c:v>
                      </c:pt>
                      <c:pt idx="26">
                        <c:v>36383960.437619597</c:v>
                      </c:pt>
                      <c:pt idx="27">
                        <c:v>15386375.3857242</c:v>
                      </c:pt>
                      <c:pt idx="28">
                        <c:v>17277330.490685198</c:v>
                      </c:pt>
                      <c:pt idx="29">
                        <c:v>17950192.227299798</c:v>
                      </c:pt>
                      <c:pt idx="30">
                        <c:v>17348245.4849522</c:v>
                      </c:pt>
                      <c:pt idx="31">
                        <c:v>17024473.704672199</c:v>
                      </c:pt>
                      <c:pt idx="32">
                        <c:v>21418094.233445</c:v>
                      </c:pt>
                      <c:pt idx="33">
                        <c:v>15856151.631671</c:v>
                      </c:pt>
                      <c:pt idx="34">
                        <c:v>25225785.910517398</c:v>
                      </c:pt>
                      <c:pt idx="35">
                        <c:v>20171629.778822601</c:v>
                      </c:pt>
                      <c:pt idx="36">
                        <c:v>24242921.367982201</c:v>
                      </c:pt>
                      <c:pt idx="37">
                        <c:v>21406318.359121799</c:v>
                      </c:pt>
                      <c:pt idx="38">
                        <c:v>10449487.1816322</c:v>
                      </c:pt>
                      <c:pt idx="39">
                        <c:v>14073436.176059</c:v>
                      </c:pt>
                      <c:pt idx="40">
                        <c:v>13743606.222847801</c:v>
                      </c:pt>
                      <c:pt idx="41">
                        <c:v>59083533.8016508</c:v>
                      </c:pt>
                      <c:pt idx="42">
                        <c:v>15581558.0971258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0105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045760"/>
        <c:crosses val="autoZero"/>
        <c:auto val="1"/>
        <c:lblAlgn val="ctr"/>
        <c:lblOffset val="100"/>
        <c:noMultiLvlLbl val="0"/>
      </c:catAx>
      <c:valAx>
        <c:axId val="180104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(ns)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80105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for Greater Associative L2 Caches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8-way</c:v>
          </c:tx>
          <c:spPr>
            <a:solidFill>
              <a:schemeClr val="accent1"/>
            </a:solidFill>
          </c:spPr>
          <c:invertIfNegative val="0"/>
          <c:val>
            <c:numRef>
              <c:f>Sheet1!$U$62:$U$104</c:f>
              <c:numCache>
                <c:formatCode>0.00E+00</c:formatCode>
                <c:ptCount val="43"/>
                <c:pt idx="0">
                  <c:v>13531950.656452799</c:v>
                </c:pt>
                <c:pt idx="1">
                  <c:v>15363768.491858801</c:v>
                </c:pt>
                <c:pt idx="2">
                  <c:v>14795236.070461599</c:v>
                </c:pt>
                <c:pt idx="3">
                  <c:v>13440130.6634192</c:v>
                </c:pt>
                <c:pt idx="4">
                  <c:v>15045462.297496799</c:v>
                </c:pt>
                <c:pt idx="5">
                  <c:v>36140514.266446203</c:v>
                </c:pt>
                <c:pt idx="6">
                  <c:v>192334825.184434</c:v>
                </c:pt>
                <c:pt idx="7">
                  <c:v>56434633.307467997</c:v>
                </c:pt>
                <c:pt idx="8">
                  <c:v>124911463.92864101</c:v>
                </c:pt>
                <c:pt idx="9">
                  <c:v>79008683.465563804</c:v>
                </c:pt>
                <c:pt idx="10">
                  <c:v>17506571.227040999</c:v>
                </c:pt>
                <c:pt idx="11">
                  <c:v>20996904.340115599</c:v>
                </c:pt>
                <c:pt idx="12">
                  <c:v>31091067.374247398</c:v>
                </c:pt>
                <c:pt idx="13">
                  <c:v>20016269.747382998</c:v>
                </c:pt>
                <c:pt idx="14">
                  <c:v>18430766.879686199</c:v>
                </c:pt>
                <c:pt idx="15">
                  <c:v>19927371.0556674</c:v>
                </c:pt>
                <c:pt idx="16">
                  <c:v>80854085.005150601</c:v>
                </c:pt>
                <c:pt idx="17">
                  <c:v>403531986.66655898</c:v>
                </c:pt>
                <c:pt idx="18">
                  <c:v>435129588.72286201</c:v>
                </c:pt>
                <c:pt idx="19">
                  <c:v>531936281.96445298</c:v>
                </c:pt>
                <c:pt idx="20">
                  <c:v>237502122.82182801</c:v>
                </c:pt>
                <c:pt idx="21">
                  <c:v>20276093.941123798</c:v>
                </c:pt>
                <c:pt idx="22">
                  <c:v>54157051.027677</c:v>
                </c:pt>
                <c:pt idx="23">
                  <c:v>95443190.770173997</c:v>
                </c:pt>
                <c:pt idx="24">
                  <c:v>77418627.716224596</c:v>
                </c:pt>
                <c:pt idx="25">
                  <c:v>41459911.373795196</c:v>
                </c:pt>
                <c:pt idx="26">
                  <c:v>46050099.398687802</c:v>
                </c:pt>
                <c:pt idx="27">
                  <c:v>15236470.531765601</c:v>
                </c:pt>
                <c:pt idx="28">
                  <c:v>16537882.7444012</c:v>
                </c:pt>
                <c:pt idx="29">
                  <c:v>17207761.654270198</c:v>
                </c:pt>
                <c:pt idx="30">
                  <c:v>16649501.8975948</c:v>
                </c:pt>
                <c:pt idx="31">
                  <c:v>16137019.834636999</c:v>
                </c:pt>
                <c:pt idx="32">
                  <c:v>20244568.404541001</c:v>
                </c:pt>
                <c:pt idx="33">
                  <c:v>15276948.2493628</c:v>
                </c:pt>
                <c:pt idx="34">
                  <c:v>24166506.093007199</c:v>
                </c:pt>
                <c:pt idx="35">
                  <c:v>21388292.102730799</c:v>
                </c:pt>
                <c:pt idx="36">
                  <c:v>24223274.402300999</c:v>
                </c:pt>
                <c:pt idx="37">
                  <c:v>23488723.247379001</c:v>
                </c:pt>
                <c:pt idx="38">
                  <c:v>9962515.9664628003</c:v>
                </c:pt>
                <c:pt idx="39">
                  <c:v>18376906.456391599</c:v>
                </c:pt>
                <c:pt idx="40">
                  <c:v>14167042.488180401</c:v>
                </c:pt>
                <c:pt idx="41">
                  <c:v>107222437.65826</c:v>
                </c:pt>
                <c:pt idx="42">
                  <c:v>15087808.6764834</c:v>
                </c:pt>
              </c:numCache>
            </c:numRef>
          </c:val>
        </c:ser>
        <c:ser>
          <c:idx val="4"/>
          <c:order val="1"/>
          <c:tx>
            <c:v>16-way</c:v>
          </c:tx>
          <c:spPr>
            <a:solidFill>
              <a:schemeClr val="accent2"/>
            </a:solidFill>
          </c:spPr>
          <c:invertIfNegative val="0"/>
          <c:val>
            <c:numRef>
              <c:f>Sheet1!$Z$62:$Z$104</c:f>
              <c:numCache>
                <c:formatCode>0.00E+00</c:formatCode>
                <c:ptCount val="43"/>
                <c:pt idx="0">
                  <c:v>14234669.5728484</c:v>
                </c:pt>
                <c:pt idx="1">
                  <c:v>17193315.900207199</c:v>
                </c:pt>
                <c:pt idx="2">
                  <c:v>16953280.458189402</c:v>
                </c:pt>
                <c:pt idx="3">
                  <c:v>13405888.2934808</c:v>
                </c:pt>
                <c:pt idx="4">
                  <c:v>16686607.512902601</c:v>
                </c:pt>
                <c:pt idx="5">
                  <c:v>36516683.043778598</c:v>
                </c:pt>
                <c:pt idx="6">
                  <c:v>192363379.45920101</c:v>
                </c:pt>
                <c:pt idx="7">
                  <c:v>47196555.889836602</c:v>
                </c:pt>
                <c:pt idx="8">
                  <c:v>125762996.4322</c:v>
                </c:pt>
                <c:pt idx="9">
                  <c:v>57820010.843979798</c:v>
                </c:pt>
                <c:pt idx="10">
                  <c:v>13417706.958045</c:v>
                </c:pt>
                <c:pt idx="11">
                  <c:v>21724050.932955801</c:v>
                </c:pt>
                <c:pt idx="12">
                  <c:v>23230941.651574802</c:v>
                </c:pt>
                <c:pt idx="13">
                  <c:v>19657841.803969201</c:v>
                </c:pt>
                <c:pt idx="14">
                  <c:v>17785111.6408966</c:v>
                </c:pt>
                <c:pt idx="15">
                  <c:v>21720875.434476402</c:v>
                </c:pt>
                <c:pt idx="16">
                  <c:v>55322660.430697396</c:v>
                </c:pt>
                <c:pt idx="17">
                  <c:v>245949816.84067801</c:v>
                </c:pt>
                <c:pt idx="18">
                  <c:v>256128603.474502</c:v>
                </c:pt>
                <c:pt idx="19">
                  <c:v>521794677.04317701</c:v>
                </c:pt>
                <c:pt idx="20">
                  <c:v>239167039.05695301</c:v>
                </c:pt>
                <c:pt idx="21">
                  <c:v>24147771.600303002</c:v>
                </c:pt>
                <c:pt idx="22">
                  <c:v>52179074.450438</c:v>
                </c:pt>
                <c:pt idx="23">
                  <c:v>53602393.052800797</c:v>
                </c:pt>
                <c:pt idx="24">
                  <c:v>77475796.865992203</c:v>
                </c:pt>
                <c:pt idx="25">
                  <c:v>38443484.111871801</c:v>
                </c:pt>
                <c:pt idx="26">
                  <c:v>37333424.768418998</c:v>
                </c:pt>
                <c:pt idx="27">
                  <c:v>15800475.9769636</c:v>
                </c:pt>
                <c:pt idx="28">
                  <c:v>18878350.487560201</c:v>
                </c:pt>
                <c:pt idx="29">
                  <c:v>19570431.0561474</c:v>
                </c:pt>
                <c:pt idx="30">
                  <c:v>18960425.870575801</c:v>
                </c:pt>
                <c:pt idx="31">
                  <c:v>18817668.143357199</c:v>
                </c:pt>
                <c:pt idx="32">
                  <c:v>23841766.096787602</c:v>
                </c:pt>
                <c:pt idx="33">
                  <c:v>17053171.615869999</c:v>
                </c:pt>
                <c:pt idx="34">
                  <c:v>27573191.9177806</c:v>
                </c:pt>
                <c:pt idx="35">
                  <c:v>21642477.467902198</c:v>
                </c:pt>
                <c:pt idx="36">
                  <c:v>26693206.216942199</c:v>
                </c:pt>
                <c:pt idx="37">
                  <c:v>22805188.699464601</c:v>
                </c:pt>
                <c:pt idx="38">
                  <c:v>11428862.1221892</c:v>
                </c:pt>
                <c:pt idx="39">
                  <c:v>14333731.7563466</c:v>
                </c:pt>
                <c:pt idx="40">
                  <c:v>14118824.594232799</c:v>
                </c:pt>
                <c:pt idx="41">
                  <c:v>60323350.040613398</c:v>
                </c:pt>
                <c:pt idx="42">
                  <c:v>16667530.4669718</c:v>
                </c:pt>
              </c:numCache>
            </c:numRef>
          </c:val>
        </c:ser>
        <c:ser>
          <c:idx val="0"/>
          <c:order val="2"/>
          <c:tx>
            <c:v>32-way</c:v>
          </c:tx>
          <c:spPr>
            <a:solidFill>
              <a:schemeClr val="accent6"/>
            </a:solidFill>
          </c:spPr>
          <c:invertIfNegative val="0"/>
          <c:val>
            <c:numRef>
              <c:f>Sheet1!$AB$62:$AB$104</c:f>
              <c:numCache>
                <c:formatCode>0.00E+00</c:formatCode>
                <c:ptCount val="43"/>
                <c:pt idx="0">
                  <c:v>16930821.132830799</c:v>
                </c:pt>
                <c:pt idx="1">
                  <c:v>21710996.902569</c:v>
                </c:pt>
                <c:pt idx="2">
                  <c:v>21647109.6849644</c:v>
                </c:pt>
                <c:pt idx="3">
                  <c:v>13827044.185915999</c:v>
                </c:pt>
                <c:pt idx="4">
                  <c:v>20894138.834732801</c:v>
                </c:pt>
                <c:pt idx="5">
                  <c:v>37591216.310062997</c:v>
                </c:pt>
                <c:pt idx="6">
                  <c:v>192476827.25912601</c:v>
                </c:pt>
                <c:pt idx="7">
                  <c:v>50666734.336802997</c:v>
                </c:pt>
                <c:pt idx="8">
                  <c:v>128004333.064878</c:v>
                </c:pt>
                <c:pt idx="9">
                  <c:v>61278907.470432602</c:v>
                </c:pt>
                <c:pt idx="10">
                  <c:v>14217614.3079802</c:v>
                </c:pt>
                <c:pt idx="11">
                  <c:v>26343968.229503602</c:v>
                </c:pt>
                <c:pt idx="12">
                  <c:v>24303250.9818202</c:v>
                </c:pt>
                <c:pt idx="13">
                  <c:v>23328592.6823144</c:v>
                </c:pt>
                <c:pt idx="14">
                  <c:v>21341866.7729332</c:v>
                </c:pt>
                <c:pt idx="15">
                  <c:v>25621361.334285598</c:v>
                </c:pt>
                <c:pt idx="16">
                  <c:v>57227144.653369598</c:v>
                </c:pt>
                <c:pt idx="17">
                  <c:v>245653000.367944</c:v>
                </c:pt>
                <c:pt idx="18">
                  <c:v>255644955.78891599</c:v>
                </c:pt>
                <c:pt idx="19">
                  <c:v>522688499.72016299</c:v>
                </c:pt>
                <c:pt idx="20">
                  <c:v>242895145.511738</c:v>
                </c:pt>
                <c:pt idx="21">
                  <c:v>33373853.178642601</c:v>
                </c:pt>
                <c:pt idx="22">
                  <c:v>53120411.873627797</c:v>
                </c:pt>
                <c:pt idx="23">
                  <c:v>54536048.124290198</c:v>
                </c:pt>
                <c:pt idx="24">
                  <c:v>77825140.094293803</c:v>
                </c:pt>
                <c:pt idx="25">
                  <c:v>43763104.422369801</c:v>
                </c:pt>
                <c:pt idx="26">
                  <c:v>40654329.112709001</c:v>
                </c:pt>
                <c:pt idx="27">
                  <c:v>17113826.204241</c:v>
                </c:pt>
                <c:pt idx="28">
                  <c:v>23906695.545883801</c:v>
                </c:pt>
                <c:pt idx="29">
                  <c:v>24743889.1553334</c:v>
                </c:pt>
                <c:pt idx="30">
                  <c:v>23913249.6230134</c:v>
                </c:pt>
                <c:pt idx="31">
                  <c:v>24294532.6436904</c:v>
                </c:pt>
                <c:pt idx="32">
                  <c:v>31390992.962763201</c:v>
                </c:pt>
                <c:pt idx="33">
                  <c:v>20747200.1540206</c:v>
                </c:pt>
                <c:pt idx="34">
                  <c:v>34794701.743256003</c:v>
                </c:pt>
                <c:pt idx="35">
                  <c:v>26283372.390976999</c:v>
                </c:pt>
                <c:pt idx="36">
                  <c:v>34256161.348723598</c:v>
                </c:pt>
                <c:pt idx="37">
                  <c:v>27191954.4629278</c:v>
                </c:pt>
                <c:pt idx="38">
                  <c:v>14912764.671586599</c:v>
                </c:pt>
                <c:pt idx="39">
                  <c:v>15111885.4729518</c:v>
                </c:pt>
                <c:pt idx="40">
                  <c:v>15262879.2807192</c:v>
                </c:pt>
                <c:pt idx="41">
                  <c:v>64765098.025581203</c:v>
                </c:pt>
                <c:pt idx="42">
                  <c:v>19994302.625445198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53376"/>
        <c:axId val="1801052832"/>
        <c:extLst/>
      </c:barChart>
      <c:catAx>
        <c:axId val="180105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052832"/>
        <c:crosses val="autoZero"/>
        <c:auto val="1"/>
        <c:lblAlgn val="ctr"/>
        <c:lblOffset val="100"/>
        <c:noMultiLvlLbl val="0"/>
      </c:catAx>
      <c:valAx>
        <c:axId val="180105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(ns)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8010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Series2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Sheet2!$D$23:$D$70</c:f>
              <c:numCache>
                <c:formatCode>0.00E+00</c:formatCode>
                <c:ptCount val="48"/>
                <c:pt idx="0">
                  <c:v>81149452.365453899</c:v>
                </c:pt>
                <c:pt idx="1">
                  <c:v>168413848.30415201</c:v>
                </c:pt>
                <c:pt idx="2">
                  <c:v>156397364.22863799</c:v>
                </c:pt>
                <c:pt idx="3">
                  <c:v>26058512.2428579</c:v>
                </c:pt>
                <c:pt idx="4">
                  <c:v>144667540.370397</c:v>
                </c:pt>
                <c:pt idx="5">
                  <c:v>107850595.550318</c:v>
                </c:pt>
                <c:pt idx="6">
                  <c:v>316020596.76964599</c:v>
                </c:pt>
                <c:pt idx="7">
                  <c:v>198762975.22966301</c:v>
                </c:pt>
                <c:pt idx="8">
                  <c:v>207837292.34009299</c:v>
                </c:pt>
                <c:pt idx="10">
                  <c:v>202611696.60733601</c:v>
                </c:pt>
                <c:pt idx="11">
                  <c:v>25890619.425351098</c:v>
                </c:pt>
                <c:pt idx="12">
                  <c:v>102972844.34511299</c:v>
                </c:pt>
                <c:pt idx="13">
                  <c:v>67684820.248689204</c:v>
                </c:pt>
                <c:pt idx="14">
                  <c:v>104464339.498937</c:v>
                </c:pt>
                <c:pt idx="15">
                  <c:v>84390460.762702897</c:v>
                </c:pt>
                <c:pt idx="16">
                  <c:v>43150417.911741801</c:v>
                </c:pt>
                <c:pt idx="17">
                  <c:v>204008926.22598499</c:v>
                </c:pt>
                <c:pt idx="18">
                  <c:v>426120760.61230701</c:v>
                </c:pt>
                <c:pt idx="19">
                  <c:v>454493015.38370901</c:v>
                </c:pt>
                <c:pt idx="20">
                  <c:v>579444350.11484206</c:v>
                </c:pt>
                <c:pt idx="21">
                  <c:v>438963712.18373799</c:v>
                </c:pt>
                <c:pt idx="22">
                  <c:v>97472247.680140302</c:v>
                </c:pt>
                <c:pt idx="23">
                  <c:v>105476089.23419701</c:v>
                </c:pt>
                <c:pt idx="24">
                  <c:v>217905855.364025</c:v>
                </c:pt>
                <c:pt idx="25">
                  <c:v>131911339.114932</c:v>
                </c:pt>
                <c:pt idx="26">
                  <c:v>103626604.719909</c:v>
                </c:pt>
                <c:pt idx="27">
                  <c:v>132037533.319563</c:v>
                </c:pt>
                <c:pt idx="28">
                  <c:v>56663052.996049702</c:v>
                </c:pt>
                <c:pt idx="29">
                  <c:v>98761035.046493307</c:v>
                </c:pt>
                <c:pt idx="30">
                  <c:v>89496710.124346897</c:v>
                </c:pt>
                <c:pt idx="31">
                  <c:v>133356786.24058899</c:v>
                </c:pt>
                <c:pt idx="32">
                  <c:v>106940149.005226</c:v>
                </c:pt>
                <c:pt idx="33">
                  <c:v>113673982.52627701</c:v>
                </c:pt>
                <c:pt idx="34">
                  <c:v>91187794.796317995</c:v>
                </c:pt>
                <c:pt idx="39">
                  <c:v>49969486.345922999</c:v>
                </c:pt>
                <c:pt idx="40">
                  <c:v>91783410.2227339</c:v>
                </c:pt>
                <c:pt idx="41">
                  <c:v>195362116.234308</c:v>
                </c:pt>
                <c:pt idx="42">
                  <c:v>86971717.525010005</c:v>
                </c:pt>
                <c:pt idx="43">
                  <c:v>14505031.9021293</c:v>
                </c:pt>
                <c:pt idx="44">
                  <c:v>46888532.628634602</c:v>
                </c:pt>
                <c:pt idx="45">
                  <c:v>29577016.504679099</c:v>
                </c:pt>
                <c:pt idx="46">
                  <c:v>214017354.186562</c:v>
                </c:pt>
                <c:pt idx="47">
                  <c:v>41766398.790379502</c:v>
                </c:pt>
              </c:numCache>
            </c:numRef>
          </c:val>
        </c:ser>
        <c:ser>
          <c:idx val="2"/>
          <c:order val="1"/>
          <c:tx>
            <c:v>Series3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Sheet2!$F$23:$F$70</c:f>
              <c:numCache>
                <c:formatCode>0.00E+00</c:formatCode>
                <c:ptCount val="48"/>
                <c:pt idx="0">
                  <c:v>50311121.380603299</c:v>
                </c:pt>
                <c:pt idx="1">
                  <c:v>52623131.750183098</c:v>
                </c:pt>
                <c:pt idx="2">
                  <c:v>52520436.197115898</c:v>
                </c:pt>
                <c:pt idx="3">
                  <c:v>47023355.963505499</c:v>
                </c:pt>
                <c:pt idx="4">
                  <c:v>52909932.070217296</c:v>
                </c:pt>
                <c:pt idx="5">
                  <c:v>79212655.450877398</c:v>
                </c:pt>
                <c:pt idx="6">
                  <c:v>229313152.167707</c:v>
                </c:pt>
                <c:pt idx="7">
                  <c:v>85316309.387877896</c:v>
                </c:pt>
                <c:pt idx="8">
                  <c:v>170976000.40719801</c:v>
                </c:pt>
                <c:pt idx="10">
                  <c:v>140675134.663288</c:v>
                </c:pt>
                <c:pt idx="11">
                  <c:v>52698391.601368703</c:v>
                </c:pt>
                <c:pt idx="12">
                  <c:v>64054227.429061301</c:v>
                </c:pt>
                <c:pt idx="13">
                  <c:v>68469641.609566003</c:v>
                </c:pt>
                <c:pt idx="14">
                  <c:v>57582180.249040999</c:v>
                </c:pt>
                <c:pt idx="15">
                  <c:v>57101655.980378501</c:v>
                </c:pt>
                <c:pt idx="16">
                  <c:v>60113836.027967498</c:v>
                </c:pt>
                <c:pt idx="17">
                  <c:v>168626089.44005901</c:v>
                </c:pt>
                <c:pt idx="18">
                  <c:v>455103370.63473302</c:v>
                </c:pt>
                <c:pt idx="19">
                  <c:v>487323540.85778099</c:v>
                </c:pt>
                <c:pt idx="20">
                  <c:v>604274073.27362597</c:v>
                </c:pt>
                <c:pt idx="21">
                  <c:v>281736450.82687998</c:v>
                </c:pt>
                <c:pt idx="22">
                  <c:v>62453277.751284897</c:v>
                </c:pt>
                <c:pt idx="23">
                  <c:v>95047337.271424696</c:v>
                </c:pt>
                <c:pt idx="24">
                  <c:v>146294255.34281701</c:v>
                </c:pt>
                <c:pt idx="25">
                  <c:v>118051359.652716</c:v>
                </c:pt>
                <c:pt idx="26">
                  <c:v>84617823.528649703</c:v>
                </c:pt>
                <c:pt idx="27">
                  <c:v>88008441.032000199</c:v>
                </c:pt>
                <c:pt idx="28">
                  <c:v>59532068.486348398</c:v>
                </c:pt>
                <c:pt idx="29">
                  <c:v>65537663.078868598</c:v>
                </c:pt>
                <c:pt idx="30">
                  <c:v>68566347.594212696</c:v>
                </c:pt>
                <c:pt idx="31">
                  <c:v>66868197.330404602</c:v>
                </c:pt>
                <c:pt idx="32">
                  <c:v>58932944.2407417</c:v>
                </c:pt>
                <c:pt idx="33">
                  <c:v>68741961.522897705</c:v>
                </c:pt>
                <c:pt idx="34">
                  <c:v>62984148.092796899</c:v>
                </c:pt>
                <c:pt idx="39">
                  <c:v>62361917.809740402</c:v>
                </c:pt>
                <c:pt idx="40">
                  <c:v>55255420.974863902</c:v>
                </c:pt>
                <c:pt idx="41">
                  <c:v>63020552.928805299</c:v>
                </c:pt>
                <c:pt idx="42">
                  <c:v>56863797.282667503</c:v>
                </c:pt>
                <c:pt idx="43">
                  <c:v>39593510.483833</c:v>
                </c:pt>
                <c:pt idx="44">
                  <c:v>54524322.948269702</c:v>
                </c:pt>
                <c:pt idx="45">
                  <c:v>54272164.291834101</c:v>
                </c:pt>
                <c:pt idx="46">
                  <c:v>156007298.21556199</c:v>
                </c:pt>
                <c:pt idx="47">
                  <c:v>52060691.708839603</c:v>
                </c:pt>
              </c:numCache>
            </c:numRef>
          </c:val>
        </c:ser>
        <c:ser>
          <c:idx val="3"/>
          <c:order val="2"/>
          <c:tx>
            <c:v>Series4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Sheet2!$H$23:$H$70</c:f>
              <c:numCache>
                <c:formatCode>0.00E+00</c:formatCode>
                <c:ptCount val="48"/>
                <c:pt idx="0">
                  <c:v>23023757.713743702</c:v>
                </c:pt>
                <c:pt idx="1">
                  <c:v>22838593.677089099</c:v>
                </c:pt>
                <c:pt idx="2">
                  <c:v>20556412.850940499</c:v>
                </c:pt>
                <c:pt idx="3">
                  <c:v>18995085.576717999</c:v>
                </c:pt>
                <c:pt idx="4">
                  <c:v>21997232.008588701</c:v>
                </c:pt>
                <c:pt idx="5">
                  <c:v>58750275.441032499</c:v>
                </c:pt>
                <c:pt idx="6">
                  <c:v>324933705.37708497</c:v>
                </c:pt>
                <c:pt idx="7">
                  <c:v>165999419.26756299</c:v>
                </c:pt>
                <c:pt idx="8">
                  <c:v>190078936.46137199</c:v>
                </c:pt>
                <c:pt idx="10">
                  <c:v>112463522.662846</c:v>
                </c:pt>
                <c:pt idx="11">
                  <c:v>23515748.994245701</c:v>
                </c:pt>
                <c:pt idx="12">
                  <c:v>29501149.392308801</c:v>
                </c:pt>
                <c:pt idx="13">
                  <c:v>54790518.323651098</c:v>
                </c:pt>
                <c:pt idx="14">
                  <c:v>29900066.354545001</c:v>
                </c:pt>
                <c:pt idx="15">
                  <c:v>27138123.948071599</c:v>
                </c:pt>
                <c:pt idx="16">
                  <c:v>32449211.280763101</c:v>
                </c:pt>
                <c:pt idx="17">
                  <c:v>153202261.88957101</c:v>
                </c:pt>
                <c:pt idx="18">
                  <c:v>430678609.39152098</c:v>
                </c:pt>
                <c:pt idx="19">
                  <c:v>459968188.01297998</c:v>
                </c:pt>
                <c:pt idx="20">
                  <c:v>555799439.80664802</c:v>
                </c:pt>
                <c:pt idx="21">
                  <c:v>289763109.15558702</c:v>
                </c:pt>
                <c:pt idx="22">
                  <c:v>28254092.011663102</c:v>
                </c:pt>
                <c:pt idx="23">
                  <c:v>98050728.787037194</c:v>
                </c:pt>
                <c:pt idx="24">
                  <c:v>161055165.89867201</c:v>
                </c:pt>
                <c:pt idx="25">
                  <c:v>139204222.55181</c:v>
                </c:pt>
                <c:pt idx="26">
                  <c:v>68890752.917449504</c:v>
                </c:pt>
                <c:pt idx="27">
                  <c:v>88919399.636035606</c:v>
                </c:pt>
                <c:pt idx="28">
                  <c:v>21792579.422455199</c:v>
                </c:pt>
                <c:pt idx="29">
                  <c:v>23453451.423790298</c:v>
                </c:pt>
                <c:pt idx="30">
                  <c:v>23924745.1916559</c:v>
                </c:pt>
                <c:pt idx="31">
                  <c:v>23012615.605062399</c:v>
                </c:pt>
                <c:pt idx="32">
                  <c:v>21921976.824883401</c:v>
                </c:pt>
                <c:pt idx="33">
                  <c:v>29998323.844869699</c:v>
                </c:pt>
                <c:pt idx="34">
                  <c:v>23541852.457735199</c:v>
                </c:pt>
                <c:pt idx="39">
                  <c:v>36584018.340923399</c:v>
                </c:pt>
                <c:pt idx="40">
                  <c:v>30791524.730976999</c:v>
                </c:pt>
                <c:pt idx="41">
                  <c:v>32006609.710340898</c:v>
                </c:pt>
                <c:pt idx="42">
                  <c:v>34793524.890776798</c:v>
                </c:pt>
                <c:pt idx="43">
                  <c:v>17434544.8415667</c:v>
                </c:pt>
                <c:pt idx="44">
                  <c:v>35271093.541861802</c:v>
                </c:pt>
                <c:pt idx="45">
                  <c:v>23438143.0664506</c:v>
                </c:pt>
                <c:pt idx="46">
                  <c:v>162530609.57101399</c:v>
                </c:pt>
                <c:pt idx="47">
                  <c:v>20867663.030250601</c:v>
                </c:pt>
              </c:numCache>
            </c:numRef>
          </c:val>
        </c:ser>
        <c:ser>
          <c:idx val="0"/>
          <c:order val="3"/>
          <c:tx>
            <c:v>Series5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Sheet2!$J$23:$J$70</c:f>
              <c:numCache>
                <c:formatCode>0.00E+00</c:formatCode>
                <c:ptCount val="48"/>
                <c:pt idx="0">
                  <c:v>17694952.203505401</c:v>
                </c:pt>
                <c:pt idx="1">
                  <c:v>19781539.906833</c:v>
                </c:pt>
                <c:pt idx="2">
                  <c:v>19255970.6986797</c:v>
                </c:pt>
                <c:pt idx="3">
                  <c:v>17170670.8680012</c:v>
                </c:pt>
                <c:pt idx="4">
                  <c:v>19485510.919944201</c:v>
                </c:pt>
                <c:pt idx="5">
                  <c:v>40758032.612428099</c:v>
                </c:pt>
                <c:pt idx="6">
                  <c:v>196157526.739999</c:v>
                </c:pt>
                <c:pt idx="7">
                  <c:v>59789759.183683999</c:v>
                </c:pt>
                <c:pt idx="8">
                  <c:v>129828243.001708</c:v>
                </c:pt>
                <c:pt idx="10">
                  <c:v>86191101.363019496</c:v>
                </c:pt>
                <c:pt idx="11">
                  <c:v>21566215.4015241</c:v>
                </c:pt>
                <c:pt idx="12">
                  <c:v>25978146.581323799</c:v>
                </c:pt>
                <c:pt idx="13">
                  <c:v>35232250.073817499</c:v>
                </c:pt>
                <c:pt idx="14">
                  <c:v>24310046.801174399</c:v>
                </c:pt>
                <c:pt idx="15">
                  <c:v>22845458.0126753</c:v>
                </c:pt>
                <c:pt idx="16">
                  <c:v>24495749.967782699</c:v>
                </c:pt>
                <c:pt idx="17">
                  <c:v>90210414.075580701</c:v>
                </c:pt>
                <c:pt idx="18">
                  <c:v>409406791.95671999</c:v>
                </c:pt>
                <c:pt idx="19">
                  <c:v>441156951.35279</c:v>
                </c:pt>
                <c:pt idx="20">
                  <c:v>540036861.56472003</c:v>
                </c:pt>
                <c:pt idx="21">
                  <c:v>243128856.727339</c:v>
                </c:pt>
                <c:pt idx="22">
                  <c:v>25533327.633812901</c:v>
                </c:pt>
                <c:pt idx="23">
                  <c:v>58529260.4453649</c:v>
                </c:pt>
                <c:pt idx="24">
                  <c:v>100978573.25452401</c:v>
                </c:pt>
                <c:pt idx="25">
                  <c:v>82143259.204919398</c:v>
                </c:pt>
                <c:pt idx="26">
                  <c:v>46080385.175938398</c:v>
                </c:pt>
                <c:pt idx="27">
                  <c:v>50741658.506612599</c:v>
                </c:pt>
                <c:pt idx="28">
                  <c:v>19954942.759930499</c:v>
                </c:pt>
                <c:pt idx="29">
                  <c:v>21955839.161384601</c:v>
                </c:pt>
                <c:pt idx="30">
                  <c:v>22878501.467987601</c:v>
                </c:pt>
                <c:pt idx="31">
                  <c:v>22207316.792320799</c:v>
                </c:pt>
                <c:pt idx="32">
                  <c:v>21154997.987473499</c:v>
                </c:pt>
                <c:pt idx="33">
                  <c:v>25911585.836852301</c:v>
                </c:pt>
                <c:pt idx="34">
                  <c:v>20524045.291370999</c:v>
                </c:pt>
                <c:pt idx="39">
                  <c:v>28763459.422950599</c:v>
                </c:pt>
                <c:pt idx="40">
                  <c:v>25338920.191082999</c:v>
                </c:pt>
                <c:pt idx="41">
                  <c:v>29021155.6389632</c:v>
                </c:pt>
                <c:pt idx="42">
                  <c:v>27364588.935911998</c:v>
                </c:pt>
                <c:pt idx="43">
                  <c:v>13057915.4095401</c:v>
                </c:pt>
                <c:pt idx="44">
                  <c:v>22286793.705193799</c:v>
                </c:pt>
                <c:pt idx="45">
                  <c:v>18583018.183790099</c:v>
                </c:pt>
                <c:pt idx="46">
                  <c:v>113080511.771064</c:v>
                </c:pt>
                <c:pt idx="47">
                  <c:v>19200338.473544098</c:v>
                </c:pt>
              </c:numCache>
            </c:numRef>
          </c:val>
        </c:ser>
        <c:ser>
          <c:idx val="4"/>
          <c:order val="4"/>
          <c:tx>
            <c:v>Series6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Sheet2!$L$23:$L$70</c:f>
              <c:numCache>
                <c:formatCode>0.00E+00</c:formatCode>
                <c:ptCount val="48"/>
                <c:pt idx="0">
                  <c:v>56333465.8586661</c:v>
                </c:pt>
                <c:pt idx="1">
                  <c:v>51680915.1992606</c:v>
                </c:pt>
                <c:pt idx="2">
                  <c:v>48008146.808571696</c:v>
                </c:pt>
                <c:pt idx="3">
                  <c:v>32046119.4862484</c:v>
                </c:pt>
                <c:pt idx="4">
                  <c:v>49860052.281242698</c:v>
                </c:pt>
                <c:pt idx="5">
                  <c:v>63143840.525670499</c:v>
                </c:pt>
                <c:pt idx="6">
                  <c:v>214286181.06518999</c:v>
                </c:pt>
                <c:pt idx="7">
                  <c:v>82602494.647488594</c:v>
                </c:pt>
                <c:pt idx="8">
                  <c:v>147719838.59623101</c:v>
                </c:pt>
                <c:pt idx="10">
                  <c:v>167101076.11093301</c:v>
                </c:pt>
                <c:pt idx="11">
                  <c:v>34667529.507719301</c:v>
                </c:pt>
                <c:pt idx="12">
                  <c:v>45047462.066880196</c:v>
                </c:pt>
                <c:pt idx="13">
                  <c:v>55540441.413721301</c:v>
                </c:pt>
                <c:pt idx="14">
                  <c:v>41448098.377912499</c:v>
                </c:pt>
                <c:pt idx="15">
                  <c:v>39378922.565891698</c:v>
                </c:pt>
                <c:pt idx="16">
                  <c:v>41448632.447702996</c:v>
                </c:pt>
                <c:pt idx="17">
                  <c:v>134932314.04720899</c:v>
                </c:pt>
                <c:pt idx="18">
                  <c:v>427191719.84084702</c:v>
                </c:pt>
                <c:pt idx="19">
                  <c:v>458637367.53109598</c:v>
                </c:pt>
                <c:pt idx="20">
                  <c:v>585649713.43777001</c:v>
                </c:pt>
                <c:pt idx="21">
                  <c:v>333402006.84638202</c:v>
                </c:pt>
                <c:pt idx="22">
                  <c:v>44102538.096728697</c:v>
                </c:pt>
                <c:pt idx="23">
                  <c:v>81763929.836382806</c:v>
                </c:pt>
                <c:pt idx="24">
                  <c:v>167137320.97559601</c:v>
                </c:pt>
                <c:pt idx="25">
                  <c:v>96031895.172885001</c:v>
                </c:pt>
                <c:pt idx="26">
                  <c:v>63447821.630062804</c:v>
                </c:pt>
                <c:pt idx="27">
                  <c:v>88006420.369610697</c:v>
                </c:pt>
                <c:pt idx="28">
                  <c:v>37924713.002448902</c:v>
                </c:pt>
                <c:pt idx="29">
                  <c:v>40752203.425533302</c:v>
                </c:pt>
                <c:pt idx="30">
                  <c:v>42523653.803462602</c:v>
                </c:pt>
                <c:pt idx="31">
                  <c:v>41366843.186163902</c:v>
                </c:pt>
                <c:pt idx="32">
                  <c:v>43297486.668816201</c:v>
                </c:pt>
                <c:pt idx="33">
                  <c:v>44272218.451136597</c:v>
                </c:pt>
                <c:pt idx="34">
                  <c:v>38928394.054558001</c:v>
                </c:pt>
                <c:pt idx="39">
                  <c:v>41571878.288916998</c:v>
                </c:pt>
                <c:pt idx="40">
                  <c:v>47743206.541757897</c:v>
                </c:pt>
                <c:pt idx="41">
                  <c:v>59378996.487741701</c:v>
                </c:pt>
                <c:pt idx="42">
                  <c:v>53989066.753060199</c:v>
                </c:pt>
                <c:pt idx="43">
                  <c:v>24728344.928973999</c:v>
                </c:pt>
                <c:pt idx="44">
                  <c:v>47160820.565758102</c:v>
                </c:pt>
                <c:pt idx="45">
                  <c:v>35667964.490359597</c:v>
                </c:pt>
                <c:pt idx="46">
                  <c:v>182467309.95426399</c:v>
                </c:pt>
                <c:pt idx="47">
                  <c:v>33926957.434060603</c:v>
                </c:pt>
              </c:numCache>
            </c:numRef>
          </c:val>
        </c:ser>
        <c:ser>
          <c:idx val="5"/>
          <c:order val="5"/>
          <c:tx>
            <c:v>Series7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Sheet2!$N$23:$N$70</c:f>
              <c:numCache>
                <c:formatCode>0.00E+00</c:formatCode>
                <c:ptCount val="48"/>
                <c:pt idx="0">
                  <c:v>22775601.6633978</c:v>
                </c:pt>
                <c:pt idx="1">
                  <c:v>24575659.9992036</c:v>
                </c:pt>
                <c:pt idx="2">
                  <c:v>22862042.8572753</c:v>
                </c:pt>
                <c:pt idx="3">
                  <c:v>19605287.973474</c:v>
                </c:pt>
                <c:pt idx="4">
                  <c:v>23707919.165445801</c:v>
                </c:pt>
                <c:pt idx="5">
                  <c:v>48221479.0003023</c:v>
                </c:pt>
                <c:pt idx="6">
                  <c:v>199570841.010777</c:v>
                </c:pt>
                <c:pt idx="7">
                  <c:v>71994447.722307593</c:v>
                </c:pt>
                <c:pt idx="8">
                  <c:v>132230591.820161</c:v>
                </c:pt>
                <c:pt idx="10">
                  <c:v>115667571.314918</c:v>
                </c:pt>
                <c:pt idx="11">
                  <c:v>22744447.068942901</c:v>
                </c:pt>
                <c:pt idx="12">
                  <c:v>28366980.1012206</c:v>
                </c:pt>
                <c:pt idx="13">
                  <c:v>39975722.279898301</c:v>
                </c:pt>
                <c:pt idx="14">
                  <c:v>26898357.231603801</c:v>
                </c:pt>
                <c:pt idx="15">
                  <c:v>25440127.969277699</c:v>
                </c:pt>
                <c:pt idx="16">
                  <c:v>26483576.996236499</c:v>
                </c:pt>
                <c:pt idx="17">
                  <c:v>104370482.77215201</c:v>
                </c:pt>
                <c:pt idx="18">
                  <c:v>409417848.10652602</c:v>
                </c:pt>
                <c:pt idx="19">
                  <c:v>440458289.71759999</c:v>
                </c:pt>
                <c:pt idx="20">
                  <c:v>551312865.42794204</c:v>
                </c:pt>
                <c:pt idx="21">
                  <c:v>240854734.77323499</c:v>
                </c:pt>
                <c:pt idx="22">
                  <c:v>26073193.0322304</c:v>
                </c:pt>
                <c:pt idx="23">
                  <c:v>66071396.182005897</c:v>
                </c:pt>
                <c:pt idx="24">
                  <c:v>141893449.637196</c:v>
                </c:pt>
                <c:pt idx="25">
                  <c:v>81932280.133139104</c:v>
                </c:pt>
                <c:pt idx="26">
                  <c:v>48753781.507758602</c:v>
                </c:pt>
                <c:pt idx="27">
                  <c:v>63363357.002446197</c:v>
                </c:pt>
                <c:pt idx="28">
                  <c:v>23663030.544549901</c:v>
                </c:pt>
                <c:pt idx="29">
                  <c:v>24613679.0238759</c:v>
                </c:pt>
                <c:pt idx="30">
                  <c:v>25681450.005880199</c:v>
                </c:pt>
                <c:pt idx="31">
                  <c:v>25196414.8665285</c:v>
                </c:pt>
                <c:pt idx="32">
                  <c:v>22783757.197805099</c:v>
                </c:pt>
                <c:pt idx="33">
                  <c:v>27312928.4424087</c:v>
                </c:pt>
                <c:pt idx="34">
                  <c:v>23496530.956271101</c:v>
                </c:pt>
                <c:pt idx="39">
                  <c:v>27866256.992891099</c:v>
                </c:pt>
                <c:pt idx="40">
                  <c:v>29016535.453667998</c:v>
                </c:pt>
                <c:pt idx="41">
                  <c:v>31644527.762994301</c:v>
                </c:pt>
                <c:pt idx="42">
                  <c:v>33150601.3965903</c:v>
                </c:pt>
                <c:pt idx="43">
                  <c:v>14925258.2181275</c:v>
                </c:pt>
                <c:pt idx="44">
                  <c:v>30032952.756584398</c:v>
                </c:pt>
                <c:pt idx="45">
                  <c:v>22458879.7779213</c:v>
                </c:pt>
                <c:pt idx="46">
                  <c:v>144954633.828343</c:v>
                </c:pt>
                <c:pt idx="47">
                  <c:v>20976251.8652253</c:v>
                </c:pt>
              </c:numCache>
            </c:numRef>
          </c:val>
        </c:ser>
        <c:ser>
          <c:idx val="6"/>
          <c:order val="6"/>
          <c:tx>
            <c:v>Series8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Sheet2!$P$23:$P$70</c:f>
              <c:numCache>
                <c:formatCode>0.00E+00</c:formatCode>
                <c:ptCount val="48"/>
                <c:pt idx="0">
                  <c:v>18888933.113586001</c:v>
                </c:pt>
                <c:pt idx="1">
                  <c:v>20629617.664824001</c:v>
                </c:pt>
                <c:pt idx="2">
                  <c:v>19233249.010956001</c:v>
                </c:pt>
                <c:pt idx="3">
                  <c:v>15302207.035656</c:v>
                </c:pt>
                <c:pt idx="4">
                  <c:v>19735726.107762001</c:v>
                </c:pt>
                <c:pt idx="5">
                  <c:v>41902891.990110002</c:v>
                </c:pt>
                <c:pt idx="6">
                  <c:v>193615086.01685399</c:v>
                </c:pt>
                <c:pt idx="7">
                  <c:v>67009905.808577999</c:v>
                </c:pt>
                <c:pt idx="8">
                  <c:v>125780215.554612</c:v>
                </c:pt>
                <c:pt idx="10">
                  <c:v>109220187.78867599</c:v>
                </c:pt>
                <c:pt idx="11">
                  <c:v>17765444.258352</c:v>
                </c:pt>
                <c:pt idx="12">
                  <c:v>23709166.611570001</c:v>
                </c:pt>
                <c:pt idx="13">
                  <c:v>34581512.907665998</c:v>
                </c:pt>
                <c:pt idx="14">
                  <c:v>22500133.391484</c:v>
                </c:pt>
                <c:pt idx="15">
                  <c:v>21023696.153754</c:v>
                </c:pt>
                <c:pt idx="16">
                  <c:v>21824792.774693999</c:v>
                </c:pt>
                <c:pt idx="17">
                  <c:v>91273842.369611993</c:v>
                </c:pt>
                <c:pt idx="18">
                  <c:v>402328646.837964</c:v>
                </c:pt>
                <c:pt idx="19">
                  <c:v>433447846.72965002</c:v>
                </c:pt>
                <c:pt idx="20">
                  <c:v>541626909.36150599</c:v>
                </c:pt>
                <c:pt idx="21">
                  <c:v>238338296.714268</c:v>
                </c:pt>
                <c:pt idx="22">
                  <c:v>23283952.139394</c:v>
                </c:pt>
                <c:pt idx="23">
                  <c:v>59732498.340269998</c:v>
                </c:pt>
                <c:pt idx="24">
                  <c:v>134464906.37368801</c:v>
                </c:pt>
                <c:pt idx="25">
                  <c:v>76773395.526335999</c:v>
                </c:pt>
                <c:pt idx="26">
                  <c:v>43638659.002998002</c:v>
                </c:pt>
                <c:pt idx="27">
                  <c:v>58172687.827578001</c:v>
                </c:pt>
                <c:pt idx="28">
                  <c:v>17069628.512807999</c:v>
                </c:pt>
                <c:pt idx="29">
                  <c:v>18621852.718680002</c:v>
                </c:pt>
                <c:pt idx="30">
                  <c:v>19343458.484226</c:v>
                </c:pt>
                <c:pt idx="31">
                  <c:v>19133450.762922</c:v>
                </c:pt>
                <c:pt idx="32">
                  <c:v>17834488.603362001</c:v>
                </c:pt>
                <c:pt idx="33">
                  <c:v>22248494.988623999</c:v>
                </c:pt>
                <c:pt idx="34">
                  <c:v>17199978.695891999</c:v>
                </c:pt>
                <c:pt idx="39">
                  <c:v>25336379.129958</c:v>
                </c:pt>
                <c:pt idx="40">
                  <c:v>26501951.053943999</c:v>
                </c:pt>
                <c:pt idx="41">
                  <c:v>28933370.552735999</c:v>
                </c:pt>
                <c:pt idx="42">
                  <c:v>30651403.618889999</c:v>
                </c:pt>
                <c:pt idx="43">
                  <c:v>12114376.132680001</c:v>
                </c:pt>
                <c:pt idx="44">
                  <c:v>24739780.217471998</c:v>
                </c:pt>
                <c:pt idx="45">
                  <c:v>16473988.355723999</c:v>
                </c:pt>
                <c:pt idx="46">
                  <c:v>142385575.519458</c:v>
                </c:pt>
                <c:pt idx="47">
                  <c:v>16872575.443937998</c:v>
                </c:pt>
              </c:numCache>
            </c:numRef>
          </c:val>
        </c:ser>
        <c:ser>
          <c:idx val="7"/>
          <c:order val="7"/>
          <c:tx>
            <c:v>Series9</c:v>
          </c:tx>
          <c:invertIfNegative val="0"/>
          <c:val>
            <c:numRef>
              <c:f>Sheet2!$R$23:$R$70</c:f>
              <c:numCache>
                <c:formatCode>0.00E+00</c:formatCode>
                <c:ptCount val="48"/>
                <c:pt idx="0">
                  <c:v>37189285.869969398</c:v>
                </c:pt>
                <c:pt idx="1">
                  <c:v>37647697.780042604</c:v>
                </c:pt>
                <c:pt idx="2">
                  <c:v>35449533.430190399</c:v>
                </c:pt>
                <c:pt idx="3">
                  <c:v>31053467.161522299</c:v>
                </c:pt>
                <c:pt idx="4">
                  <c:v>36985714.1785684</c:v>
                </c:pt>
                <c:pt idx="5">
                  <c:v>74073622.939176604</c:v>
                </c:pt>
                <c:pt idx="6">
                  <c:v>328190319.900029</c:v>
                </c:pt>
                <c:pt idx="7">
                  <c:v>170324142.00442201</c:v>
                </c:pt>
                <c:pt idx="8">
                  <c:v>202729645.99254599</c:v>
                </c:pt>
                <c:pt idx="10">
                  <c:v>134881087.34044299</c:v>
                </c:pt>
                <c:pt idx="11">
                  <c:v>34461205.681633703</c:v>
                </c:pt>
                <c:pt idx="12">
                  <c:v>44298854.938978702</c:v>
                </c:pt>
                <c:pt idx="13">
                  <c:v>67103937.485499501</c:v>
                </c:pt>
                <c:pt idx="14">
                  <c:v>43106710.782079697</c:v>
                </c:pt>
                <c:pt idx="15">
                  <c:v>40634144.604102001</c:v>
                </c:pt>
                <c:pt idx="16">
                  <c:v>44715977.918017499</c:v>
                </c:pt>
                <c:pt idx="17">
                  <c:v>183572465.72909799</c:v>
                </c:pt>
                <c:pt idx="18">
                  <c:v>444375160.19327998</c:v>
                </c:pt>
                <c:pt idx="19">
                  <c:v>472816338.95657998</c:v>
                </c:pt>
                <c:pt idx="20">
                  <c:v>571577865.75409305</c:v>
                </c:pt>
                <c:pt idx="21">
                  <c:v>291248581.29022998</c:v>
                </c:pt>
                <c:pt idx="22">
                  <c:v>39536249.273538001</c:v>
                </c:pt>
                <c:pt idx="23">
                  <c:v>113785096.75964101</c:v>
                </c:pt>
                <c:pt idx="24">
                  <c:v>178400253.109501</c:v>
                </c:pt>
                <c:pt idx="25">
                  <c:v>145304829.73607799</c:v>
                </c:pt>
                <c:pt idx="26">
                  <c:v>82316299.679136395</c:v>
                </c:pt>
                <c:pt idx="27">
                  <c:v>103783878.829851</c:v>
                </c:pt>
                <c:pt idx="28">
                  <c:v>38652180.783200003</c:v>
                </c:pt>
                <c:pt idx="29">
                  <c:v>40000647.8916291</c:v>
                </c:pt>
                <c:pt idx="30">
                  <c:v>41794610.710597299</c:v>
                </c:pt>
                <c:pt idx="31">
                  <c:v>40512169.282693699</c:v>
                </c:pt>
                <c:pt idx="32">
                  <c:v>36594856.6098077</c:v>
                </c:pt>
                <c:pt idx="33">
                  <c:v>43717316.291325003</c:v>
                </c:pt>
                <c:pt idx="34">
                  <c:v>38023824.438652501</c:v>
                </c:pt>
                <c:pt idx="39">
                  <c:v>45327373.344682403</c:v>
                </c:pt>
                <c:pt idx="40">
                  <c:v>42125273.160383701</c:v>
                </c:pt>
                <c:pt idx="41">
                  <c:v>44549680.618871503</c:v>
                </c:pt>
                <c:pt idx="42">
                  <c:v>46168475.969663501</c:v>
                </c:pt>
                <c:pt idx="43">
                  <c:v>24789296.057482298</c:v>
                </c:pt>
                <c:pt idx="44">
                  <c:v>49339350.7970962</c:v>
                </c:pt>
                <c:pt idx="45">
                  <c:v>37771683.323189802</c:v>
                </c:pt>
                <c:pt idx="46">
                  <c:v>173425520.500873</c:v>
                </c:pt>
                <c:pt idx="47">
                  <c:v>33150729.402189098</c:v>
                </c:pt>
              </c:numCache>
            </c:numRef>
          </c:val>
        </c:ser>
        <c:ser>
          <c:idx val="8"/>
          <c:order val="8"/>
          <c:tx>
            <c:v>Series10</c:v>
          </c:tx>
          <c:invertIfNegative val="0"/>
          <c:val>
            <c:numRef>
              <c:f>Sheet2!$T$23:$T$70</c:f>
              <c:numCache>
                <c:formatCode>0.00E+00</c:formatCode>
                <c:ptCount val="48"/>
                <c:pt idx="0">
                  <c:v>46280072.344918199</c:v>
                </c:pt>
                <c:pt idx="1">
                  <c:v>48870602.1512696</c:v>
                </c:pt>
                <c:pt idx="2">
                  <c:v>48346272.258665703</c:v>
                </c:pt>
                <c:pt idx="3">
                  <c:v>42915221.529990003</c:v>
                </c:pt>
                <c:pt idx="4">
                  <c:v>48828477.144428</c:v>
                </c:pt>
                <c:pt idx="5">
                  <c:v>73925959.399958894</c:v>
                </c:pt>
                <c:pt idx="6">
                  <c:v>226196314.33303601</c:v>
                </c:pt>
                <c:pt idx="7">
                  <c:v>81365781.714789703</c:v>
                </c:pt>
                <c:pt idx="8">
                  <c:v>165739949.96356699</c:v>
                </c:pt>
                <c:pt idx="10">
                  <c:v>135901953.99566501</c:v>
                </c:pt>
                <c:pt idx="11">
                  <c:v>47975696.144490302</c:v>
                </c:pt>
                <c:pt idx="12">
                  <c:v>58412836.984794997</c:v>
                </c:pt>
                <c:pt idx="13">
                  <c:v>63849551.440074399</c:v>
                </c:pt>
                <c:pt idx="14">
                  <c:v>52793036.815210097</c:v>
                </c:pt>
                <c:pt idx="15">
                  <c:v>52060941.654242501</c:v>
                </c:pt>
                <c:pt idx="16">
                  <c:v>54814596.577147096</c:v>
                </c:pt>
                <c:pt idx="17">
                  <c:v>157858804.39336199</c:v>
                </c:pt>
                <c:pt idx="18">
                  <c:v>450930253.47795397</c:v>
                </c:pt>
                <c:pt idx="19">
                  <c:v>483192567.23332298</c:v>
                </c:pt>
                <c:pt idx="20">
                  <c:v>599362594.11313903</c:v>
                </c:pt>
                <c:pt idx="21">
                  <c:v>276699647.95314401</c:v>
                </c:pt>
                <c:pt idx="22">
                  <c:v>56552824.132447399</c:v>
                </c:pt>
                <c:pt idx="23">
                  <c:v>90225397.979853302</c:v>
                </c:pt>
                <c:pt idx="24">
                  <c:v>141372856.40824801</c:v>
                </c:pt>
                <c:pt idx="25">
                  <c:v>112672647.79946899</c:v>
                </c:pt>
                <c:pt idx="26">
                  <c:v>79090082.658898905</c:v>
                </c:pt>
                <c:pt idx="27">
                  <c:v>83085084.493037403</c:v>
                </c:pt>
                <c:pt idx="28">
                  <c:v>53912385.978459299</c:v>
                </c:pt>
                <c:pt idx="29">
                  <c:v>59066753.1378996</c:v>
                </c:pt>
                <c:pt idx="30">
                  <c:v>61791273.890316099</c:v>
                </c:pt>
                <c:pt idx="31">
                  <c:v>60236502.1251477</c:v>
                </c:pt>
                <c:pt idx="32">
                  <c:v>53364082.417169899</c:v>
                </c:pt>
                <c:pt idx="33">
                  <c:v>62118020.494967498</c:v>
                </c:pt>
                <c:pt idx="34">
                  <c:v>56727750.555911899</c:v>
                </c:pt>
                <c:pt idx="39">
                  <c:v>56931366.667258002</c:v>
                </c:pt>
                <c:pt idx="40">
                  <c:v>51015470.591169097</c:v>
                </c:pt>
                <c:pt idx="41">
                  <c:v>58095633.049669303</c:v>
                </c:pt>
                <c:pt idx="42">
                  <c:v>52801702.267962001</c:v>
                </c:pt>
                <c:pt idx="43">
                  <c:v>35728832.623740204</c:v>
                </c:pt>
                <c:pt idx="44">
                  <c:v>50218356.6320199</c:v>
                </c:pt>
                <c:pt idx="45">
                  <c:v>49062405.207265601</c:v>
                </c:pt>
                <c:pt idx="46">
                  <c:v>152448003.07822901</c:v>
                </c:pt>
                <c:pt idx="47">
                  <c:v>47172204.741071999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049024"/>
        <c:axId val="1801057728"/>
      </c:barChart>
      <c:catAx>
        <c:axId val="1801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57728"/>
        <c:crosses val="autoZero"/>
        <c:auto val="1"/>
        <c:lblAlgn val="ctr"/>
        <c:lblOffset val="100"/>
        <c:noMultiLvlLbl val="0"/>
      </c:catAx>
      <c:valAx>
        <c:axId val="18010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55217</xdr:colOff>
      <xdr:row>104</xdr:row>
      <xdr:rowOff>154610</xdr:rowOff>
    </xdr:from>
    <xdr:to>
      <xdr:col>10</xdr:col>
      <xdr:colOff>673652</xdr:colOff>
      <xdr:row>129</xdr:row>
      <xdr:rowOff>66261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476249</xdr:colOff>
      <xdr:row>106</xdr:row>
      <xdr:rowOff>51547</xdr:rowOff>
    </xdr:from>
    <xdr:to>
      <xdr:col>16</xdr:col>
      <xdr:colOff>790014</xdr:colOff>
      <xdr:row>120</xdr:row>
      <xdr:rowOff>127747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448235</xdr:colOff>
      <xdr:row>121</xdr:row>
      <xdr:rowOff>141194</xdr:rowOff>
    </xdr:from>
    <xdr:to>
      <xdr:col>16</xdr:col>
      <xdr:colOff>762000</xdr:colOff>
      <xdr:row>136</xdr:row>
      <xdr:rowOff>26894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20</xdr:col>
      <xdr:colOff>775607</xdr:colOff>
      <xdr:row>166</xdr:row>
      <xdr:rowOff>122463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20</xdr:col>
      <xdr:colOff>775607</xdr:colOff>
      <xdr:row>203</xdr:row>
      <xdr:rowOff>122463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54</xdr:col>
      <xdr:colOff>103094</xdr:colOff>
      <xdr:row>118</xdr:row>
      <xdr:rowOff>142315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3"/>
  <sheetViews>
    <sheetView tabSelected="1" topLeftCell="A98" zoomScaleNormal="100" zoomScalePageLayoutView="115" workbookViewId="0">
      <selection activeCell="L118" sqref="L118"/>
    </sheetView>
  </sheetViews>
  <sheetFormatPr defaultColWidth="8.85546875" defaultRowHeight="15" x14ac:dyDescent="0.25"/>
  <cols>
    <col min="1" max="1" width="29.42578125" bestFit="1" customWidth="1"/>
    <col min="2" max="58" width="12.7109375" customWidth="1"/>
  </cols>
  <sheetData>
    <row r="1" spans="1:31" ht="18.75" x14ac:dyDescent="0.3">
      <c r="A1" s="5" t="s">
        <v>55</v>
      </c>
      <c r="B1">
        <v>8192</v>
      </c>
      <c r="D1" s="4">
        <v>32768</v>
      </c>
      <c r="E1" s="4">
        <v>65536</v>
      </c>
      <c r="F1" s="4">
        <v>131072</v>
      </c>
      <c r="G1" s="4">
        <v>262144</v>
      </c>
      <c r="H1">
        <v>32768</v>
      </c>
      <c r="I1">
        <v>65536</v>
      </c>
      <c r="J1">
        <v>131072</v>
      </c>
      <c r="K1">
        <v>262144</v>
      </c>
      <c r="L1" s="4">
        <v>32768</v>
      </c>
      <c r="M1" s="4">
        <v>65536</v>
      </c>
      <c r="N1" s="4">
        <v>131072</v>
      </c>
      <c r="O1" s="4">
        <v>262144</v>
      </c>
      <c r="P1">
        <v>32768</v>
      </c>
      <c r="Q1">
        <v>65536</v>
      </c>
      <c r="R1">
        <v>131072</v>
      </c>
      <c r="S1">
        <v>262144</v>
      </c>
      <c r="T1">
        <v>16384</v>
      </c>
    </row>
    <row r="2" spans="1:31" ht="18.75" x14ac:dyDescent="0.3">
      <c r="A2" s="5" t="s">
        <v>54</v>
      </c>
      <c r="B2">
        <v>32</v>
      </c>
      <c r="D2" s="4">
        <v>32</v>
      </c>
      <c r="E2" s="4">
        <v>32</v>
      </c>
      <c r="F2" s="4">
        <v>32</v>
      </c>
      <c r="G2" s="4">
        <v>32</v>
      </c>
      <c r="H2">
        <v>32</v>
      </c>
      <c r="I2">
        <v>32</v>
      </c>
      <c r="J2">
        <v>32</v>
      </c>
      <c r="K2">
        <v>32</v>
      </c>
      <c r="L2" s="4">
        <v>32</v>
      </c>
      <c r="M2" s="4">
        <v>32</v>
      </c>
      <c r="N2" s="4">
        <v>32</v>
      </c>
      <c r="O2" s="4">
        <v>32</v>
      </c>
      <c r="P2">
        <v>32</v>
      </c>
      <c r="Q2">
        <v>32</v>
      </c>
      <c r="R2">
        <v>32</v>
      </c>
      <c r="S2">
        <v>32</v>
      </c>
      <c r="T2">
        <v>32</v>
      </c>
    </row>
    <row r="3" spans="1:31" ht="18.75" x14ac:dyDescent="0.3">
      <c r="A3" s="5" t="s">
        <v>56</v>
      </c>
      <c r="B3">
        <v>1</v>
      </c>
      <c r="D3" s="4">
        <v>1</v>
      </c>
      <c r="E3" s="4">
        <v>1</v>
      </c>
      <c r="F3" s="4">
        <v>1</v>
      </c>
      <c r="G3" s="4">
        <v>1</v>
      </c>
      <c r="H3">
        <v>2</v>
      </c>
      <c r="I3">
        <v>2</v>
      </c>
      <c r="J3">
        <v>2</v>
      </c>
      <c r="K3">
        <v>2</v>
      </c>
      <c r="L3" s="4">
        <v>4</v>
      </c>
      <c r="M3" s="4">
        <v>4</v>
      </c>
      <c r="N3" s="4">
        <v>4</v>
      </c>
      <c r="O3" s="4">
        <v>4</v>
      </c>
      <c r="P3">
        <v>8</v>
      </c>
      <c r="Q3">
        <v>8</v>
      </c>
      <c r="R3">
        <v>8</v>
      </c>
      <c r="S3">
        <v>8</v>
      </c>
      <c r="T3">
        <v>1</v>
      </c>
    </row>
    <row r="4" spans="1:31" ht="18.75" x14ac:dyDescent="0.3">
      <c r="A4" s="5"/>
      <c r="D4" s="4"/>
      <c r="E4" s="4"/>
      <c r="F4" s="4"/>
      <c r="G4" s="4"/>
      <c r="L4" s="4"/>
      <c r="M4" s="4"/>
      <c r="N4" s="4"/>
      <c r="O4" s="4"/>
    </row>
    <row r="5" spans="1:31" ht="18.75" x14ac:dyDescent="0.3">
      <c r="A5" s="5" t="s">
        <v>52</v>
      </c>
      <c r="B5">
        <v>0.21795038624400001</v>
      </c>
      <c r="D5" s="4">
        <v>0.316897288901</v>
      </c>
      <c r="E5" s="4">
        <v>0.38192150387000001</v>
      </c>
      <c r="F5" s="4">
        <v>0.46075226463000002</v>
      </c>
      <c r="G5" s="4">
        <v>0.61393315325300002</v>
      </c>
      <c r="H5">
        <v>0.43380643265199997</v>
      </c>
      <c r="I5">
        <v>0.46423829145399997</v>
      </c>
      <c r="J5">
        <v>0.53765727363000004</v>
      </c>
      <c r="K5">
        <v>0.67324083542400004</v>
      </c>
      <c r="L5" s="4">
        <v>0.46496382344699999</v>
      </c>
      <c r="M5" s="4">
        <v>0.50248657044300005</v>
      </c>
      <c r="N5" s="4">
        <v>0.53897553535700005</v>
      </c>
      <c r="O5" s="4">
        <v>0.66751588253799998</v>
      </c>
      <c r="P5">
        <v>0.65607759062299997</v>
      </c>
      <c r="Q5">
        <v>0.67728833437500002</v>
      </c>
      <c r="R5">
        <v>0.72336319759800005</v>
      </c>
      <c r="S5">
        <v>0.76464237931000001</v>
      </c>
      <c r="T5">
        <v>0.26332198019699998</v>
      </c>
    </row>
    <row r="6" spans="1:31" ht="18.75" x14ac:dyDescent="0.3">
      <c r="A6" s="5" t="s">
        <v>50</v>
      </c>
      <c r="B6">
        <v>7.4770957555399999E-3</v>
      </c>
      <c r="D6" s="4">
        <v>2.2150117095200001E-2</v>
      </c>
      <c r="E6" s="4">
        <v>2.8975597797099999E-2</v>
      </c>
      <c r="F6" s="4">
        <v>4.1467976878200002E-2</v>
      </c>
      <c r="G6" s="4">
        <v>7.0242867283799998E-2</v>
      </c>
      <c r="H6">
        <v>2.04580638657E-2</v>
      </c>
      <c r="I6">
        <v>3.15984679583E-2</v>
      </c>
      <c r="J6">
        <v>4.1182498901600001E-2</v>
      </c>
      <c r="K6">
        <v>9.7723570973899998E-2</v>
      </c>
      <c r="L6" s="4">
        <v>2.1779349509700001E-2</v>
      </c>
      <c r="M6" s="4">
        <v>3.1354498092300002E-2</v>
      </c>
      <c r="N6" s="4">
        <v>4.2264894739399997E-2</v>
      </c>
      <c r="O6" s="4">
        <v>7.2377638926499996E-2</v>
      </c>
      <c r="P6">
        <v>4.96765625958E-2</v>
      </c>
      <c r="Q6">
        <v>5.4412512019399999E-2</v>
      </c>
      <c r="R6">
        <v>8.6771620795099993E-2</v>
      </c>
      <c r="S6">
        <v>9.6694393248200006E-2</v>
      </c>
      <c r="T6">
        <v>1.4442697286899999E-2</v>
      </c>
    </row>
    <row r="7" spans="1:31" ht="18.75" x14ac:dyDescent="0.3">
      <c r="A7" s="5" t="s">
        <v>53</v>
      </c>
      <c r="B7">
        <v>5.0919928933300003E-2</v>
      </c>
      <c r="D7" s="4">
        <v>0.15084498383200001</v>
      </c>
      <c r="E7" s="4">
        <v>0.16787930578999999</v>
      </c>
      <c r="F7" s="4">
        <v>0.176567703119</v>
      </c>
      <c r="G7" s="4">
        <v>0.29908914469600001</v>
      </c>
      <c r="H7">
        <v>0.11674862371399999</v>
      </c>
      <c r="I7">
        <v>0.139743194722</v>
      </c>
      <c r="J7">
        <v>0.13093070100400001</v>
      </c>
      <c r="K7">
        <v>0.28981650545400001</v>
      </c>
      <c r="L7" s="4">
        <v>4.2837772659400003E-2</v>
      </c>
      <c r="M7" s="4">
        <v>0.12025400075999999</v>
      </c>
      <c r="N7" s="4">
        <v>0.13437194059800001</v>
      </c>
      <c r="O7" s="4">
        <v>0.21464866846</v>
      </c>
      <c r="P7">
        <v>0.216997354773</v>
      </c>
      <c r="Q7">
        <v>0.231684615249</v>
      </c>
      <c r="R7">
        <v>0.33425558520799997</v>
      </c>
      <c r="S7">
        <v>0.310112481183</v>
      </c>
      <c r="T7">
        <v>9.8356520165000003E-2</v>
      </c>
    </row>
    <row r="8" spans="1:31" ht="18.75" x14ac:dyDescent="0.3">
      <c r="A8" s="5" t="s">
        <v>49</v>
      </c>
      <c r="B8">
        <v>2.08364988897E-3</v>
      </c>
      <c r="D8" s="4">
        <v>1.0117747228100001E-2</v>
      </c>
      <c r="E8" s="4">
        <v>1.8246963043200001E-2</v>
      </c>
      <c r="F8" s="4">
        <v>3.4497775004200003E-2</v>
      </c>
      <c r="G8" s="4">
        <v>7.0173859963199997E-2</v>
      </c>
      <c r="H8">
        <v>8.7061311572300005E-3</v>
      </c>
      <c r="I8">
        <v>1.7402090148799999E-2</v>
      </c>
      <c r="J8">
        <v>2.92473773147E-2</v>
      </c>
      <c r="K8">
        <v>7.2864309463900004E-2</v>
      </c>
      <c r="L8" s="4">
        <v>8.73054913605E-3</v>
      </c>
      <c r="M8" s="4">
        <v>1.5541000405299999E-2</v>
      </c>
      <c r="N8" s="4">
        <v>2.93619464569E-2</v>
      </c>
      <c r="O8" s="4">
        <v>6.6765336425500005E-2</v>
      </c>
      <c r="P8">
        <v>1.02088802218E-2</v>
      </c>
      <c r="Q8">
        <v>1.74677491101E-2</v>
      </c>
      <c r="R8">
        <v>3.4549293205799997E-2</v>
      </c>
      <c r="S8">
        <v>6.31519414866E-2</v>
      </c>
      <c r="T8">
        <v>5.7087104540100003E-3</v>
      </c>
    </row>
    <row r="9" spans="1:31" ht="18.75" x14ac:dyDescent="0.3">
      <c r="A9" s="5" t="s">
        <v>51</v>
      </c>
      <c r="B9">
        <v>4.61921866645E-2</v>
      </c>
      <c r="D9" s="4">
        <v>0.17378591382700001</v>
      </c>
      <c r="E9" s="4">
        <v>0.27163384220800002</v>
      </c>
      <c r="F9" s="4">
        <v>0.56836747759600004</v>
      </c>
      <c r="G9" s="4">
        <v>0.971726238623</v>
      </c>
      <c r="H9">
        <v>0.116796529</v>
      </c>
      <c r="I9">
        <v>0.2325241227</v>
      </c>
      <c r="J9">
        <v>0.32824549115700002</v>
      </c>
      <c r="K9">
        <v>0.87587740657299995</v>
      </c>
      <c r="L9" s="4">
        <v>0.20516976374500001</v>
      </c>
      <c r="M9" s="4">
        <v>0.20649034142</v>
      </c>
      <c r="N9" s="4">
        <v>0.32833539271700002</v>
      </c>
      <c r="O9" s="4">
        <v>0.73589715748200002</v>
      </c>
      <c r="P9">
        <v>0.224044882296</v>
      </c>
      <c r="Q9">
        <v>0.29129320291100003</v>
      </c>
      <c r="R9">
        <v>0.51243616047200002</v>
      </c>
      <c r="S9">
        <v>0.78420276382999998</v>
      </c>
      <c r="T9">
        <v>0.118710529787</v>
      </c>
    </row>
    <row r="10" spans="1:31" ht="4.5" customHeight="1" x14ac:dyDescent="0.3">
      <c r="A10" s="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31" ht="18.75" x14ac:dyDescent="0.3">
      <c r="A11" s="5" t="s">
        <v>55</v>
      </c>
      <c r="B11" s="4">
        <v>4096</v>
      </c>
      <c r="C11" s="4">
        <v>8192</v>
      </c>
      <c r="D11">
        <v>16384</v>
      </c>
      <c r="E11">
        <v>32768</v>
      </c>
      <c r="F11">
        <v>65536</v>
      </c>
      <c r="G11">
        <v>131072</v>
      </c>
      <c r="H11">
        <v>262144</v>
      </c>
      <c r="I11" s="4">
        <v>32768</v>
      </c>
      <c r="J11" s="4">
        <v>65536</v>
      </c>
      <c r="K11" s="4">
        <v>131072</v>
      </c>
      <c r="L11" s="4">
        <v>262144</v>
      </c>
      <c r="M11">
        <v>32768</v>
      </c>
      <c r="N11">
        <v>65536</v>
      </c>
      <c r="O11">
        <v>131072</v>
      </c>
      <c r="P11">
        <v>262144</v>
      </c>
      <c r="Q11" s="4">
        <v>16384</v>
      </c>
      <c r="R11" s="4">
        <v>32768</v>
      </c>
      <c r="S11" s="4">
        <v>65536</v>
      </c>
      <c r="T11" s="4">
        <v>131072</v>
      </c>
      <c r="U11" s="4">
        <v>262144</v>
      </c>
      <c r="V11" s="4">
        <v>524288</v>
      </c>
      <c r="W11" s="4">
        <v>1048576</v>
      </c>
      <c r="X11" s="4">
        <v>2097152</v>
      </c>
      <c r="Y11" s="4">
        <v>4194304</v>
      </c>
      <c r="AC11" s="4">
        <v>262144</v>
      </c>
      <c r="AD11" s="4">
        <v>524288</v>
      </c>
      <c r="AE11" s="4">
        <v>524288</v>
      </c>
    </row>
    <row r="12" spans="1:31" ht="18.75" x14ac:dyDescent="0.3">
      <c r="A12" s="5" t="s">
        <v>54</v>
      </c>
      <c r="B12" s="4">
        <v>64</v>
      </c>
      <c r="C12" s="4">
        <v>64</v>
      </c>
      <c r="D12">
        <v>64</v>
      </c>
      <c r="E12">
        <v>64</v>
      </c>
      <c r="F12">
        <v>64</v>
      </c>
      <c r="G12">
        <v>64</v>
      </c>
      <c r="H12">
        <v>64</v>
      </c>
      <c r="I12" s="4">
        <v>64</v>
      </c>
      <c r="J12" s="4">
        <v>64</v>
      </c>
      <c r="K12" s="4">
        <v>64</v>
      </c>
      <c r="L12" s="4">
        <v>64</v>
      </c>
      <c r="M12">
        <v>64</v>
      </c>
      <c r="N12">
        <v>64</v>
      </c>
      <c r="O12">
        <v>64</v>
      </c>
      <c r="P12">
        <v>64</v>
      </c>
      <c r="Q12" s="4">
        <v>64</v>
      </c>
      <c r="R12" s="4">
        <v>64</v>
      </c>
      <c r="S12" s="4">
        <v>64</v>
      </c>
      <c r="T12" s="4">
        <v>64</v>
      </c>
      <c r="U12" s="4">
        <v>64</v>
      </c>
      <c r="V12" s="4">
        <v>64</v>
      </c>
      <c r="W12" s="4">
        <v>64</v>
      </c>
      <c r="X12" s="4">
        <v>64</v>
      </c>
      <c r="Y12" s="4">
        <v>64</v>
      </c>
      <c r="AC12" s="4">
        <v>64</v>
      </c>
      <c r="AD12" s="4">
        <v>64</v>
      </c>
      <c r="AE12" s="4">
        <v>64</v>
      </c>
    </row>
    <row r="13" spans="1:31" ht="18.75" x14ac:dyDescent="0.3">
      <c r="A13" s="5" t="s">
        <v>56</v>
      </c>
      <c r="B13" s="4">
        <v>1</v>
      </c>
      <c r="C13" s="4">
        <v>1</v>
      </c>
      <c r="D13">
        <v>1</v>
      </c>
      <c r="E13">
        <v>1</v>
      </c>
      <c r="F13">
        <v>1</v>
      </c>
      <c r="G13">
        <v>1</v>
      </c>
      <c r="H13">
        <v>1</v>
      </c>
      <c r="I13" s="4">
        <v>2</v>
      </c>
      <c r="J13" s="4">
        <v>2</v>
      </c>
      <c r="K13" s="4">
        <v>2</v>
      </c>
      <c r="L13" s="4">
        <v>2</v>
      </c>
      <c r="M13">
        <v>4</v>
      </c>
      <c r="N13">
        <v>4</v>
      </c>
      <c r="O13">
        <v>4</v>
      </c>
      <c r="P13">
        <v>4</v>
      </c>
      <c r="Q13" s="4">
        <v>8</v>
      </c>
      <c r="R13" s="4">
        <v>8</v>
      </c>
      <c r="S13" s="4">
        <v>8</v>
      </c>
      <c r="T13" s="4">
        <v>8</v>
      </c>
      <c r="U13" s="4">
        <v>8</v>
      </c>
      <c r="V13" s="4">
        <v>8</v>
      </c>
      <c r="W13" s="4">
        <v>8</v>
      </c>
      <c r="X13" s="4">
        <v>8</v>
      </c>
      <c r="Y13" s="4">
        <v>8</v>
      </c>
      <c r="AC13" s="4">
        <v>16</v>
      </c>
      <c r="AD13" s="4">
        <v>16</v>
      </c>
      <c r="AE13" s="4">
        <v>32</v>
      </c>
    </row>
    <row r="14" spans="1:31" ht="18.75" x14ac:dyDescent="0.3">
      <c r="A14" s="5"/>
      <c r="I14" s="4"/>
      <c r="J14" s="4"/>
      <c r="K14" s="4"/>
      <c r="L14" s="4"/>
      <c r="Q14" s="4"/>
      <c r="R14" s="4"/>
      <c r="S14" s="4"/>
      <c r="T14" s="4"/>
      <c r="U14" s="4"/>
      <c r="V14" s="4"/>
      <c r="W14" s="4"/>
      <c r="X14" s="4"/>
      <c r="Y14" s="4"/>
      <c r="AC14" s="4"/>
      <c r="AD14" s="4"/>
      <c r="AE14" s="4"/>
    </row>
    <row r="15" spans="1:31" ht="18.75" x14ac:dyDescent="0.3">
      <c r="A15" s="5" t="s">
        <v>52</v>
      </c>
      <c r="B15">
        <v>0.20496532109500001</v>
      </c>
      <c r="C15">
        <v>0.23129863596299999</v>
      </c>
      <c r="D15">
        <v>0.24562430561199999</v>
      </c>
      <c r="E15">
        <v>0.322775093071</v>
      </c>
      <c r="F15">
        <v>0.39738509096500002</v>
      </c>
      <c r="G15">
        <v>0.48533865383300001</v>
      </c>
      <c r="H15">
        <v>0.61393315325300002</v>
      </c>
      <c r="I15" s="4">
        <v>0.45896672085899998</v>
      </c>
      <c r="J15" s="4">
        <v>0.503586702316</v>
      </c>
      <c r="K15" s="4">
        <v>0.533880428372</v>
      </c>
      <c r="L15" s="4">
        <v>0.66587051046099999</v>
      </c>
      <c r="M15">
        <v>0.63286909654300005</v>
      </c>
      <c r="N15">
        <v>0.67178586912799998</v>
      </c>
      <c r="O15">
        <v>0.69197720199900004</v>
      </c>
      <c r="P15">
        <v>0.73345886543600003</v>
      </c>
      <c r="Q15" s="4">
        <v>0.96540308131200003</v>
      </c>
      <c r="R15" s="4">
        <v>0.97903657787099996</v>
      </c>
      <c r="S15" s="4">
        <v>1.0086210557899999</v>
      </c>
      <c r="T15" s="4">
        <v>1.0507889719800001</v>
      </c>
      <c r="U15" s="4">
        <v>1.0870360112199999</v>
      </c>
      <c r="V15" s="4">
        <v>1.1127551117200001</v>
      </c>
      <c r="W15" s="4">
        <v>1.21101576833</v>
      </c>
      <c r="X15" s="4">
        <v>1.4949322861400001</v>
      </c>
      <c r="Y15" s="4">
        <v>2.0206762488900001</v>
      </c>
      <c r="AC15" s="4">
        <v>1.75377017085</v>
      </c>
      <c r="AD15" s="4">
        <v>1.81716167654</v>
      </c>
      <c r="AE15" s="4">
        <v>3.1537986840699999</v>
      </c>
    </row>
    <row r="16" spans="1:31" ht="18.75" x14ac:dyDescent="0.3">
      <c r="A16" s="5" t="s">
        <v>50</v>
      </c>
      <c r="B16">
        <v>1.36742546329E-2</v>
      </c>
      <c r="C16">
        <v>1.5283227492299999E-2</v>
      </c>
      <c r="D16">
        <v>1.8099779083099999E-2</v>
      </c>
      <c r="E16">
        <v>3.3881162476000003E-2</v>
      </c>
      <c r="F16">
        <v>5.7288227467999997E-2</v>
      </c>
      <c r="G16">
        <v>7.4767895720099994E-2</v>
      </c>
      <c r="H16">
        <v>0.10268766953199999</v>
      </c>
      <c r="I16" s="4">
        <v>3.92443283017E-2</v>
      </c>
      <c r="J16" s="4">
        <v>4.88120728226E-2</v>
      </c>
      <c r="K16" s="4">
        <v>7.9673655520799996E-2</v>
      </c>
      <c r="L16" s="4">
        <v>9.2477814564999997E-2</v>
      </c>
      <c r="M16">
        <v>8.1586540198800003E-2</v>
      </c>
      <c r="N16">
        <v>0.14259406466499999</v>
      </c>
      <c r="O16">
        <v>0.151534698838</v>
      </c>
      <c r="P16">
        <v>0.16688026915000001</v>
      </c>
      <c r="Q16" s="4">
        <v>0.172145993232</v>
      </c>
      <c r="R16" s="4">
        <v>0.17303233718300001</v>
      </c>
      <c r="S16" s="4">
        <v>0.17787212468800001</v>
      </c>
      <c r="T16" s="4">
        <v>0.18660406271400001</v>
      </c>
      <c r="U16" s="4">
        <v>0.199433990802</v>
      </c>
      <c r="V16" s="4">
        <v>0.343541607242</v>
      </c>
      <c r="W16" s="4">
        <v>0.38413859087300001</v>
      </c>
      <c r="X16" s="4">
        <v>0.43512862934500002</v>
      </c>
      <c r="Y16" s="4">
        <v>0.54631351065699996</v>
      </c>
      <c r="AC16" s="4">
        <v>0.67266983138900005</v>
      </c>
      <c r="AD16" s="4">
        <v>0.67720489311599996</v>
      </c>
      <c r="AE16" s="4">
        <v>1.4289396276099999</v>
      </c>
    </row>
    <row r="17" spans="1:34" ht="18.75" x14ac:dyDescent="0.3">
      <c r="A17" s="5" t="s">
        <v>140</v>
      </c>
      <c r="B17">
        <v>6.2800473904300005E-2</v>
      </c>
      <c r="C17">
        <v>6.7527890501600005E-2</v>
      </c>
      <c r="D17">
        <v>7.7925190646700004E-2</v>
      </c>
      <c r="E17">
        <v>0.19630124892199999</v>
      </c>
      <c r="F17">
        <v>0.25335531890099999</v>
      </c>
      <c r="G17">
        <v>0.43319149156999998</v>
      </c>
      <c r="H17">
        <v>0.43723681049699997</v>
      </c>
      <c r="I17" s="4">
        <v>0.16709956526299999</v>
      </c>
      <c r="J17" s="4">
        <v>0.18911956825699999</v>
      </c>
      <c r="K17" s="4">
        <v>0.25552458801799999</v>
      </c>
      <c r="L17" s="4">
        <v>0.29401287952999999</v>
      </c>
      <c r="M17">
        <v>0.35638664358299998</v>
      </c>
      <c r="N17">
        <v>0.61391189489499998</v>
      </c>
      <c r="O17">
        <v>0.58711247367800001</v>
      </c>
      <c r="P17">
        <v>0.53520842923800005</v>
      </c>
      <c r="Q17" s="4">
        <v>0.79059884767999999</v>
      </c>
      <c r="R17" s="4">
        <v>0.79466947688099998</v>
      </c>
      <c r="S17" s="4">
        <v>0.78591576060900004</v>
      </c>
      <c r="T17" s="4">
        <v>0.81512459564499995</v>
      </c>
      <c r="U17" s="4">
        <v>0.84917578166999996</v>
      </c>
      <c r="V17" s="4">
        <v>1.10178611844</v>
      </c>
      <c r="W17" s="4">
        <v>0.90767316028</v>
      </c>
      <c r="X17" s="4">
        <v>0.83974164367899995</v>
      </c>
      <c r="Y17" s="4">
        <v>1.0633499767000001</v>
      </c>
      <c r="AC17" s="4">
        <v>2.5912118049999999</v>
      </c>
      <c r="AD17" s="4">
        <v>2.9155781493599999</v>
      </c>
      <c r="AE17" s="4">
        <v>5.5044615633399996</v>
      </c>
    </row>
    <row r="18" spans="1:34" ht="18.75" x14ac:dyDescent="0.3">
      <c r="A18" s="5" t="s">
        <v>49</v>
      </c>
      <c r="B18">
        <v>1.0277129282E-3</v>
      </c>
      <c r="C18">
        <v>1.8853745948100001E-3</v>
      </c>
      <c r="D18">
        <v>3.62911128294E-3</v>
      </c>
      <c r="E18">
        <v>9.09513245742E-3</v>
      </c>
      <c r="F18">
        <v>1.8697748396899999E-2</v>
      </c>
      <c r="G18">
        <v>3.5910964340899999E-2</v>
      </c>
      <c r="H18">
        <v>6.6925890787799994E-2</v>
      </c>
      <c r="I18" s="4">
        <v>8.1431025498800002E-3</v>
      </c>
      <c r="J18" s="4">
        <v>1.5363486131399999E-2</v>
      </c>
      <c r="K18" s="4">
        <v>3.1157366153999999E-2</v>
      </c>
      <c r="L18" s="4">
        <v>6.1855433359399997E-2</v>
      </c>
      <c r="M18">
        <v>1.17371980004E-2</v>
      </c>
      <c r="N18">
        <v>2.3325347901E-2</v>
      </c>
      <c r="O18">
        <v>3.7688473919499997E-2</v>
      </c>
      <c r="P18">
        <v>6.4636812932999999E-2</v>
      </c>
      <c r="Q18" s="4">
        <v>1.5931108920800002E-2</v>
      </c>
      <c r="R18" s="4">
        <v>1.9559030102899999E-2</v>
      </c>
      <c r="S18" s="4">
        <v>2.63152075107E-2</v>
      </c>
      <c r="T18" s="4">
        <v>4.3387233478199998E-2</v>
      </c>
      <c r="U18" s="4">
        <v>6.9844393189199994E-2</v>
      </c>
      <c r="V18" s="4">
        <v>0.133104616757</v>
      </c>
      <c r="W18" s="4">
        <v>0.23931584507500001</v>
      </c>
      <c r="X18" s="4">
        <v>0.46848916930200002</v>
      </c>
      <c r="Y18" s="4">
        <v>0.94201681339499999</v>
      </c>
      <c r="AC18" s="4">
        <v>0.109135495562</v>
      </c>
      <c r="AD18" s="4">
        <v>0.174572780639</v>
      </c>
      <c r="AE18" s="4">
        <v>0.237683628353</v>
      </c>
    </row>
    <row r="19" spans="1:34" ht="18.75" x14ac:dyDescent="0.3">
      <c r="A19" s="5" t="s">
        <v>51</v>
      </c>
      <c r="B19">
        <v>9.8595756075500002E-2</v>
      </c>
      <c r="C19">
        <v>0.10820045866899999</v>
      </c>
      <c r="D19">
        <v>0.12724033437999999</v>
      </c>
      <c r="E19">
        <v>0.17222403638</v>
      </c>
      <c r="F19">
        <v>0.36832447246</v>
      </c>
      <c r="G19">
        <v>0.62447077273600005</v>
      </c>
      <c r="H19">
        <v>0.98712119340500004</v>
      </c>
      <c r="I19" s="4">
        <v>0.220885731596</v>
      </c>
      <c r="J19" s="4">
        <v>0.28758523074100001</v>
      </c>
      <c r="K19" s="4">
        <v>0.559565775554</v>
      </c>
      <c r="L19" s="4">
        <v>0.98019380092999997</v>
      </c>
      <c r="M19">
        <v>0.36128906710899999</v>
      </c>
      <c r="N19">
        <v>0.60600051993799997</v>
      </c>
      <c r="O19">
        <v>0.75002392196900003</v>
      </c>
      <c r="P19">
        <v>1.02769908967</v>
      </c>
      <c r="Q19" s="4">
        <v>0.56853073203299997</v>
      </c>
      <c r="R19" s="4">
        <v>0.64147433278199995</v>
      </c>
      <c r="S19" s="4">
        <v>0.70415213571099999</v>
      </c>
      <c r="T19" s="4">
        <v>0.97325421824299996</v>
      </c>
      <c r="U19" s="4">
        <v>1.2449883260100001</v>
      </c>
      <c r="V19" s="4">
        <v>1.9106015970500001</v>
      </c>
      <c r="W19" s="4">
        <v>2.93804096117</v>
      </c>
      <c r="X19" s="4">
        <v>5.9179563022000004</v>
      </c>
      <c r="Y19" s="4">
        <v>12.1825069069</v>
      </c>
      <c r="AC19" s="4">
        <v>2.1296618849</v>
      </c>
      <c r="AD19" s="4">
        <v>3.1197606110099998</v>
      </c>
      <c r="AE19" s="4">
        <v>4.3775202754200002</v>
      </c>
    </row>
    <row r="22" spans="1:34" ht="18.75" x14ac:dyDescent="0.3">
      <c r="A22" s="5" t="s">
        <v>132</v>
      </c>
      <c r="B22" s="2">
        <v>1</v>
      </c>
      <c r="C22" s="11" t="s">
        <v>222</v>
      </c>
      <c r="D22" s="11" t="s">
        <v>223</v>
      </c>
      <c r="E22" s="11" t="s">
        <v>224</v>
      </c>
      <c r="F22" s="11" t="s">
        <v>225</v>
      </c>
      <c r="G22" s="11" t="s">
        <v>226</v>
      </c>
      <c r="H22" s="11" t="s">
        <v>227</v>
      </c>
      <c r="I22" s="2" t="s">
        <v>164</v>
      </c>
      <c r="J22" s="2" t="s">
        <v>163</v>
      </c>
      <c r="K22" s="2" t="s">
        <v>180</v>
      </c>
      <c r="L22" s="2" t="s">
        <v>165</v>
      </c>
      <c r="M22" s="11" t="s">
        <v>168</v>
      </c>
      <c r="N22" s="11" t="s">
        <v>171</v>
      </c>
      <c r="O22" s="2" t="s">
        <v>176</v>
      </c>
      <c r="P22" s="2" t="s">
        <v>179</v>
      </c>
      <c r="Q22" s="2" t="s">
        <v>184</v>
      </c>
      <c r="R22" s="2" t="s">
        <v>188</v>
      </c>
      <c r="S22" s="2" t="s">
        <v>192</v>
      </c>
      <c r="T22" s="2" t="s">
        <v>194</v>
      </c>
      <c r="U22" s="2" t="s">
        <v>197</v>
      </c>
      <c r="V22" s="2" t="s">
        <v>199</v>
      </c>
      <c r="W22" s="2" t="s">
        <v>203</v>
      </c>
      <c r="X22" s="11" t="s">
        <v>204</v>
      </c>
      <c r="Y22" s="11" t="s">
        <v>209</v>
      </c>
      <c r="Z22" s="2" t="s">
        <v>211</v>
      </c>
      <c r="AA22" s="11" t="s">
        <v>213</v>
      </c>
      <c r="AB22" s="2" t="s">
        <v>218</v>
      </c>
      <c r="AC22" s="2" t="s">
        <v>232</v>
      </c>
      <c r="AD22" s="5"/>
      <c r="AF22" s="5"/>
      <c r="AH22" s="5"/>
    </row>
    <row r="23" spans="1:34" ht="18.75" x14ac:dyDescent="0.3">
      <c r="A23" s="5" t="s">
        <v>97</v>
      </c>
      <c r="B23" s="2" t="s">
        <v>129</v>
      </c>
      <c r="C23" s="11" t="s">
        <v>145</v>
      </c>
      <c r="D23" s="11" t="s">
        <v>148</v>
      </c>
      <c r="E23" s="11" t="s">
        <v>150</v>
      </c>
      <c r="F23" s="11" t="s">
        <v>149</v>
      </c>
      <c r="G23" s="11" t="s">
        <v>151</v>
      </c>
      <c r="H23" s="11" t="s">
        <v>156</v>
      </c>
      <c r="I23" s="2" t="s">
        <v>157</v>
      </c>
      <c r="J23" s="2" t="s">
        <v>159</v>
      </c>
      <c r="K23" s="2" t="s">
        <v>160</v>
      </c>
      <c r="L23" s="2" t="s">
        <v>166</v>
      </c>
      <c r="M23" s="11" t="s">
        <v>169</v>
      </c>
      <c r="N23" s="11" t="s">
        <v>172</v>
      </c>
      <c r="O23" s="2" t="s">
        <v>177</v>
      </c>
      <c r="P23" s="2" t="s">
        <v>181</v>
      </c>
      <c r="Q23" s="2" t="s">
        <v>183</v>
      </c>
      <c r="R23" s="2" t="s">
        <v>187</v>
      </c>
      <c r="S23" s="2" t="s">
        <v>193</v>
      </c>
      <c r="T23" s="2" t="s">
        <v>195</v>
      </c>
      <c r="U23" s="2" t="s">
        <v>196</v>
      </c>
      <c r="V23" s="2" t="s">
        <v>198</v>
      </c>
      <c r="W23" s="2" t="s">
        <v>229</v>
      </c>
      <c r="X23" s="11" t="s">
        <v>230</v>
      </c>
      <c r="Y23" s="11" t="s">
        <v>210</v>
      </c>
      <c r="Z23" s="2" t="s">
        <v>215</v>
      </c>
      <c r="AA23" s="11" t="s">
        <v>214</v>
      </c>
      <c r="AB23" s="2" t="s">
        <v>219</v>
      </c>
      <c r="AC23" s="2" t="s">
        <v>220</v>
      </c>
      <c r="AD23" s="5"/>
      <c r="AF23" s="5"/>
      <c r="AH23" s="5"/>
    </row>
    <row r="24" spans="1:34" x14ac:dyDescent="0.25">
      <c r="C24" s="10"/>
      <c r="D24" s="10"/>
      <c r="E24" s="10"/>
      <c r="F24" s="10"/>
      <c r="G24" s="10"/>
      <c r="H24" s="10"/>
      <c r="M24" s="10"/>
      <c r="N24" s="10"/>
      <c r="X24" s="10"/>
      <c r="Y24" s="10"/>
      <c r="AA24" s="10"/>
    </row>
    <row r="25" spans="1:34" ht="18.75" x14ac:dyDescent="0.3">
      <c r="A25" s="5" t="s">
        <v>55</v>
      </c>
      <c r="B25" t="s">
        <v>83</v>
      </c>
      <c r="C25" s="10" t="s">
        <v>83</v>
      </c>
      <c r="D25" s="10" t="s">
        <v>83</v>
      </c>
      <c r="E25" s="10" t="s">
        <v>83</v>
      </c>
      <c r="F25" s="10" t="s">
        <v>83</v>
      </c>
      <c r="G25" s="10" t="s">
        <v>120</v>
      </c>
      <c r="H25" s="10" t="s">
        <v>120</v>
      </c>
      <c r="I25" t="s">
        <v>120</v>
      </c>
      <c r="J25" t="s">
        <v>83</v>
      </c>
      <c r="K25" t="s">
        <v>83</v>
      </c>
      <c r="L25" t="s">
        <v>83</v>
      </c>
      <c r="M25" s="10" t="s">
        <v>103</v>
      </c>
      <c r="N25" s="10" t="s">
        <v>173</v>
      </c>
      <c r="O25" t="s">
        <v>83</v>
      </c>
      <c r="P25" t="s">
        <v>120</v>
      </c>
      <c r="Q25" t="s">
        <v>185</v>
      </c>
      <c r="R25" t="s">
        <v>189</v>
      </c>
      <c r="S25" t="s">
        <v>185</v>
      </c>
      <c r="T25" t="s">
        <v>185</v>
      </c>
      <c r="U25" t="s">
        <v>185</v>
      </c>
      <c r="V25" t="s">
        <v>185</v>
      </c>
      <c r="W25" t="s">
        <v>185</v>
      </c>
      <c r="X25" s="10" t="s">
        <v>185</v>
      </c>
      <c r="Y25" s="10" t="s">
        <v>185</v>
      </c>
      <c r="Z25" t="s">
        <v>185</v>
      </c>
      <c r="AA25" s="10" t="s">
        <v>185</v>
      </c>
      <c r="AB25" t="s">
        <v>185</v>
      </c>
      <c r="AC25" t="s">
        <v>185</v>
      </c>
    </row>
    <row r="26" spans="1:34" ht="18.75" x14ac:dyDescent="0.3">
      <c r="A26" s="6"/>
      <c r="B26" t="s">
        <v>104</v>
      </c>
      <c r="C26" s="10" t="s">
        <v>84</v>
      </c>
      <c r="D26" s="10" t="s">
        <v>112</v>
      </c>
      <c r="E26" s="10" t="s">
        <v>112</v>
      </c>
      <c r="F26" s="10" t="s">
        <v>112</v>
      </c>
      <c r="G26" s="10" t="s">
        <v>112</v>
      </c>
      <c r="H26" s="10" t="s">
        <v>84</v>
      </c>
      <c r="I26" t="s">
        <v>104</v>
      </c>
      <c r="J26" t="s">
        <v>104</v>
      </c>
      <c r="K26" t="s">
        <v>104</v>
      </c>
      <c r="L26" t="s">
        <v>104</v>
      </c>
      <c r="M26" s="10" t="s">
        <v>104</v>
      </c>
      <c r="N26" s="10" t="s">
        <v>104</v>
      </c>
      <c r="O26" t="s">
        <v>104</v>
      </c>
      <c r="P26" t="s">
        <v>104</v>
      </c>
      <c r="Q26" t="s">
        <v>104</v>
      </c>
      <c r="R26" t="s">
        <v>104</v>
      </c>
      <c r="S26" t="s">
        <v>104</v>
      </c>
      <c r="T26" t="s">
        <v>84</v>
      </c>
      <c r="U26" t="s">
        <v>112</v>
      </c>
      <c r="V26" t="s">
        <v>206</v>
      </c>
      <c r="W26" t="s">
        <v>207</v>
      </c>
      <c r="X26" s="10" t="s">
        <v>208</v>
      </c>
      <c r="Y26" s="10" t="s">
        <v>228</v>
      </c>
      <c r="Z26" t="s">
        <v>112</v>
      </c>
      <c r="AA26" s="10" t="s">
        <v>217</v>
      </c>
      <c r="AB26" t="s">
        <v>112</v>
      </c>
      <c r="AC26" t="s">
        <v>112</v>
      </c>
    </row>
    <row r="27" spans="1:34" ht="18.75" x14ac:dyDescent="0.3">
      <c r="A27" s="5" t="s">
        <v>138</v>
      </c>
      <c r="B27" s="1">
        <f t="shared" ref="B27:AC27" si="0">1/B28*1000000000</f>
        <v>1021412297.1529694</v>
      </c>
      <c r="C27" s="12">
        <f t="shared" si="0"/>
        <v>1021412297.1529694</v>
      </c>
      <c r="D27" s="12">
        <f t="shared" si="0"/>
        <v>1021412297.1529694</v>
      </c>
      <c r="E27" s="12">
        <f t="shared" si="0"/>
        <v>1021412297.1529694</v>
      </c>
      <c r="F27" s="10">
        <f t="shared" si="0"/>
        <v>1021412297.1529694</v>
      </c>
      <c r="G27" s="10">
        <f t="shared" si="0"/>
        <v>1035836760.1654868</v>
      </c>
      <c r="H27" s="10">
        <f t="shared" si="0"/>
        <v>1035836760.1654868</v>
      </c>
      <c r="I27" s="1">
        <f t="shared" si="0"/>
        <v>1035836760.1654868</v>
      </c>
      <c r="J27" s="1">
        <f t="shared" si="0"/>
        <v>1580105594.4466636</v>
      </c>
      <c r="K27">
        <f t="shared" si="0"/>
        <v>2178807208.784996</v>
      </c>
      <c r="L27" s="1">
        <f t="shared" si="0"/>
        <v>1524209962.8039684</v>
      </c>
      <c r="M27" s="12">
        <f t="shared" si="0"/>
        <v>991452631.55026293</v>
      </c>
      <c r="N27" s="12">
        <f t="shared" si="0"/>
        <v>951665868.85252655</v>
      </c>
      <c r="O27">
        <f t="shared" si="0"/>
        <v>3098132481.3065195</v>
      </c>
      <c r="P27">
        <f t="shared" si="0"/>
        <v>4071258328.8872404</v>
      </c>
      <c r="Q27">
        <f t="shared" si="0"/>
        <v>4323415033.7141047</v>
      </c>
      <c r="R27">
        <f t="shared" si="0"/>
        <v>4878874117.1317806</v>
      </c>
      <c r="S27">
        <f t="shared" si="0"/>
        <v>4588200173.5958338</v>
      </c>
      <c r="T27">
        <f t="shared" si="0"/>
        <v>4323415033.7141047</v>
      </c>
      <c r="U27">
        <f t="shared" si="0"/>
        <v>4323415033.7141047</v>
      </c>
      <c r="V27">
        <f t="shared" si="0"/>
        <v>4323415033.7141047</v>
      </c>
      <c r="W27">
        <f t="shared" si="0"/>
        <v>4323415033.7141047</v>
      </c>
      <c r="X27" s="10">
        <f t="shared" si="0"/>
        <v>4323415033.7141047</v>
      </c>
      <c r="Y27" s="10">
        <f t="shared" si="0"/>
        <v>4323415033.7141047</v>
      </c>
      <c r="Z27">
        <f t="shared" si="0"/>
        <v>4323415033.7141047</v>
      </c>
      <c r="AA27" s="10">
        <f t="shared" si="0"/>
        <v>4323415033.7141047</v>
      </c>
      <c r="AB27">
        <f t="shared" si="0"/>
        <v>4323415033.7141047</v>
      </c>
      <c r="AC27">
        <f t="shared" si="0"/>
        <v>4588200173.5958338</v>
      </c>
    </row>
    <row r="28" spans="1:34" ht="18.75" x14ac:dyDescent="0.3">
      <c r="A28" s="5" t="s">
        <v>78</v>
      </c>
      <c r="B28">
        <v>0.97903657787099996</v>
      </c>
      <c r="C28" s="10">
        <v>0.97903657787099996</v>
      </c>
      <c r="D28" s="10">
        <v>0.97903657787099996</v>
      </c>
      <c r="E28" s="10">
        <v>0.97903657787099996</v>
      </c>
      <c r="F28" s="10">
        <v>0.97903657787099996</v>
      </c>
      <c r="G28" s="10">
        <v>0.96540308131200003</v>
      </c>
      <c r="H28" s="10">
        <v>0.96540308131200003</v>
      </c>
      <c r="I28">
        <v>0.96540308131200003</v>
      </c>
      <c r="J28">
        <v>0.63286909654300005</v>
      </c>
      <c r="K28">
        <v>0.45896672085899998</v>
      </c>
      <c r="L28">
        <v>0.65607759062299997</v>
      </c>
      <c r="M28" s="10">
        <v>1.0086210557899999</v>
      </c>
      <c r="N28" s="10">
        <v>1.0507889719800001</v>
      </c>
      <c r="O28">
        <v>0.322775093071</v>
      </c>
      <c r="P28">
        <v>0.24562430561199999</v>
      </c>
      <c r="Q28">
        <v>0.23129863596299999</v>
      </c>
      <c r="R28">
        <v>0.20496532109500001</v>
      </c>
      <c r="S28">
        <v>0.21795038624400001</v>
      </c>
      <c r="T28">
        <v>0.23129863596299999</v>
      </c>
      <c r="U28">
        <v>0.23129863596299999</v>
      </c>
      <c r="V28">
        <v>0.23129863596299999</v>
      </c>
      <c r="W28">
        <v>0.23129863596299999</v>
      </c>
      <c r="X28" s="10">
        <v>0.23129863596299999</v>
      </c>
      <c r="Y28" s="10">
        <v>0.23129863596299999</v>
      </c>
      <c r="Z28">
        <v>0.23129863596299999</v>
      </c>
      <c r="AA28" s="10">
        <v>0.23129863596299999</v>
      </c>
      <c r="AB28">
        <v>0.23129863596299999</v>
      </c>
      <c r="AC28">
        <v>0.21795038624400001</v>
      </c>
    </row>
    <row r="29" spans="1:34" ht="18.75" x14ac:dyDescent="0.3">
      <c r="A29" s="5" t="s">
        <v>146</v>
      </c>
      <c r="B29">
        <f>T15</f>
        <v>1.0507889719800001</v>
      </c>
      <c r="C29" s="10">
        <f>U15</f>
        <v>1.0870360112199999</v>
      </c>
      <c r="D29" s="10">
        <v>1.1127551117200001</v>
      </c>
      <c r="E29" s="10">
        <v>1.81716167654</v>
      </c>
      <c r="F29" s="10">
        <v>3.1537986840699999</v>
      </c>
      <c r="G29" s="10">
        <v>1.81716167654</v>
      </c>
      <c r="H29" s="10">
        <v>1.75377017085</v>
      </c>
      <c r="I29">
        <v>1.0507889719800001</v>
      </c>
      <c r="J29">
        <v>1.0507889719800001</v>
      </c>
      <c r="K29">
        <v>1.0507889719800001</v>
      </c>
      <c r="L29">
        <v>0.72336319759800005</v>
      </c>
      <c r="M29" s="10">
        <v>1.0507889719800001</v>
      </c>
      <c r="N29" s="10">
        <v>1.0507889719800001</v>
      </c>
      <c r="O29">
        <v>1.0507889719800001</v>
      </c>
      <c r="P29">
        <v>1.0507889719800001</v>
      </c>
      <c r="Q29">
        <v>1.0507889719800001</v>
      </c>
      <c r="R29">
        <v>1.0507889719800001</v>
      </c>
      <c r="S29">
        <v>1.0507889719800001</v>
      </c>
      <c r="T29">
        <v>1.0870360112199999</v>
      </c>
      <c r="U29">
        <v>1.1127551117200001</v>
      </c>
      <c r="V29">
        <v>1.21101576833</v>
      </c>
      <c r="W29">
        <v>1.4949322861400001</v>
      </c>
      <c r="X29" s="10">
        <v>2.0267624889000002</v>
      </c>
      <c r="Y29" s="10">
        <v>2.8594728438999999</v>
      </c>
      <c r="Z29">
        <v>1.81716167654</v>
      </c>
      <c r="AA29" s="10">
        <v>1.81716167654</v>
      </c>
      <c r="AB29">
        <v>3.1537986840699999</v>
      </c>
      <c r="AC29">
        <v>0.86303948416999998</v>
      </c>
    </row>
    <row r="30" spans="1:34" ht="18.75" x14ac:dyDescent="0.3">
      <c r="A30" s="5" t="s">
        <v>147</v>
      </c>
      <c r="B30">
        <f t="shared" ref="B30:AC30" si="1">CEILING(B29/B28,1)</f>
        <v>2</v>
      </c>
      <c r="C30" s="10">
        <f t="shared" si="1"/>
        <v>2</v>
      </c>
      <c r="D30" s="10">
        <f t="shared" si="1"/>
        <v>2</v>
      </c>
      <c r="E30" s="10">
        <f t="shared" si="1"/>
        <v>2</v>
      </c>
      <c r="F30" s="10">
        <f t="shared" si="1"/>
        <v>4</v>
      </c>
      <c r="G30" s="10">
        <f t="shared" si="1"/>
        <v>2</v>
      </c>
      <c r="H30" s="10">
        <f t="shared" si="1"/>
        <v>2</v>
      </c>
      <c r="I30">
        <f t="shared" si="1"/>
        <v>2</v>
      </c>
      <c r="J30">
        <f t="shared" si="1"/>
        <v>2</v>
      </c>
      <c r="K30">
        <f t="shared" si="1"/>
        <v>3</v>
      </c>
      <c r="L30">
        <f t="shared" si="1"/>
        <v>2</v>
      </c>
      <c r="M30" s="10">
        <f t="shared" si="1"/>
        <v>2</v>
      </c>
      <c r="N30" s="10">
        <f t="shared" si="1"/>
        <v>1</v>
      </c>
      <c r="O30">
        <f t="shared" si="1"/>
        <v>4</v>
      </c>
      <c r="P30">
        <f t="shared" si="1"/>
        <v>5</v>
      </c>
      <c r="Q30">
        <f t="shared" si="1"/>
        <v>5</v>
      </c>
      <c r="R30">
        <f t="shared" si="1"/>
        <v>6</v>
      </c>
      <c r="S30">
        <f t="shared" si="1"/>
        <v>5</v>
      </c>
      <c r="T30">
        <f t="shared" si="1"/>
        <v>5</v>
      </c>
      <c r="U30">
        <f t="shared" si="1"/>
        <v>5</v>
      </c>
      <c r="V30">
        <f t="shared" si="1"/>
        <v>6</v>
      </c>
      <c r="W30">
        <f t="shared" si="1"/>
        <v>7</v>
      </c>
      <c r="X30" s="10">
        <f t="shared" si="1"/>
        <v>9</v>
      </c>
      <c r="Y30" s="10">
        <f t="shared" si="1"/>
        <v>13</v>
      </c>
      <c r="Z30">
        <f t="shared" si="1"/>
        <v>8</v>
      </c>
      <c r="AA30" s="10">
        <f t="shared" si="1"/>
        <v>8</v>
      </c>
      <c r="AB30">
        <f t="shared" si="1"/>
        <v>14</v>
      </c>
      <c r="AC30">
        <f t="shared" si="1"/>
        <v>4</v>
      </c>
    </row>
    <row r="31" spans="1:34" ht="18.75" x14ac:dyDescent="0.3">
      <c r="A31" s="5" t="s">
        <v>153</v>
      </c>
      <c r="B31">
        <f t="shared" ref="B31:AC31" si="2">CEILING(100/B28,1)</f>
        <v>103</v>
      </c>
      <c r="C31" s="10">
        <f t="shared" si="2"/>
        <v>103</v>
      </c>
      <c r="D31" s="10">
        <f t="shared" si="2"/>
        <v>103</v>
      </c>
      <c r="E31" s="10">
        <f t="shared" si="2"/>
        <v>103</v>
      </c>
      <c r="F31" s="10">
        <f t="shared" si="2"/>
        <v>103</v>
      </c>
      <c r="G31" s="10">
        <f t="shared" si="2"/>
        <v>104</v>
      </c>
      <c r="H31" s="10">
        <f t="shared" si="2"/>
        <v>104</v>
      </c>
      <c r="I31">
        <f t="shared" si="2"/>
        <v>104</v>
      </c>
      <c r="J31">
        <f t="shared" si="2"/>
        <v>159</v>
      </c>
      <c r="K31">
        <f t="shared" si="2"/>
        <v>218</v>
      </c>
      <c r="L31">
        <f t="shared" si="2"/>
        <v>153</v>
      </c>
      <c r="M31" s="10">
        <f t="shared" si="2"/>
        <v>100</v>
      </c>
      <c r="N31" s="10">
        <f t="shared" si="2"/>
        <v>96</v>
      </c>
      <c r="O31">
        <f t="shared" si="2"/>
        <v>310</v>
      </c>
      <c r="P31">
        <f t="shared" si="2"/>
        <v>408</v>
      </c>
      <c r="Q31">
        <f t="shared" si="2"/>
        <v>433</v>
      </c>
      <c r="R31">
        <f t="shared" si="2"/>
        <v>488</v>
      </c>
      <c r="S31">
        <f t="shared" si="2"/>
        <v>459</v>
      </c>
      <c r="T31">
        <f t="shared" si="2"/>
        <v>433</v>
      </c>
      <c r="U31">
        <f t="shared" si="2"/>
        <v>433</v>
      </c>
      <c r="V31">
        <f t="shared" si="2"/>
        <v>433</v>
      </c>
      <c r="W31">
        <f t="shared" si="2"/>
        <v>433</v>
      </c>
      <c r="X31" s="10">
        <f t="shared" si="2"/>
        <v>433</v>
      </c>
      <c r="Y31" s="10">
        <f t="shared" si="2"/>
        <v>433</v>
      </c>
      <c r="Z31">
        <f t="shared" si="2"/>
        <v>433</v>
      </c>
      <c r="AA31" s="10">
        <f t="shared" si="2"/>
        <v>433</v>
      </c>
      <c r="AB31">
        <f t="shared" si="2"/>
        <v>433</v>
      </c>
      <c r="AC31">
        <f t="shared" si="2"/>
        <v>459</v>
      </c>
    </row>
    <row r="32" spans="1:34" x14ac:dyDescent="0.25">
      <c r="C32" s="10"/>
      <c r="D32" s="10"/>
      <c r="E32" s="10"/>
      <c r="F32" s="10"/>
      <c r="G32" s="10"/>
      <c r="H32" s="10"/>
      <c r="M32" s="10"/>
      <c r="N32" s="10"/>
      <c r="X32" s="10"/>
      <c r="Y32" s="10"/>
      <c r="AA32" s="10"/>
    </row>
    <row r="33" spans="1:29" x14ac:dyDescent="0.25">
      <c r="C33" s="10"/>
      <c r="D33" s="10"/>
      <c r="E33" s="10"/>
      <c r="F33" s="10"/>
      <c r="G33" s="10"/>
      <c r="H33" s="10"/>
      <c r="M33" s="10"/>
      <c r="N33" s="10"/>
      <c r="X33" s="10"/>
      <c r="Y33" s="10"/>
      <c r="AA33" s="10"/>
    </row>
    <row r="34" spans="1:29" ht="18.75" x14ac:dyDescent="0.3">
      <c r="A34" s="5" t="s">
        <v>133</v>
      </c>
      <c r="B34" t="s">
        <v>57</v>
      </c>
      <c r="C34" s="10" t="s">
        <v>57</v>
      </c>
      <c r="D34" s="10" t="s">
        <v>57</v>
      </c>
      <c r="E34" s="10" t="s">
        <v>57</v>
      </c>
      <c r="F34" s="10" t="s">
        <v>57</v>
      </c>
      <c r="G34" s="10" t="s">
        <v>57</v>
      </c>
      <c r="H34" s="10" t="s">
        <v>57</v>
      </c>
      <c r="I34" t="s">
        <v>57</v>
      </c>
      <c r="J34" t="s">
        <v>57</v>
      </c>
      <c r="K34" t="s">
        <v>57</v>
      </c>
      <c r="L34" t="s">
        <v>57</v>
      </c>
      <c r="M34" s="10" t="s">
        <v>57</v>
      </c>
      <c r="N34" s="10" t="s">
        <v>57</v>
      </c>
      <c r="O34" t="s">
        <v>57</v>
      </c>
      <c r="P34" t="s">
        <v>57</v>
      </c>
      <c r="Q34" t="s">
        <v>57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s="10" t="s">
        <v>57</v>
      </c>
      <c r="Y34" s="10" t="s">
        <v>57</v>
      </c>
      <c r="Z34" t="s">
        <v>57</v>
      </c>
      <c r="AA34" s="10" t="s">
        <v>57</v>
      </c>
      <c r="AB34" t="s">
        <v>57</v>
      </c>
      <c r="AC34" t="s">
        <v>57</v>
      </c>
    </row>
    <row r="35" spans="1:29" x14ac:dyDescent="0.25">
      <c r="B35" t="s">
        <v>107</v>
      </c>
      <c r="C35" s="10" t="s">
        <v>107</v>
      </c>
      <c r="D35" s="10" t="s">
        <v>107</v>
      </c>
      <c r="E35" s="10" t="s">
        <v>107</v>
      </c>
      <c r="F35" s="10" t="s">
        <v>92</v>
      </c>
      <c r="G35" s="10" t="s">
        <v>107</v>
      </c>
      <c r="H35" s="10" t="s">
        <v>107</v>
      </c>
      <c r="I35" t="s">
        <v>107</v>
      </c>
      <c r="J35" t="s">
        <v>107</v>
      </c>
      <c r="K35" t="s">
        <v>88</v>
      </c>
      <c r="L35" t="s">
        <v>107</v>
      </c>
      <c r="M35" s="10" t="s">
        <v>107</v>
      </c>
      <c r="N35" s="10" t="s">
        <v>174</v>
      </c>
      <c r="O35" t="s">
        <v>92</v>
      </c>
      <c r="P35" t="s">
        <v>113</v>
      </c>
      <c r="Q35" t="s">
        <v>113</v>
      </c>
      <c r="R35" t="s">
        <v>190</v>
      </c>
      <c r="S35" t="s">
        <v>113</v>
      </c>
      <c r="T35" t="s">
        <v>113</v>
      </c>
      <c r="U35" t="s">
        <v>113</v>
      </c>
      <c r="V35" t="s">
        <v>113</v>
      </c>
      <c r="W35" t="s">
        <v>190</v>
      </c>
      <c r="X35" s="10" t="s">
        <v>118</v>
      </c>
      <c r="Y35" s="10" t="s">
        <v>205</v>
      </c>
      <c r="Z35" t="s">
        <v>212</v>
      </c>
      <c r="AA35" s="10" t="s">
        <v>212</v>
      </c>
      <c r="AB35" t="s">
        <v>212</v>
      </c>
      <c r="AC35" t="s">
        <v>92</v>
      </c>
    </row>
    <row r="36" spans="1:29" x14ac:dyDescent="0.25">
      <c r="B36" t="s">
        <v>128</v>
      </c>
      <c r="C36" s="10" t="s">
        <v>128</v>
      </c>
      <c r="D36" s="10" t="s">
        <v>128</v>
      </c>
      <c r="E36" s="10" t="s">
        <v>128</v>
      </c>
      <c r="F36" s="10" t="s">
        <v>128</v>
      </c>
      <c r="G36" s="10" t="s">
        <v>154</v>
      </c>
      <c r="H36" s="10" t="s">
        <v>154</v>
      </c>
      <c r="I36" t="s">
        <v>154</v>
      </c>
      <c r="J36" t="s">
        <v>158</v>
      </c>
      <c r="K36" t="s">
        <v>161</v>
      </c>
      <c r="L36" t="s">
        <v>123</v>
      </c>
      <c r="M36" s="10" t="s">
        <v>170</v>
      </c>
      <c r="N36" s="10" t="s">
        <v>175</v>
      </c>
      <c r="O36" t="s">
        <v>91</v>
      </c>
      <c r="P36" t="s">
        <v>182</v>
      </c>
      <c r="Q36" t="s">
        <v>186</v>
      </c>
      <c r="R36" t="s">
        <v>191</v>
      </c>
      <c r="S36" t="s">
        <v>186</v>
      </c>
      <c r="T36" t="s">
        <v>186</v>
      </c>
      <c r="U36" t="s">
        <v>186</v>
      </c>
      <c r="V36" t="s">
        <v>186</v>
      </c>
      <c r="W36" t="s">
        <v>186</v>
      </c>
      <c r="X36" s="10" t="s">
        <v>186</v>
      </c>
      <c r="Y36" s="10" t="s">
        <v>186</v>
      </c>
      <c r="Z36" t="s">
        <v>186</v>
      </c>
      <c r="AA36" s="10" t="s">
        <v>186</v>
      </c>
      <c r="AB36" t="s">
        <v>186</v>
      </c>
      <c r="AC36" t="s">
        <v>221</v>
      </c>
    </row>
    <row r="37" spans="1:29" x14ac:dyDescent="0.25">
      <c r="B37" t="s">
        <v>60</v>
      </c>
      <c r="C37" s="10" t="s">
        <v>60</v>
      </c>
      <c r="D37" s="10" t="s">
        <v>60</v>
      </c>
      <c r="E37" s="10" t="s">
        <v>60</v>
      </c>
      <c r="F37" s="10" t="s">
        <v>60</v>
      </c>
      <c r="G37" s="10" t="s">
        <v>60</v>
      </c>
      <c r="H37" s="10" t="s">
        <v>60</v>
      </c>
      <c r="I37" t="s">
        <v>60</v>
      </c>
      <c r="J37" t="s">
        <v>60</v>
      </c>
      <c r="K37" t="s">
        <v>60</v>
      </c>
      <c r="L37" t="s">
        <v>60</v>
      </c>
      <c r="M37" s="10" t="s">
        <v>60</v>
      </c>
      <c r="N37" s="10" t="s">
        <v>60</v>
      </c>
      <c r="O37" t="s">
        <v>60</v>
      </c>
      <c r="P37" t="s">
        <v>60</v>
      </c>
      <c r="Q37" t="s">
        <v>60</v>
      </c>
      <c r="R37" t="s">
        <v>60</v>
      </c>
      <c r="S37" t="s">
        <v>60</v>
      </c>
      <c r="T37" t="s">
        <v>60</v>
      </c>
      <c r="U37" t="s">
        <v>60</v>
      </c>
      <c r="V37" t="s">
        <v>60</v>
      </c>
      <c r="W37" t="s">
        <v>60</v>
      </c>
      <c r="X37" s="10" t="s">
        <v>60</v>
      </c>
      <c r="Y37" s="10" t="s">
        <v>60</v>
      </c>
      <c r="Z37" t="s">
        <v>60</v>
      </c>
      <c r="AA37" s="10" t="s">
        <v>60</v>
      </c>
      <c r="AB37" t="s">
        <v>60</v>
      </c>
      <c r="AC37" t="s">
        <v>60</v>
      </c>
    </row>
    <row r="38" spans="1:29" x14ac:dyDescent="0.25">
      <c r="B38" t="s">
        <v>61</v>
      </c>
      <c r="C38" s="10" t="s">
        <v>61</v>
      </c>
      <c r="D38" s="10" t="s">
        <v>61</v>
      </c>
      <c r="E38" s="10" t="s">
        <v>61</v>
      </c>
      <c r="F38" s="10" t="s">
        <v>61</v>
      </c>
      <c r="G38" s="10" t="s">
        <v>61</v>
      </c>
      <c r="H38" s="10" t="s">
        <v>61</v>
      </c>
      <c r="I38" t="s">
        <v>61</v>
      </c>
      <c r="J38" t="s">
        <v>61</v>
      </c>
      <c r="K38" t="s">
        <v>61</v>
      </c>
      <c r="L38" t="s">
        <v>61</v>
      </c>
      <c r="M38" s="10" t="s">
        <v>61</v>
      </c>
      <c r="N38" s="10" t="s">
        <v>61</v>
      </c>
      <c r="O38" t="s">
        <v>61</v>
      </c>
      <c r="P38" t="s">
        <v>61</v>
      </c>
      <c r="Q38" t="s">
        <v>61</v>
      </c>
      <c r="R38" t="s">
        <v>61</v>
      </c>
      <c r="S38" t="s">
        <v>61</v>
      </c>
      <c r="T38" t="s">
        <v>61</v>
      </c>
      <c r="U38" t="s">
        <v>61</v>
      </c>
      <c r="V38" t="s">
        <v>61</v>
      </c>
      <c r="W38" t="s">
        <v>61</v>
      </c>
      <c r="X38" s="10" t="s">
        <v>61</v>
      </c>
      <c r="Y38" s="10" t="s">
        <v>61</v>
      </c>
      <c r="Z38" t="s">
        <v>61</v>
      </c>
      <c r="AA38" s="10" t="s">
        <v>61</v>
      </c>
      <c r="AB38" t="s">
        <v>61</v>
      </c>
      <c r="AC38" t="s">
        <v>61</v>
      </c>
    </row>
    <row r="39" spans="1:29" x14ac:dyDescent="0.25">
      <c r="B39" t="s">
        <v>124</v>
      </c>
      <c r="C39" s="10" t="s">
        <v>124</v>
      </c>
      <c r="D39" s="10" t="s">
        <v>124</v>
      </c>
      <c r="E39" s="10" t="s">
        <v>124</v>
      </c>
      <c r="F39" s="10" t="s">
        <v>124</v>
      </c>
      <c r="G39" s="10" t="s">
        <v>124</v>
      </c>
      <c r="H39" s="10" t="s">
        <v>124</v>
      </c>
      <c r="I39" t="s">
        <v>124</v>
      </c>
      <c r="J39" t="s">
        <v>105</v>
      </c>
      <c r="K39" t="s">
        <v>162</v>
      </c>
      <c r="L39" t="s">
        <v>124</v>
      </c>
      <c r="M39" s="10" t="s">
        <v>124</v>
      </c>
      <c r="N39" s="10" t="s">
        <v>124</v>
      </c>
      <c r="O39" t="s">
        <v>85</v>
      </c>
      <c r="P39" t="s">
        <v>85</v>
      </c>
      <c r="Q39" t="s">
        <v>85</v>
      </c>
      <c r="R39" t="s">
        <v>85</v>
      </c>
      <c r="S39" t="s">
        <v>85</v>
      </c>
      <c r="T39" t="s">
        <v>85</v>
      </c>
      <c r="U39" t="s">
        <v>85</v>
      </c>
      <c r="V39" t="s">
        <v>85</v>
      </c>
      <c r="W39" t="s">
        <v>85</v>
      </c>
      <c r="X39" s="10" t="s">
        <v>85</v>
      </c>
      <c r="Y39" s="10" t="s">
        <v>85</v>
      </c>
      <c r="Z39" t="s">
        <v>85</v>
      </c>
      <c r="AA39" s="10" t="s">
        <v>85</v>
      </c>
      <c r="AB39" t="s">
        <v>85</v>
      </c>
      <c r="AC39" t="s">
        <v>85</v>
      </c>
    </row>
    <row r="40" spans="1:29" x14ac:dyDescent="0.25">
      <c r="B40" t="s">
        <v>125</v>
      </c>
      <c r="C40" s="10" t="s">
        <v>125</v>
      </c>
      <c r="D40" s="10" t="s">
        <v>125</v>
      </c>
      <c r="E40" s="10" t="s">
        <v>111</v>
      </c>
      <c r="F40" s="10" t="s">
        <v>152</v>
      </c>
      <c r="G40" s="10" t="s">
        <v>111</v>
      </c>
      <c r="H40" s="10" t="s">
        <v>111</v>
      </c>
      <c r="I40" t="s">
        <v>125</v>
      </c>
      <c r="J40" t="s">
        <v>125</v>
      </c>
      <c r="K40" t="s">
        <v>125</v>
      </c>
      <c r="L40" t="s">
        <v>125</v>
      </c>
      <c r="M40" s="10" t="s">
        <v>125</v>
      </c>
      <c r="N40" s="10" t="s">
        <v>125</v>
      </c>
      <c r="O40" t="s">
        <v>125</v>
      </c>
      <c r="P40" t="s">
        <v>125</v>
      </c>
      <c r="Q40" t="s">
        <v>125</v>
      </c>
      <c r="R40" t="s">
        <v>125</v>
      </c>
      <c r="S40" t="s">
        <v>125</v>
      </c>
      <c r="T40" t="s">
        <v>125</v>
      </c>
      <c r="U40" t="s">
        <v>125</v>
      </c>
      <c r="V40" t="s">
        <v>125</v>
      </c>
      <c r="W40" t="s">
        <v>125</v>
      </c>
      <c r="X40" s="10" t="s">
        <v>125</v>
      </c>
      <c r="Y40" s="10" t="s">
        <v>125</v>
      </c>
      <c r="Z40" t="s">
        <v>111</v>
      </c>
      <c r="AA40" s="10" t="s">
        <v>216</v>
      </c>
      <c r="AB40" t="s">
        <v>152</v>
      </c>
      <c r="AC40" t="s">
        <v>125</v>
      </c>
    </row>
    <row r="41" spans="1:29" x14ac:dyDescent="0.25">
      <c r="B41" t="s">
        <v>130</v>
      </c>
      <c r="C41" s="10" t="s">
        <v>130</v>
      </c>
      <c r="D41" s="10" t="s">
        <v>130</v>
      </c>
      <c r="E41" s="10" t="s">
        <v>130</v>
      </c>
      <c r="F41" s="10" t="s">
        <v>130</v>
      </c>
      <c r="G41" s="10" t="s">
        <v>155</v>
      </c>
      <c r="H41" s="10" t="s">
        <v>155</v>
      </c>
      <c r="I41" t="s">
        <v>155</v>
      </c>
      <c r="J41" t="s">
        <v>86</v>
      </c>
      <c r="K41" t="s">
        <v>109</v>
      </c>
      <c r="L41" t="s">
        <v>130</v>
      </c>
      <c r="M41" s="10" t="s">
        <v>86</v>
      </c>
      <c r="N41" s="10" t="s">
        <v>109</v>
      </c>
      <c r="O41" t="s">
        <v>178</v>
      </c>
      <c r="P41" t="s">
        <v>109</v>
      </c>
      <c r="Q41" t="s">
        <v>86</v>
      </c>
      <c r="R41" t="s">
        <v>130</v>
      </c>
      <c r="S41" t="s">
        <v>86</v>
      </c>
      <c r="T41" t="s">
        <v>86</v>
      </c>
      <c r="U41" t="s">
        <v>86</v>
      </c>
      <c r="V41" t="s">
        <v>86</v>
      </c>
      <c r="W41" t="s">
        <v>86</v>
      </c>
      <c r="X41" s="10" t="s">
        <v>86</v>
      </c>
      <c r="Y41" s="10" t="s">
        <v>86</v>
      </c>
      <c r="Z41" t="s">
        <v>86</v>
      </c>
      <c r="AA41" s="10" t="s">
        <v>86</v>
      </c>
      <c r="AB41" t="s">
        <v>86</v>
      </c>
      <c r="AC41" t="s">
        <v>109</v>
      </c>
    </row>
    <row r="42" spans="1:29" x14ac:dyDescent="0.25">
      <c r="B42" t="s">
        <v>116</v>
      </c>
      <c r="C42" s="10" t="s">
        <v>110</v>
      </c>
      <c r="D42" s="10" t="s">
        <v>126</v>
      </c>
      <c r="E42" s="10" t="s">
        <v>126</v>
      </c>
      <c r="F42" s="10" t="s">
        <v>126</v>
      </c>
      <c r="G42" s="10" t="s">
        <v>126</v>
      </c>
      <c r="H42" s="10" t="s">
        <v>110</v>
      </c>
      <c r="I42" t="s">
        <v>116</v>
      </c>
      <c r="J42" t="s">
        <v>116</v>
      </c>
      <c r="K42" t="s">
        <v>116</v>
      </c>
      <c r="L42" t="s">
        <v>116</v>
      </c>
      <c r="M42" s="10" t="s">
        <v>116</v>
      </c>
      <c r="N42" s="10" t="s">
        <v>116</v>
      </c>
      <c r="O42" t="s">
        <v>116</v>
      </c>
      <c r="P42" t="s">
        <v>116</v>
      </c>
      <c r="Q42" t="s">
        <v>116</v>
      </c>
      <c r="R42" t="s">
        <v>116</v>
      </c>
      <c r="S42" t="s">
        <v>116</v>
      </c>
      <c r="T42" t="s">
        <v>110</v>
      </c>
      <c r="U42" t="s">
        <v>126</v>
      </c>
      <c r="V42" t="s">
        <v>200</v>
      </c>
      <c r="W42" t="s">
        <v>201</v>
      </c>
      <c r="X42" s="10" t="s">
        <v>202</v>
      </c>
      <c r="Y42" s="10" t="s">
        <v>231</v>
      </c>
      <c r="Z42" t="s">
        <v>126</v>
      </c>
      <c r="AA42" s="10" t="s">
        <v>126</v>
      </c>
      <c r="AB42" t="s">
        <v>126</v>
      </c>
      <c r="AC42" t="s">
        <v>200</v>
      </c>
    </row>
    <row r="43" spans="1:29" x14ac:dyDescent="0.25">
      <c r="B43" t="s">
        <v>131</v>
      </c>
      <c r="C43" s="10" t="s">
        <v>131</v>
      </c>
      <c r="D43" s="10" t="s">
        <v>131</v>
      </c>
      <c r="E43" s="10" t="s">
        <v>131</v>
      </c>
      <c r="F43" s="10" t="s">
        <v>131</v>
      </c>
      <c r="G43" s="10" t="s">
        <v>131</v>
      </c>
      <c r="H43" s="10" t="s">
        <v>131</v>
      </c>
      <c r="I43" t="s">
        <v>131</v>
      </c>
      <c r="J43" t="s">
        <v>131</v>
      </c>
      <c r="K43" t="s">
        <v>131</v>
      </c>
      <c r="L43" t="s">
        <v>167</v>
      </c>
      <c r="M43" s="10" t="s">
        <v>131</v>
      </c>
      <c r="N43" s="10" t="s">
        <v>131</v>
      </c>
      <c r="O43" t="s">
        <v>131</v>
      </c>
      <c r="P43" t="s">
        <v>131</v>
      </c>
      <c r="Q43" t="s">
        <v>131</v>
      </c>
      <c r="R43" t="s">
        <v>131</v>
      </c>
      <c r="S43" t="s">
        <v>167</v>
      </c>
      <c r="T43" t="s">
        <v>131</v>
      </c>
      <c r="U43" t="s">
        <v>131</v>
      </c>
      <c r="V43" t="s">
        <v>131</v>
      </c>
      <c r="W43" t="s">
        <v>131</v>
      </c>
      <c r="X43" s="10" t="s">
        <v>131</v>
      </c>
      <c r="Y43" s="10" t="s">
        <v>131</v>
      </c>
      <c r="Z43" t="s">
        <v>131</v>
      </c>
      <c r="AA43" s="10" t="s">
        <v>131</v>
      </c>
      <c r="AB43" t="s">
        <v>131</v>
      </c>
      <c r="AC43" t="s">
        <v>167</v>
      </c>
    </row>
    <row r="44" spans="1:29" x14ac:dyDescent="0.25">
      <c r="C44" s="10"/>
      <c r="D44" s="10"/>
      <c r="E44" s="10"/>
      <c r="F44" s="10"/>
      <c r="G44" s="10"/>
      <c r="H44" s="10"/>
      <c r="M44" s="10"/>
      <c r="N44" s="10"/>
      <c r="X44" s="10"/>
      <c r="Y44" s="10"/>
      <c r="AA44" s="10"/>
    </row>
    <row r="45" spans="1:29" x14ac:dyDescent="0.25">
      <c r="A45" t="s">
        <v>141</v>
      </c>
      <c r="B45">
        <v>0.79466947688099998</v>
      </c>
      <c r="C45" s="10">
        <v>0.79466947688099998</v>
      </c>
      <c r="D45" s="10">
        <v>0.79466947688099998</v>
      </c>
      <c r="E45" s="10">
        <v>0.79466947688099998</v>
      </c>
      <c r="F45" s="10">
        <v>0.79466947688099998</v>
      </c>
      <c r="G45" s="10">
        <v>0.79059884767999999</v>
      </c>
      <c r="H45" s="10">
        <v>0.79059884767999999</v>
      </c>
      <c r="I45">
        <v>0.79059884767999999</v>
      </c>
      <c r="J45">
        <v>0.35638664358299998</v>
      </c>
      <c r="K45">
        <v>0.16709956526299999</v>
      </c>
      <c r="L45">
        <v>0.79466947688099998</v>
      </c>
      <c r="M45" s="10">
        <v>0.78591576060900004</v>
      </c>
      <c r="N45" s="10">
        <v>0.81512459564499995</v>
      </c>
      <c r="O45">
        <v>0.19630124892199999</v>
      </c>
      <c r="P45">
        <v>7.7925190646700004E-2</v>
      </c>
      <c r="Q45">
        <v>6.7527890501600005E-2</v>
      </c>
      <c r="R45">
        <v>6.2800473904300005E-2</v>
      </c>
      <c r="S45">
        <v>5.0919928933300003E-2</v>
      </c>
      <c r="T45">
        <v>6.2800473904300005E-2</v>
      </c>
      <c r="U45">
        <v>6.2800473904300005E-2</v>
      </c>
      <c r="V45">
        <v>6.2800473904300005E-2</v>
      </c>
      <c r="W45">
        <v>6.2800473904300005E-2</v>
      </c>
      <c r="X45" s="10">
        <v>6.2800473904300005E-2</v>
      </c>
      <c r="Y45" s="10">
        <v>6.2800473904300005E-2</v>
      </c>
      <c r="Z45">
        <v>6.2800473904300005E-2</v>
      </c>
      <c r="AA45" s="10">
        <v>6.2800473904300005E-2</v>
      </c>
      <c r="AB45">
        <v>6.2800473904300005E-2</v>
      </c>
      <c r="AC45">
        <v>6.2800473904300005E-2</v>
      </c>
    </row>
    <row r="46" spans="1:29" x14ac:dyDescent="0.25">
      <c r="A46" t="s">
        <v>134</v>
      </c>
      <c r="B46">
        <v>1.9559030102899999E-2</v>
      </c>
      <c r="C46" s="10">
        <v>1.9559030102899999E-2</v>
      </c>
      <c r="D46" s="10">
        <v>1.9559030102899999E-2</v>
      </c>
      <c r="E46" s="10">
        <v>1.9559030102899999E-2</v>
      </c>
      <c r="F46" s="10">
        <v>1.9559030102899999E-2</v>
      </c>
      <c r="G46" s="10">
        <v>1.5931108920800002E-2</v>
      </c>
      <c r="H46" s="10">
        <v>1.5931108920800002E-2</v>
      </c>
      <c r="I46">
        <v>1.5931108920800002E-2</v>
      </c>
      <c r="J46">
        <v>1.17371980004E-2</v>
      </c>
      <c r="K46">
        <v>8.1431025498800002E-3</v>
      </c>
      <c r="L46">
        <v>1.9559030102899999E-2</v>
      </c>
      <c r="M46" s="10">
        <v>2.63152075107E-2</v>
      </c>
      <c r="N46" s="10">
        <v>4.3387233478199998E-2</v>
      </c>
      <c r="O46">
        <v>9.09513245742E-3</v>
      </c>
      <c r="P46">
        <v>3.62911128294E-3</v>
      </c>
      <c r="Q46">
        <v>1.8853745948100001E-3</v>
      </c>
      <c r="R46">
        <v>1.0277129282E-3</v>
      </c>
      <c r="S46">
        <v>2.08364988897E-3</v>
      </c>
      <c r="T46">
        <v>1.0277129282E-3</v>
      </c>
      <c r="U46">
        <v>1.0277129282E-3</v>
      </c>
      <c r="V46">
        <v>1.0277129282E-3</v>
      </c>
      <c r="W46">
        <v>1.0277129282E-3</v>
      </c>
      <c r="X46" s="10">
        <v>1.0277129282E-3</v>
      </c>
      <c r="Y46" s="10">
        <v>1.0277129282E-3</v>
      </c>
      <c r="Z46">
        <v>1.0277129282E-3</v>
      </c>
      <c r="AA46" s="10">
        <v>1.0277129282E-3</v>
      </c>
      <c r="AB46">
        <v>1.0277129282E-3</v>
      </c>
      <c r="AC46">
        <v>1.0277129282E-3</v>
      </c>
    </row>
    <row r="47" spans="1:29" x14ac:dyDescent="0.25">
      <c r="A47" t="s">
        <v>136</v>
      </c>
      <c r="B47">
        <v>0.64147433278199995</v>
      </c>
      <c r="C47" s="10">
        <v>0.64147433278199995</v>
      </c>
      <c r="D47" s="10">
        <v>0.64147433278199995</v>
      </c>
      <c r="E47" s="10">
        <v>0.64147433278199995</v>
      </c>
      <c r="F47" s="10">
        <v>0.64147433278199995</v>
      </c>
      <c r="G47" s="10">
        <v>0.56853073203299997</v>
      </c>
      <c r="H47" s="10">
        <v>0.56853073203299997</v>
      </c>
      <c r="I47">
        <v>0.56853073203299997</v>
      </c>
      <c r="J47">
        <v>0.36128906710899999</v>
      </c>
      <c r="K47">
        <v>0.220885731596</v>
      </c>
      <c r="L47">
        <v>0.64147433278199995</v>
      </c>
      <c r="M47" s="10">
        <v>0.70415213571099999</v>
      </c>
      <c r="N47" s="10">
        <v>0.97325421824299996</v>
      </c>
      <c r="O47">
        <v>0.17222403638</v>
      </c>
      <c r="P47">
        <v>0.12724033437999999</v>
      </c>
      <c r="Q47">
        <v>0.10820045866899999</v>
      </c>
      <c r="R47">
        <v>9.8595756075500002E-2</v>
      </c>
      <c r="S47">
        <v>4.61921866645E-2</v>
      </c>
      <c r="T47">
        <v>9.8595756075500002E-2</v>
      </c>
      <c r="U47">
        <v>9.8595756075500002E-2</v>
      </c>
      <c r="V47">
        <v>9.8595756075500002E-2</v>
      </c>
      <c r="W47">
        <v>9.8595756075500002E-2</v>
      </c>
      <c r="X47" s="10">
        <v>9.8595756075500002E-2</v>
      </c>
      <c r="Y47" s="10">
        <v>9.8595756075500002E-2</v>
      </c>
      <c r="Z47">
        <v>9.8595756075500002E-2</v>
      </c>
      <c r="AA47" s="10">
        <v>9.8595756075500002E-2</v>
      </c>
      <c r="AB47">
        <v>9.8595756075500002E-2</v>
      </c>
      <c r="AC47">
        <v>9.8595756075500002E-2</v>
      </c>
    </row>
    <row r="48" spans="1:29" x14ac:dyDescent="0.25">
      <c r="A48" t="s">
        <v>142</v>
      </c>
      <c r="B48">
        <v>0.81512459564499995</v>
      </c>
      <c r="C48" s="10">
        <v>0.84917578166999996</v>
      </c>
      <c r="D48" s="10">
        <v>1.10178611844</v>
      </c>
      <c r="E48" s="10">
        <v>2.9155781493599999</v>
      </c>
      <c r="F48" s="10">
        <v>5.5044615633399996</v>
      </c>
      <c r="G48" s="10">
        <v>2.9155781493599999</v>
      </c>
      <c r="H48" s="10">
        <v>2.9155781493599999</v>
      </c>
      <c r="I48">
        <v>0.81512459564499995</v>
      </c>
      <c r="J48">
        <v>0.81512459564499995</v>
      </c>
      <c r="K48">
        <v>0.81512459564499995</v>
      </c>
      <c r="L48">
        <v>0.81512459564499995</v>
      </c>
      <c r="M48" s="10">
        <v>0.81512459564499995</v>
      </c>
      <c r="N48" s="10">
        <v>0.81512459564499995</v>
      </c>
      <c r="O48">
        <v>0.81512459564499995</v>
      </c>
      <c r="P48">
        <v>0.81512459564499995</v>
      </c>
      <c r="Q48">
        <v>0.81512459564499995</v>
      </c>
      <c r="R48">
        <v>0.81512459564499995</v>
      </c>
      <c r="S48">
        <v>0.81512459564499995</v>
      </c>
      <c r="T48">
        <v>0.84917578166999996</v>
      </c>
      <c r="U48">
        <v>1.10178611844</v>
      </c>
      <c r="V48">
        <v>0.90767316028</v>
      </c>
      <c r="W48">
        <v>0.83974164367899995</v>
      </c>
      <c r="X48" s="10">
        <v>1.0633499767000001</v>
      </c>
      <c r="Y48" s="10">
        <v>1.4612027910000001</v>
      </c>
      <c r="Z48">
        <v>2.9155781493599999</v>
      </c>
      <c r="AA48" s="10">
        <v>2.9155781493599999</v>
      </c>
      <c r="AB48">
        <v>5.5044615633399996</v>
      </c>
      <c r="AC48">
        <v>0.27838286555800001</v>
      </c>
    </row>
    <row r="49" spans="1:34" x14ac:dyDescent="0.25">
      <c r="A49" t="s">
        <v>135</v>
      </c>
      <c r="B49">
        <v>4.3387233478199998E-2</v>
      </c>
      <c r="C49" s="10">
        <v>6.9844393189199994E-2</v>
      </c>
      <c r="D49" s="10">
        <v>0.133104616757</v>
      </c>
      <c r="E49" s="10">
        <v>0.174572780639</v>
      </c>
      <c r="F49" s="10">
        <v>0.237683628353</v>
      </c>
      <c r="G49" s="10">
        <v>0.174572780639</v>
      </c>
      <c r="H49" s="10">
        <v>0.174572780639</v>
      </c>
      <c r="I49">
        <v>4.3387233478199998E-2</v>
      </c>
      <c r="J49">
        <v>4.3387233478199998E-2</v>
      </c>
      <c r="K49">
        <v>4.3387233478199998E-2</v>
      </c>
      <c r="L49">
        <v>4.3387233478199998E-2</v>
      </c>
      <c r="M49" s="10">
        <v>4.3387233478199998E-2</v>
      </c>
      <c r="N49" s="10">
        <v>4.3387233478199998E-2</v>
      </c>
      <c r="O49">
        <v>4.3387233478199998E-2</v>
      </c>
      <c r="P49">
        <v>4.3387233478199998E-2</v>
      </c>
      <c r="Q49">
        <v>4.3387233478199998E-2</v>
      </c>
      <c r="R49">
        <v>4.3387233478199998E-2</v>
      </c>
      <c r="S49">
        <v>4.3387233478199998E-2</v>
      </c>
      <c r="T49">
        <v>6.9844393189199994E-2</v>
      </c>
      <c r="U49">
        <v>0.133104616757</v>
      </c>
      <c r="V49">
        <v>0.23931584507500001</v>
      </c>
      <c r="W49">
        <v>0.46848916930200002</v>
      </c>
      <c r="X49" s="10">
        <v>0.94201681339499999</v>
      </c>
      <c r="Y49" s="10">
        <v>2.8440994473800001</v>
      </c>
      <c r="Z49">
        <v>0.174572780639</v>
      </c>
      <c r="AA49" s="10">
        <v>0.174572780639</v>
      </c>
      <c r="AB49">
        <v>0.237683628353</v>
      </c>
      <c r="AC49">
        <v>0.119656700913</v>
      </c>
    </row>
    <row r="50" spans="1:34" x14ac:dyDescent="0.25">
      <c r="A50" t="s">
        <v>137</v>
      </c>
      <c r="B50">
        <v>0.97325421824299996</v>
      </c>
      <c r="C50" s="10">
        <v>1.2449883260100001</v>
      </c>
      <c r="D50" s="10">
        <v>1.9106015970500001</v>
      </c>
      <c r="E50" s="10">
        <v>3.1197606110099998</v>
      </c>
      <c r="F50" s="10">
        <v>4.3775202754200002</v>
      </c>
      <c r="G50" s="10">
        <v>3.1197606110099998</v>
      </c>
      <c r="H50" s="10">
        <v>3.1197606110099998</v>
      </c>
      <c r="I50">
        <v>0.97325421824299996</v>
      </c>
      <c r="J50">
        <v>0.97325421824299996</v>
      </c>
      <c r="K50">
        <v>0.97325421824299996</v>
      </c>
      <c r="L50">
        <v>0.97325421824299996</v>
      </c>
      <c r="M50" s="10">
        <v>0.97325421824299996</v>
      </c>
      <c r="N50" s="10">
        <v>0.97325421824299996</v>
      </c>
      <c r="O50">
        <v>0.97325421824299996</v>
      </c>
      <c r="P50">
        <v>0.97325421824299996</v>
      </c>
      <c r="Q50">
        <v>0.97325421824299996</v>
      </c>
      <c r="R50">
        <v>0.97325421824299996</v>
      </c>
      <c r="S50">
        <v>0.97325421824299996</v>
      </c>
      <c r="T50">
        <v>1.2449883260100001</v>
      </c>
      <c r="U50">
        <v>1.9106015970500001</v>
      </c>
      <c r="V50">
        <v>2.93804096117</v>
      </c>
      <c r="W50">
        <v>5.9179563022000004</v>
      </c>
      <c r="X50" s="10">
        <v>12.1825069069</v>
      </c>
      <c r="Y50" s="10">
        <v>25.190161199999999</v>
      </c>
      <c r="Z50">
        <v>3.1197606110099998</v>
      </c>
      <c r="AA50" s="10">
        <v>3.1197606110099998</v>
      </c>
      <c r="AB50">
        <v>4.3775202754200002</v>
      </c>
      <c r="AC50">
        <v>1.32574119552</v>
      </c>
    </row>
    <row r="51" spans="1:34" x14ac:dyDescent="0.25">
      <c r="C51" s="10"/>
      <c r="D51" s="10"/>
      <c r="E51" s="10"/>
      <c r="F51" s="10"/>
      <c r="G51" s="10"/>
      <c r="H51" s="10"/>
      <c r="M51" s="10"/>
      <c r="N51" s="10"/>
      <c r="X51" s="10"/>
      <c r="Y51" s="10"/>
      <c r="AA51" s="10"/>
    </row>
    <row r="52" spans="1:34" ht="18.75" x14ac:dyDescent="0.3">
      <c r="A52" s="5" t="s">
        <v>144</v>
      </c>
      <c r="B52">
        <f t="shared" ref="B52:AC52" si="3">2*(B45+B46+B48+B49)</f>
        <v>3.3454806722141996</v>
      </c>
      <c r="C52" s="10">
        <f t="shared" si="3"/>
        <v>3.4664973636861998</v>
      </c>
      <c r="D52" s="10">
        <f t="shared" si="3"/>
        <v>4.0982384843617998</v>
      </c>
      <c r="E52" s="10">
        <f t="shared" si="3"/>
        <v>7.8087588739658003</v>
      </c>
      <c r="F52" s="10">
        <f t="shared" si="3"/>
        <v>13.1127473973538</v>
      </c>
      <c r="G52" s="10">
        <f t="shared" si="3"/>
        <v>7.7933617731995994</v>
      </c>
      <c r="H52" s="10">
        <f t="shared" si="3"/>
        <v>7.7933617731995994</v>
      </c>
      <c r="I52">
        <f t="shared" si="3"/>
        <v>3.3300835714479997</v>
      </c>
      <c r="J52">
        <f t="shared" si="3"/>
        <v>2.4532713414131999</v>
      </c>
      <c r="K52">
        <f t="shared" si="3"/>
        <v>2.0675089938721598</v>
      </c>
      <c r="L52">
        <f t="shared" si="3"/>
        <v>3.3454806722141996</v>
      </c>
      <c r="M52" s="10">
        <f t="shared" si="3"/>
        <v>3.3414855944857997</v>
      </c>
      <c r="N52" s="10">
        <f t="shared" si="3"/>
        <v>3.4340473164927996</v>
      </c>
      <c r="O52">
        <f t="shared" si="3"/>
        <v>2.1278164210052397</v>
      </c>
      <c r="P52">
        <f t="shared" si="3"/>
        <v>1.8801322621056797</v>
      </c>
      <c r="Q52">
        <f t="shared" si="3"/>
        <v>1.8558501884392198</v>
      </c>
      <c r="R52">
        <f t="shared" si="3"/>
        <v>1.8446800319113998</v>
      </c>
      <c r="S52">
        <f t="shared" si="3"/>
        <v>1.8230308158909398</v>
      </c>
      <c r="T52">
        <f t="shared" si="3"/>
        <v>1.9656967233834</v>
      </c>
      <c r="U52">
        <f>2*(U45+U46+U48+U49)</f>
        <v>2.5974378440589998</v>
      </c>
      <c r="V52">
        <f>2*(V45+V46+V48+V49)</f>
        <v>2.4216343843749999</v>
      </c>
      <c r="W52">
        <f t="shared" si="3"/>
        <v>2.744117999627</v>
      </c>
      <c r="X52" s="10">
        <f t="shared" si="3"/>
        <v>4.1383899538550004</v>
      </c>
      <c r="Y52" s="10">
        <f t="shared" si="3"/>
        <v>8.7382608504250001</v>
      </c>
      <c r="Z52">
        <f t="shared" si="3"/>
        <v>6.3079582336630002</v>
      </c>
      <c r="AA52" s="10">
        <f t="shared" si="3"/>
        <v>6.3079582336630002</v>
      </c>
      <c r="AB52">
        <f t="shared" si="3"/>
        <v>11.611946757050999</v>
      </c>
      <c r="AC52">
        <f t="shared" si="3"/>
        <v>0.9237355066070001</v>
      </c>
    </row>
    <row r="53" spans="1:34" ht="18.75" x14ac:dyDescent="0.3">
      <c r="A53" s="5" t="s">
        <v>143</v>
      </c>
      <c r="B53">
        <f t="shared" ref="B53:AC53" si="4">2*(B47+B50)</f>
        <v>3.2294571020499996</v>
      </c>
      <c r="C53" s="10">
        <f t="shared" si="4"/>
        <v>3.7729253175839998</v>
      </c>
      <c r="D53" s="10">
        <f t="shared" si="4"/>
        <v>5.1041518596640003</v>
      </c>
      <c r="E53" s="10">
        <f t="shared" si="4"/>
        <v>7.5224698875839993</v>
      </c>
      <c r="F53" s="10">
        <f t="shared" si="4"/>
        <v>10.037989216404</v>
      </c>
      <c r="G53" s="10">
        <f t="shared" si="4"/>
        <v>7.3765826860859995</v>
      </c>
      <c r="H53" s="10">
        <f t="shared" si="4"/>
        <v>7.3765826860859995</v>
      </c>
      <c r="I53">
        <f t="shared" si="4"/>
        <v>3.0835699005519999</v>
      </c>
      <c r="J53">
        <f t="shared" si="4"/>
        <v>2.6690865707039997</v>
      </c>
      <c r="K53">
        <f t="shared" si="4"/>
        <v>2.3882798996779999</v>
      </c>
      <c r="L53">
        <f t="shared" si="4"/>
        <v>3.2294571020499996</v>
      </c>
      <c r="M53" s="10">
        <f t="shared" si="4"/>
        <v>3.3548127079079997</v>
      </c>
      <c r="N53" s="10">
        <f t="shared" si="4"/>
        <v>3.8930168729719998</v>
      </c>
      <c r="O53">
        <f t="shared" si="4"/>
        <v>2.290956509246</v>
      </c>
      <c r="P53">
        <f t="shared" si="4"/>
        <v>2.2009891052459998</v>
      </c>
      <c r="Q53">
        <f t="shared" si="4"/>
        <v>2.1629093538239998</v>
      </c>
      <c r="R53">
        <f t="shared" si="4"/>
        <v>2.1436999486369999</v>
      </c>
      <c r="S53">
        <f t="shared" si="4"/>
        <v>2.0388928098150001</v>
      </c>
      <c r="T53">
        <f t="shared" si="4"/>
        <v>2.6871681641710001</v>
      </c>
      <c r="U53">
        <f>2*(U47+U50)</f>
        <v>4.0183947062510006</v>
      </c>
      <c r="V53">
        <f>2*(V47+V50)</f>
        <v>6.073273434491</v>
      </c>
      <c r="W53">
        <f t="shared" si="4"/>
        <v>12.033104116551002</v>
      </c>
      <c r="X53" s="10">
        <f t="shared" si="4"/>
        <v>24.562205325951002</v>
      </c>
      <c r="Y53" s="10">
        <f t="shared" si="4"/>
        <v>50.577513912150998</v>
      </c>
      <c r="Z53">
        <f t="shared" si="4"/>
        <v>6.4367127341709995</v>
      </c>
      <c r="AA53" s="10">
        <f t="shared" si="4"/>
        <v>6.4367127341709995</v>
      </c>
      <c r="AB53">
        <f t="shared" si="4"/>
        <v>8.9522320629910013</v>
      </c>
      <c r="AC53">
        <f t="shared" si="4"/>
        <v>2.848673903191</v>
      </c>
    </row>
    <row r="54" spans="1:34" x14ac:dyDescent="0.25">
      <c r="C54" s="10"/>
      <c r="D54" s="10"/>
      <c r="E54" s="10"/>
      <c r="F54" s="10"/>
      <c r="G54" s="10"/>
      <c r="H54" s="10"/>
      <c r="M54" s="10"/>
      <c r="N54" s="10"/>
      <c r="X54" s="10"/>
      <c r="Y54" s="10"/>
      <c r="AA54" s="10"/>
    </row>
    <row r="55" spans="1:34" ht="18.75" x14ac:dyDescent="0.3">
      <c r="A55" s="5" t="s">
        <v>139</v>
      </c>
      <c r="B55" s="2"/>
      <c r="C55" s="10"/>
      <c r="D55" s="10"/>
      <c r="E55" s="10"/>
      <c r="F55" s="10"/>
      <c r="G55" s="10"/>
      <c r="H55" s="10"/>
      <c r="I55" s="2"/>
      <c r="J55" s="2"/>
      <c r="K55" s="2"/>
      <c r="L55" s="2"/>
      <c r="M55" s="11"/>
      <c r="N55" s="11"/>
      <c r="O55" s="2"/>
      <c r="P55" s="2"/>
      <c r="Q55" s="2"/>
      <c r="R55" s="2"/>
      <c r="S55" s="2"/>
      <c r="T55" s="2"/>
      <c r="U55" s="2"/>
      <c r="V55" s="2"/>
      <c r="W55" s="2"/>
      <c r="X55" s="11"/>
      <c r="Y55" s="11"/>
      <c r="Z55" s="2"/>
      <c r="AA55" s="11"/>
      <c r="AB55" s="2"/>
      <c r="AC55" s="2"/>
    </row>
    <row r="56" spans="1:34" x14ac:dyDescent="0.25">
      <c r="A56" s="2" t="s">
        <v>98</v>
      </c>
      <c r="B56" s="1">
        <f t="shared" ref="B56:Z56" si="5">AVERAGE(B62:B104)</f>
        <v>119214512.79203191</v>
      </c>
      <c r="C56" s="12">
        <f t="shared" si="5"/>
        <v>114425501.38712344</v>
      </c>
      <c r="D56" s="12">
        <f t="shared" si="5"/>
        <v>110417590.84186254</v>
      </c>
      <c r="E56" s="12">
        <f t="shared" si="5"/>
        <v>97788351.402733222</v>
      </c>
      <c r="F56" s="12">
        <f t="shared" si="5"/>
        <v>90040188.712441713</v>
      </c>
      <c r="G56" s="12">
        <f t="shared" si="5"/>
        <v>97045092.272154316</v>
      </c>
      <c r="H56" s="12">
        <f t="shared" si="5"/>
        <v>109637002.22125717</v>
      </c>
      <c r="I56" s="1">
        <f t="shared" si="5"/>
        <v>118540180.67756654</v>
      </c>
      <c r="J56" s="1">
        <f t="shared" si="5"/>
        <v>100209136.08295505</v>
      </c>
      <c r="K56" s="1">
        <f t="shared" si="5"/>
        <v>90623034.260461539</v>
      </c>
      <c r="L56" s="1">
        <f t="shared" si="5"/>
        <v>129554328.54156414</v>
      </c>
      <c r="M56" s="12">
        <f t="shared" si="5"/>
        <v>120362823.53807095</v>
      </c>
      <c r="N56" s="12">
        <f t="shared" si="5"/>
        <v>123188758.64957818</v>
      </c>
      <c r="O56" s="1">
        <f t="shared" si="5"/>
        <v>83888460.693563998</v>
      </c>
      <c r="P56" s="1">
        <f t="shared" si="5"/>
        <v>80825506.318067282</v>
      </c>
      <c r="Q56" s="1">
        <f t="shared" si="5"/>
        <v>81209445.724724904</v>
      </c>
      <c r="R56" s="1">
        <f t="shared" si="5"/>
        <v>82002769.126353577</v>
      </c>
      <c r="S56" s="1">
        <f t="shared" si="5"/>
        <v>112762853.33261916</v>
      </c>
      <c r="T56" s="1">
        <f t="shared" si="5"/>
        <v>76050776.567554891</v>
      </c>
      <c r="U56" s="13">
        <f t="shared" si="5"/>
        <v>71816472.529597357</v>
      </c>
      <c r="V56" s="13">
        <f t="shared" si="5"/>
        <v>60519832.322025701</v>
      </c>
      <c r="W56" s="13">
        <f t="shared" si="5"/>
        <v>51784391.833886668</v>
      </c>
      <c r="X56" s="12">
        <f t="shared" si="5"/>
        <v>44807012.731997088</v>
      </c>
      <c r="Y56" s="12">
        <f t="shared" si="5"/>
        <v>39981878.705690734</v>
      </c>
      <c r="Z56" s="1">
        <f t="shared" si="5"/>
        <v>60598216.512885571</v>
      </c>
      <c r="AA56" s="12">
        <f>AVERAGE(AC62:AC104)</f>
        <v>84914879.156733498</v>
      </c>
      <c r="AB56" s="1">
        <f>AVERAGE(AB62:AB104)</f>
        <v>63866277.270937942</v>
      </c>
      <c r="AC56" s="13">
        <f>AVERAGE(AC62:AC104)</f>
        <v>84914879.156733498</v>
      </c>
    </row>
    <row r="57" spans="1:34" x14ac:dyDescent="0.25">
      <c r="A57" s="2" t="s">
        <v>99</v>
      </c>
      <c r="B57" s="1">
        <f t="shared" ref="B57:Z57" si="6">MEDIAN(B62:B104)</f>
        <v>65334998.604191199</v>
      </c>
      <c r="C57" s="12">
        <f t="shared" si="6"/>
        <v>59687911.706140898</v>
      </c>
      <c r="D57" s="12">
        <f t="shared" si="6"/>
        <v>59018551.251018301</v>
      </c>
      <c r="E57" s="12">
        <f t="shared" si="6"/>
        <v>57462697.650431201</v>
      </c>
      <c r="F57" s="12">
        <f t="shared" si="6"/>
        <v>56836446.1339112</v>
      </c>
      <c r="G57" s="12">
        <f t="shared" si="6"/>
        <v>57548028.266922198</v>
      </c>
      <c r="H57" s="12">
        <f t="shared" si="6"/>
        <v>59111809.447170399</v>
      </c>
      <c r="I57" s="1">
        <f t="shared" si="6"/>
        <v>65220978.735086598</v>
      </c>
      <c r="J57" s="1">
        <f t="shared" si="6"/>
        <v>47953840.9839212</v>
      </c>
      <c r="K57" s="1">
        <f t="shared" si="6"/>
        <v>40073798.489269502</v>
      </c>
      <c r="L57" s="1">
        <f t="shared" si="6"/>
        <v>79729929.4077176</v>
      </c>
      <c r="M57" s="12">
        <f t="shared" si="6"/>
        <v>66284110.596168302</v>
      </c>
      <c r="N57" s="12">
        <f t="shared" si="6"/>
        <v>69086904.243483007</v>
      </c>
      <c r="O57" s="1">
        <f t="shared" si="6"/>
        <v>34453252.059248701</v>
      </c>
      <c r="P57" s="1">
        <f t="shared" si="6"/>
        <v>31471777.205433398</v>
      </c>
      <c r="Q57" s="1">
        <f t="shared" si="6"/>
        <v>30996855.753689799</v>
      </c>
      <c r="R57" s="1">
        <f t="shared" si="6"/>
        <v>31756312.693140399</v>
      </c>
      <c r="S57" s="1">
        <f t="shared" si="6"/>
        <v>60517896.782932803</v>
      </c>
      <c r="T57" s="1">
        <f t="shared" si="6"/>
        <v>23298529.184182201</v>
      </c>
      <c r="U57" s="13">
        <f t="shared" si="6"/>
        <v>20996904.340115599</v>
      </c>
      <c r="V57" s="13">
        <f t="shared" si="6"/>
        <v>21183055.3037844</v>
      </c>
      <c r="W57" s="13">
        <f t="shared" si="6"/>
        <v>20306486.8084624</v>
      </c>
      <c r="X57" s="12">
        <f t="shared" si="6"/>
        <v>20744748.620159201</v>
      </c>
      <c r="Y57" s="12">
        <f t="shared" si="6"/>
        <v>23671516.449271601</v>
      </c>
      <c r="Z57" s="1">
        <f t="shared" si="6"/>
        <v>22805188.699464601</v>
      </c>
      <c r="AA57" s="12">
        <f>MEDIAN(AC62:AC104)</f>
        <v>23495164.056753598</v>
      </c>
      <c r="AB57" s="1">
        <f>MEDIAN(AB62:AB104)</f>
        <v>26343968.229503602</v>
      </c>
      <c r="AC57" s="13">
        <f>MEDIAN(AC62:AC104)</f>
        <v>23495164.056753598</v>
      </c>
    </row>
    <row r="58" spans="1:34" x14ac:dyDescent="0.25">
      <c r="A58" s="2" t="s">
        <v>100</v>
      </c>
      <c r="B58" s="1">
        <f t="shared" ref="B58:Z58" si="7">MAX(B62:B104)</f>
        <v>617165613.57264805</v>
      </c>
      <c r="C58" s="12">
        <f t="shared" si="7"/>
        <v>608351621.39115596</v>
      </c>
      <c r="D58" s="12">
        <f t="shared" si="7"/>
        <v>599579159.94130194</v>
      </c>
      <c r="E58" s="12">
        <f t="shared" si="7"/>
        <v>590035368.43961799</v>
      </c>
      <c r="F58" s="12">
        <f t="shared" si="7"/>
        <v>573748556.49447</v>
      </c>
      <c r="G58" s="12">
        <f t="shared" si="7"/>
        <v>586656550.65786695</v>
      </c>
      <c r="H58" s="12">
        <f t="shared" si="7"/>
        <v>596001881.46640205</v>
      </c>
      <c r="I58" s="1">
        <f t="shared" si="7"/>
        <v>614124618.64401305</v>
      </c>
      <c r="J58" s="1">
        <f t="shared" si="7"/>
        <v>584737151.93100405</v>
      </c>
      <c r="K58" s="1">
        <f t="shared" si="7"/>
        <v>566293380.13463795</v>
      </c>
      <c r="L58" s="1">
        <f t="shared" si="7"/>
        <v>590343348.89479697</v>
      </c>
      <c r="M58" s="12">
        <f t="shared" si="7"/>
        <v>618649477.913908</v>
      </c>
      <c r="N58" s="12">
        <f t="shared" si="7"/>
        <v>624683518.98475206</v>
      </c>
      <c r="O58" s="1">
        <f t="shared" si="7"/>
        <v>555196898.55204999</v>
      </c>
      <c r="P58" s="1">
        <f t="shared" si="7"/>
        <v>551159763.75406897</v>
      </c>
      <c r="Q58" s="1">
        <f t="shared" si="7"/>
        <v>552645995.09177494</v>
      </c>
      <c r="R58" s="1">
        <f t="shared" si="7"/>
        <v>555655961.785815</v>
      </c>
      <c r="S58" s="1">
        <f t="shared" si="7"/>
        <v>568898168.99575496</v>
      </c>
      <c r="T58" s="1">
        <f t="shared" si="7"/>
        <v>542321522.25915802</v>
      </c>
      <c r="U58" s="13">
        <f t="shared" si="7"/>
        <v>531936281.96445298</v>
      </c>
      <c r="V58" s="13">
        <f t="shared" si="7"/>
        <v>521640410.82281703</v>
      </c>
      <c r="W58" s="13">
        <f t="shared" si="7"/>
        <v>503112898.90900701</v>
      </c>
      <c r="X58" s="12">
        <f t="shared" si="7"/>
        <v>456342572.90899402</v>
      </c>
      <c r="Y58" s="12">
        <f t="shared" si="7"/>
        <v>221452856.750837</v>
      </c>
      <c r="Z58" s="1">
        <f t="shared" si="7"/>
        <v>521794677.04317701</v>
      </c>
      <c r="AA58" s="12">
        <f>MAX(AC62:AC104)</f>
        <v>533309493.01652098</v>
      </c>
      <c r="AB58" s="1">
        <f>MAX(AB62:AB104)</f>
        <v>522688499.72016299</v>
      </c>
      <c r="AC58" s="13">
        <f>MAX(AC62:AC104)</f>
        <v>533309493.01652098</v>
      </c>
    </row>
    <row r="59" spans="1:34" x14ac:dyDescent="0.25">
      <c r="A59" s="2" t="s">
        <v>101</v>
      </c>
      <c r="B59" s="1">
        <f t="shared" ref="B59:Z59" si="8">MIN(B62:B104)</f>
        <v>35742565.569819801</v>
      </c>
      <c r="C59" s="12">
        <f t="shared" si="8"/>
        <v>35734663.765598796</v>
      </c>
      <c r="D59" s="12">
        <f t="shared" si="8"/>
        <v>35729105.774945498</v>
      </c>
      <c r="E59" s="12">
        <f t="shared" si="8"/>
        <v>35726284.191527702</v>
      </c>
      <c r="F59" s="12">
        <f t="shared" si="8"/>
        <v>35726284.191527702</v>
      </c>
      <c r="G59" s="12">
        <f t="shared" si="8"/>
        <v>35235432.946683601</v>
      </c>
      <c r="H59" s="12">
        <f t="shared" si="8"/>
        <v>35238160.210441098</v>
      </c>
      <c r="I59" s="1">
        <f t="shared" si="8"/>
        <v>35252048.499437697</v>
      </c>
      <c r="J59" s="1">
        <f t="shared" si="8"/>
        <v>23337578.406805798</v>
      </c>
      <c r="K59" s="1">
        <f t="shared" si="8"/>
        <v>17113845.665192399</v>
      </c>
      <c r="L59" s="1">
        <f t="shared" si="8"/>
        <v>24830286.157754399</v>
      </c>
      <c r="M59" s="12">
        <f t="shared" si="8"/>
        <v>36804529.4734606</v>
      </c>
      <c r="N59" s="12">
        <f t="shared" si="8"/>
        <v>38316696.191198997</v>
      </c>
      <c r="O59" s="1">
        <f t="shared" si="8"/>
        <v>12271603.6339803</v>
      </c>
      <c r="P59" s="1">
        <f t="shared" si="8"/>
        <v>10445963.285248799</v>
      </c>
      <c r="Q59" s="1">
        <f t="shared" si="8"/>
        <v>9979693.8195890002</v>
      </c>
      <c r="R59" s="1">
        <f t="shared" si="8"/>
        <v>13537861.731309</v>
      </c>
      <c r="S59" s="1">
        <f t="shared" si="8"/>
        <v>15354445.922356799</v>
      </c>
      <c r="T59" s="1">
        <f t="shared" si="8"/>
        <v>9969327.7102327999</v>
      </c>
      <c r="U59" s="13">
        <f t="shared" si="8"/>
        <v>9962515.9664628003</v>
      </c>
      <c r="V59" s="13">
        <f t="shared" si="8"/>
        <v>10449487.1816322</v>
      </c>
      <c r="W59" s="13">
        <f t="shared" si="8"/>
        <v>10854338.1418576</v>
      </c>
      <c r="X59" s="12">
        <f t="shared" si="8"/>
        <v>12003457.111191001</v>
      </c>
      <c r="Y59" s="12">
        <f t="shared" si="8"/>
        <v>13558476.905095199</v>
      </c>
      <c r="Z59" s="1">
        <f t="shared" si="8"/>
        <v>11428862.1221892</v>
      </c>
      <c r="AA59" s="12">
        <f>MIN(AC62:AC104)</f>
        <v>9218416.1695744004</v>
      </c>
      <c r="AB59" s="1">
        <f>MIN(AB62:AB104)</f>
        <v>13827044.185915999</v>
      </c>
      <c r="AC59" s="13">
        <f>MIN(AC62:AC104)</f>
        <v>9218416.1695744004</v>
      </c>
    </row>
    <row r="60" spans="1:34" x14ac:dyDescent="0.25">
      <c r="I60" s="9"/>
      <c r="J60" s="9"/>
      <c r="K60" s="9"/>
    </row>
    <row r="61" spans="1:34" ht="18.75" x14ac:dyDescent="0.3">
      <c r="A61" s="5" t="s">
        <v>48</v>
      </c>
      <c r="I61" s="9"/>
      <c r="J61" s="9"/>
      <c r="K61" s="9"/>
    </row>
    <row r="62" spans="1:34" x14ac:dyDescent="0.25">
      <c r="A62" s="14" t="s">
        <v>3</v>
      </c>
      <c r="B62" s="15">
        <v>72459926.531183794</v>
      </c>
      <c r="C62" s="15">
        <v>49074935.8964274</v>
      </c>
      <c r="D62" s="15">
        <v>46443580.264773399</v>
      </c>
      <c r="E62" s="15">
        <v>45868181.866187803</v>
      </c>
      <c r="F62" s="15">
        <v>45868181.866187803</v>
      </c>
      <c r="G62" s="15">
        <v>45304939.651815102</v>
      </c>
      <c r="H62" s="15">
        <v>45944273.993177697</v>
      </c>
      <c r="I62" s="15">
        <v>72085733.309458107</v>
      </c>
      <c r="J62" s="15">
        <v>56287692.922811799</v>
      </c>
      <c r="K62" s="15">
        <v>48413344.595478296</v>
      </c>
      <c r="L62" s="15">
        <v>90705695.638984799</v>
      </c>
      <c r="M62" s="15">
        <v>72005732.656697005</v>
      </c>
      <c r="N62" s="15">
        <v>76452865.781408995</v>
      </c>
      <c r="O62" s="15">
        <v>43277958.475734599</v>
      </c>
      <c r="P62" s="15">
        <v>40431507.151270203</v>
      </c>
      <c r="Q62" s="15">
        <v>39882462.092051797</v>
      </c>
      <c r="R62" s="15">
        <v>39268925.510709196</v>
      </c>
      <c r="S62" s="15">
        <v>72911967.101921603</v>
      </c>
      <c r="T62" s="15">
        <v>16474913.782238601</v>
      </c>
      <c r="U62" s="15">
        <v>13531950.656452799</v>
      </c>
      <c r="V62" s="15">
        <v>13421334.182690199</v>
      </c>
      <c r="W62" s="15">
        <v>13793377.0555958</v>
      </c>
      <c r="X62" s="15">
        <v>14677654.964554399</v>
      </c>
      <c r="Y62" s="15">
        <v>16476643.4331694</v>
      </c>
      <c r="Z62" s="15">
        <v>14234669.5728484</v>
      </c>
      <c r="AA62" s="14"/>
      <c r="AB62" s="15">
        <v>16930821.132830799</v>
      </c>
      <c r="AC62" s="15">
        <v>13399515.617062399</v>
      </c>
      <c r="AD62" s="15"/>
      <c r="AF62" s="15"/>
      <c r="AH62" s="14"/>
    </row>
    <row r="63" spans="1:34" x14ac:dyDescent="0.25">
      <c r="A63" s="14" t="s">
        <v>19</v>
      </c>
      <c r="B63" s="15">
        <v>67106225.566389598</v>
      </c>
      <c r="C63" s="15">
        <v>51501208.819941498</v>
      </c>
      <c r="D63" s="15">
        <v>49602127.512948804</v>
      </c>
      <c r="E63" s="15">
        <v>49235646.708779298</v>
      </c>
      <c r="F63" s="15">
        <v>49235646.708779298</v>
      </c>
      <c r="G63" s="15">
        <v>49251080.816444904</v>
      </c>
      <c r="H63" s="15">
        <v>49662674.635711297</v>
      </c>
      <c r="I63" s="15">
        <v>67283349.104151502</v>
      </c>
      <c r="J63" s="15">
        <v>49987055.744276598</v>
      </c>
      <c r="K63" s="15">
        <v>42380309.4790176</v>
      </c>
      <c r="L63" s="15">
        <v>146936075.51873499</v>
      </c>
      <c r="M63" s="15">
        <v>67051904.244742401</v>
      </c>
      <c r="N63" s="15">
        <v>69588641.279936999</v>
      </c>
      <c r="O63" s="15">
        <v>36959958.3455595</v>
      </c>
      <c r="P63" s="15">
        <v>34014982.506351203</v>
      </c>
      <c r="Q63" s="15">
        <v>33430374.461031601</v>
      </c>
      <c r="R63" s="15">
        <v>32750171.395893998</v>
      </c>
      <c r="S63" s="15">
        <v>130882150.773937</v>
      </c>
      <c r="T63" s="15">
        <v>17384943.783425398</v>
      </c>
      <c r="U63" s="15">
        <v>15363768.491858801</v>
      </c>
      <c r="V63" s="15">
        <v>15707585.071412001</v>
      </c>
      <c r="W63" s="15">
        <v>16447677.6781928</v>
      </c>
      <c r="X63" s="15">
        <v>17942294.767901398</v>
      </c>
      <c r="Y63" s="15">
        <v>20952874.338619601</v>
      </c>
      <c r="Z63" s="15">
        <v>17193315.900207199</v>
      </c>
      <c r="AA63" s="14"/>
      <c r="AB63" s="15">
        <v>21710996.902569</v>
      </c>
      <c r="AC63" s="15">
        <v>14417402.8316704</v>
      </c>
      <c r="AD63" s="15"/>
      <c r="AF63" s="15"/>
      <c r="AH63" s="14"/>
    </row>
    <row r="64" spans="1:34" x14ac:dyDescent="0.25">
      <c r="A64" s="14" t="s">
        <v>23</v>
      </c>
      <c r="B64" s="15">
        <v>65334998.604191199</v>
      </c>
      <c r="C64" s="15">
        <v>50410798.019864798</v>
      </c>
      <c r="D64" s="15">
        <v>49321902.768410802</v>
      </c>
      <c r="E64" s="15">
        <v>49184192.4623859</v>
      </c>
      <c r="F64" s="15">
        <v>49184192.4623859</v>
      </c>
      <c r="G64" s="15">
        <v>49090444.498426601</v>
      </c>
      <c r="H64" s="15">
        <v>49306633.0070282</v>
      </c>
      <c r="I64" s="15">
        <v>65220978.735086598</v>
      </c>
      <c r="J64" s="15">
        <v>47953840.9839212</v>
      </c>
      <c r="K64" s="15">
        <v>40073798.489269502</v>
      </c>
      <c r="L64" s="15">
        <v>133052766.251082</v>
      </c>
      <c r="M64" s="15">
        <v>65234964.108991399</v>
      </c>
      <c r="N64" s="15">
        <v>67371215.894264996</v>
      </c>
      <c r="O64" s="15">
        <v>34150763.697058797</v>
      </c>
      <c r="P64" s="15">
        <v>31174871.218455099</v>
      </c>
      <c r="Q64" s="15">
        <v>30612726.603739802</v>
      </c>
      <c r="R64" s="15">
        <v>29965175.662175499</v>
      </c>
      <c r="S64" s="15">
        <v>114466258.07002801</v>
      </c>
      <c r="T64" s="15">
        <v>15968785.2605242</v>
      </c>
      <c r="U64" s="15">
        <v>14795236.070461599</v>
      </c>
      <c r="V64" s="15">
        <v>15403778.986284001</v>
      </c>
      <c r="W64" s="15">
        <v>16178716.727154801</v>
      </c>
      <c r="X64" s="15">
        <v>17731994.611302398</v>
      </c>
      <c r="Y64" s="15">
        <v>20861955.484931599</v>
      </c>
      <c r="Z64" s="15">
        <v>16953280.458189402</v>
      </c>
      <c r="AA64" s="14"/>
      <c r="AB64" s="15">
        <v>21647109.6849644</v>
      </c>
      <c r="AC64" s="15">
        <v>13796540.386264</v>
      </c>
      <c r="AD64" s="15"/>
      <c r="AF64" s="15"/>
      <c r="AH64" s="14"/>
    </row>
    <row r="65" spans="1:34" x14ac:dyDescent="0.25">
      <c r="A65" s="14" t="s">
        <v>24</v>
      </c>
      <c r="B65" s="15">
        <v>45316075.726829402</v>
      </c>
      <c r="C65" s="15">
        <v>43468010.057843201</v>
      </c>
      <c r="D65" s="15">
        <v>42997209.969177999</v>
      </c>
      <c r="E65" s="15">
        <v>42764908.086096503</v>
      </c>
      <c r="F65" s="15">
        <v>42633904.1806309</v>
      </c>
      <c r="G65" s="15">
        <v>42204828.528467201</v>
      </c>
      <c r="H65" s="15">
        <v>42429908.399619803</v>
      </c>
      <c r="I65" s="15">
        <v>44871134.803427003</v>
      </c>
      <c r="J65" s="15">
        <v>31143766.240534902</v>
      </c>
      <c r="K65" s="15">
        <v>24203343.182780702</v>
      </c>
      <c r="L65" s="15">
        <v>40040581.259555198</v>
      </c>
      <c r="M65" s="15">
        <v>45588102.288326196</v>
      </c>
      <c r="N65" s="15">
        <v>48809861.484941997</v>
      </c>
      <c r="O65" s="15">
        <v>18787855.1355513</v>
      </c>
      <c r="P65" s="15">
        <v>16379190.1887588</v>
      </c>
      <c r="Q65" s="15">
        <v>16247466.072629999</v>
      </c>
      <c r="R65" s="15">
        <v>16153172.432185899</v>
      </c>
      <c r="S65" s="15">
        <v>23930072.964483202</v>
      </c>
      <c r="T65" s="15">
        <v>13919815.5100914</v>
      </c>
      <c r="U65" s="15">
        <v>13440130.6634192</v>
      </c>
      <c r="V65" s="15">
        <v>13241225.2010506</v>
      </c>
      <c r="W65" s="15">
        <v>13236909.1691746</v>
      </c>
      <c r="X65" s="15">
        <v>13272268.248753799</v>
      </c>
      <c r="Y65" s="15">
        <v>13558476.905095199</v>
      </c>
      <c r="Z65" s="15">
        <v>13405888.2934808</v>
      </c>
      <c r="AA65" s="14"/>
      <c r="AB65" s="15">
        <v>13827044.185915999</v>
      </c>
      <c r="AC65" s="15">
        <v>13218076.2680704</v>
      </c>
      <c r="AD65" s="15"/>
      <c r="AF65" s="15"/>
      <c r="AH65" s="14"/>
    </row>
    <row r="66" spans="1:34" x14ac:dyDescent="0.25">
      <c r="A66" s="14" t="s">
        <v>16</v>
      </c>
      <c r="B66" s="15">
        <v>65171760.898431502</v>
      </c>
      <c r="C66" s="15">
        <v>51101269.440718703</v>
      </c>
      <c r="D66" s="15">
        <v>49558571.154630199</v>
      </c>
      <c r="E66" s="15">
        <v>49152093.769139603</v>
      </c>
      <c r="F66" s="15">
        <v>49152093.769139603</v>
      </c>
      <c r="G66" s="15">
        <v>48968163.645571299</v>
      </c>
      <c r="H66" s="15">
        <v>49444959.824808598</v>
      </c>
      <c r="I66" s="15">
        <v>65011008.387852103</v>
      </c>
      <c r="J66" s="15">
        <v>47940845.016952701</v>
      </c>
      <c r="K66" s="15">
        <v>40055255.7756228</v>
      </c>
      <c r="L66" s="15">
        <v>129892295.45873199</v>
      </c>
      <c r="M66" s="15">
        <v>65285983.190092698</v>
      </c>
      <c r="N66" s="15">
        <v>67713602.880447</v>
      </c>
      <c r="O66" s="15">
        <v>34453252.059248701</v>
      </c>
      <c r="P66" s="15">
        <v>31471777.205433398</v>
      </c>
      <c r="Q66" s="15">
        <v>30996855.753689799</v>
      </c>
      <c r="R66" s="15">
        <v>30430642.020141099</v>
      </c>
      <c r="S66" s="15">
        <v>111842533.66735999</v>
      </c>
      <c r="T66" s="15">
        <v>16711115.9125586</v>
      </c>
      <c r="U66" s="15">
        <v>15045462.297496799</v>
      </c>
      <c r="V66" s="15">
        <v>15299931.466050399</v>
      </c>
      <c r="W66" s="15">
        <v>15993416.942334</v>
      </c>
      <c r="X66" s="15">
        <v>17384180.4980454</v>
      </c>
      <c r="Y66" s="15">
        <v>20189516.793456402</v>
      </c>
      <c r="Z66" s="15">
        <v>16686607.512902601</v>
      </c>
      <c r="AA66" s="14"/>
      <c r="AB66" s="15">
        <v>20894138.834732801</v>
      </c>
      <c r="AC66" s="15">
        <v>14307201.2247696</v>
      </c>
      <c r="AD66" s="15"/>
      <c r="AF66" s="15"/>
      <c r="AH66" s="14"/>
    </row>
    <row r="67" spans="1:34" x14ac:dyDescent="0.25">
      <c r="A67" s="14" t="s">
        <v>13</v>
      </c>
      <c r="B67" s="15">
        <v>79039363.668975607</v>
      </c>
      <c r="C67" s="15">
        <v>77248769.405191198</v>
      </c>
      <c r="D67" s="15">
        <v>73928475.523964405</v>
      </c>
      <c r="E67" s="15">
        <v>73829338.280076101</v>
      </c>
      <c r="F67" s="15">
        <v>73814636.087784305</v>
      </c>
      <c r="G67" s="15">
        <v>73039293.809630394</v>
      </c>
      <c r="H67" s="15">
        <v>73120113.495550007</v>
      </c>
      <c r="I67" s="15">
        <v>78252934.908521503</v>
      </c>
      <c r="J67" s="15">
        <v>61328360.503193498</v>
      </c>
      <c r="K67" s="15">
        <v>52373116.058097601</v>
      </c>
      <c r="L67" s="15">
        <v>79729929.4077176</v>
      </c>
      <c r="M67" s="15">
        <v>80521980.535218596</v>
      </c>
      <c r="N67" s="15">
        <v>82901978.190008998</v>
      </c>
      <c r="O67" s="15">
        <v>45605840.255593203</v>
      </c>
      <c r="P67" s="15">
        <v>42000893.649955601</v>
      </c>
      <c r="Q67" s="15">
        <v>41335807.416069403</v>
      </c>
      <c r="R67" s="15">
        <v>41278474.180249996</v>
      </c>
      <c r="S67" s="15">
        <v>60517896.782932803</v>
      </c>
      <c r="T67" s="15">
        <v>39480217.173152603</v>
      </c>
      <c r="U67" s="15">
        <v>36140514.266446203</v>
      </c>
      <c r="V67" s="15">
        <v>36183212.681901999</v>
      </c>
      <c r="W67" s="15">
        <v>36320995.638831802</v>
      </c>
      <c r="X67" s="15">
        <v>36373838.348286398</v>
      </c>
      <c r="Y67" s="15">
        <v>34416531.770436399</v>
      </c>
      <c r="Z67" s="15">
        <v>36516683.043778598</v>
      </c>
      <c r="AA67" s="14"/>
      <c r="AB67" s="15">
        <v>37591216.310062997</v>
      </c>
      <c r="AC67" s="15">
        <v>50457520.782126397</v>
      </c>
      <c r="AD67" s="15"/>
      <c r="AF67" s="15"/>
      <c r="AH67" s="14"/>
    </row>
    <row r="68" spans="1:34" x14ac:dyDescent="0.25">
      <c r="A68" s="14" t="s">
        <v>11</v>
      </c>
      <c r="B68" s="15">
        <v>229155868.48058701</v>
      </c>
      <c r="C68" s="15">
        <v>226227561.26446</v>
      </c>
      <c r="D68" s="15">
        <v>226198878.42983401</v>
      </c>
      <c r="E68" s="15">
        <v>226176189.257139</v>
      </c>
      <c r="F68" s="15">
        <v>226149476.24410799</v>
      </c>
      <c r="G68" s="15">
        <v>224783610.180078</v>
      </c>
      <c r="H68" s="15">
        <v>224801741.41569901</v>
      </c>
      <c r="I68" s="15">
        <v>227753932.51066199</v>
      </c>
      <c r="J68" s="15">
        <v>213548088.19681501</v>
      </c>
      <c r="K68" s="15">
        <v>204862835.46078801</v>
      </c>
      <c r="L68" s="15">
        <v>328696620.14210498</v>
      </c>
      <c r="M68" s="15">
        <v>230500203.18128499</v>
      </c>
      <c r="N68" s="15">
        <v>232395356.53844699</v>
      </c>
      <c r="O68" s="15">
        <v>198885212.606372</v>
      </c>
      <c r="P68" s="15">
        <v>195804920.834921</v>
      </c>
      <c r="Q68" s="15">
        <v>195077346.099953</v>
      </c>
      <c r="R68" s="15">
        <v>200192072.39787099</v>
      </c>
      <c r="S68" s="15">
        <v>324245894.16528898</v>
      </c>
      <c r="T68" s="15">
        <v>192367277.99710399</v>
      </c>
      <c r="U68" s="15">
        <v>192334825.184434</v>
      </c>
      <c r="V68" s="15">
        <v>192332993.530821</v>
      </c>
      <c r="W68" s="15">
        <v>192324406.10769799</v>
      </c>
      <c r="X68" s="15">
        <v>192318984.468514</v>
      </c>
      <c r="Y68" s="15">
        <v>192316924.06058601</v>
      </c>
      <c r="Z68" s="15">
        <v>192363379.45920101</v>
      </c>
      <c r="AA68" s="14"/>
      <c r="AB68" s="15">
        <v>192476827.25912601</v>
      </c>
      <c r="AC68" s="15">
        <v>311205577.15370703</v>
      </c>
      <c r="AD68" s="15"/>
      <c r="AF68" s="15"/>
      <c r="AH68" s="14"/>
    </row>
    <row r="69" spans="1:34" x14ac:dyDescent="0.25">
      <c r="A69" s="14" t="s">
        <v>21</v>
      </c>
      <c r="B69" s="15">
        <v>95412678.390972704</v>
      </c>
      <c r="C69" s="15">
        <v>95359013.479986206</v>
      </c>
      <c r="D69" s="15">
        <v>81368074.618455395</v>
      </c>
      <c r="E69" s="15">
        <v>69347470.367027506</v>
      </c>
      <c r="F69" s="15">
        <v>69337306.009274706</v>
      </c>
      <c r="G69" s="15">
        <v>68742249.857018799</v>
      </c>
      <c r="H69" s="15">
        <v>79462278.960038796</v>
      </c>
      <c r="I69" s="15">
        <v>94712547.0652816</v>
      </c>
      <c r="J69" s="15">
        <v>81342373.670344904</v>
      </c>
      <c r="K69" s="15">
        <v>74077938.614251807</v>
      </c>
      <c r="L69" s="15">
        <v>170468640.183689</v>
      </c>
      <c r="M69" s="15">
        <v>96624189.749993294</v>
      </c>
      <c r="N69" s="15">
        <v>98402900.179730996</v>
      </c>
      <c r="O69" s="15">
        <v>68814678.798623696</v>
      </c>
      <c r="P69" s="15">
        <v>66070123.564892098</v>
      </c>
      <c r="Q69" s="15">
        <v>69826481.082032993</v>
      </c>
      <c r="R69" s="15">
        <v>72703004.6231132</v>
      </c>
      <c r="S69" s="15">
        <v>163159512.864483</v>
      </c>
      <c r="T69" s="15">
        <v>69735095.005172998</v>
      </c>
      <c r="U69" s="15">
        <v>56434633.307467997</v>
      </c>
      <c r="V69" s="15">
        <v>46085615.298717797</v>
      </c>
      <c r="W69" s="15">
        <v>46571355.774036601</v>
      </c>
      <c r="X69" s="15">
        <v>47532760.663762398</v>
      </c>
      <c r="Y69" s="15">
        <v>49631983.735822797</v>
      </c>
      <c r="Z69" s="15">
        <v>47196555.889836602</v>
      </c>
      <c r="AA69" s="14"/>
      <c r="AB69" s="15">
        <v>50666734.336802997</v>
      </c>
      <c r="AC69" s="15">
        <v>132032575.152438</v>
      </c>
      <c r="AD69" s="15"/>
      <c r="AF69" s="15"/>
      <c r="AH69" s="14"/>
    </row>
    <row r="70" spans="1:34" x14ac:dyDescent="0.25">
      <c r="A70" s="14" t="s">
        <v>6</v>
      </c>
      <c r="B70" s="15">
        <v>166032001.46996701</v>
      </c>
      <c r="C70" s="15">
        <v>165867653.53672799</v>
      </c>
      <c r="D70" s="15">
        <v>165747748.96894801</v>
      </c>
      <c r="E70" s="15">
        <v>165619620.49391201</v>
      </c>
      <c r="F70" s="15">
        <v>164563408.42054099</v>
      </c>
      <c r="G70" s="15">
        <v>164589569.37676099</v>
      </c>
      <c r="H70" s="15">
        <v>164722861.61737499</v>
      </c>
      <c r="I70" s="15">
        <v>165048164.81135401</v>
      </c>
      <c r="J70" s="15">
        <v>146099911.97573099</v>
      </c>
      <c r="K70" s="15">
        <v>135649807.553426</v>
      </c>
      <c r="L70" s="15">
        <v>204156508.64468801</v>
      </c>
      <c r="M70" s="15">
        <v>167741715.536713</v>
      </c>
      <c r="N70" s="15">
        <v>170399692.40436301</v>
      </c>
      <c r="O70" s="15">
        <v>128362086.49454901</v>
      </c>
      <c r="P70" s="15">
        <v>124981648.244688</v>
      </c>
      <c r="Q70" s="15">
        <v>125430011.797383</v>
      </c>
      <c r="R70" s="15">
        <v>125895264.77574299</v>
      </c>
      <c r="S70" s="15">
        <v>187211775.57966799</v>
      </c>
      <c r="T70" s="15">
        <v>125104143.526593</v>
      </c>
      <c r="U70" s="15">
        <v>124911463.92864101</v>
      </c>
      <c r="V70" s="15">
        <v>125015131.49856301</v>
      </c>
      <c r="W70" s="15">
        <v>124302487.327943</v>
      </c>
      <c r="X70" s="15">
        <v>123264992.369074</v>
      </c>
      <c r="Y70" s="15">
        <v>110934939.321697</v>
      </c>
      <c r="Z70" s="15">
        <v>125762996.4322</v>
      </c>
      <c r="AA70" s="14"/>
      <c r="AB70" s="15">
        <v>128004333.064878</v>
      </c>
      <c r="AC70" s="15">
        <v>182954300.86326</v>
      </c>
      <c r="AD70" s="15"/>
      <c r="AF70" s="15"/>
      <c r="AH70" s="14"/>
    </row>
    <row r="71" spans="1:34" x14ac:dyDescent="0.25">
      <c r="A71" s="14" t="s">
        <v>15</v>
      </c>
      <c r="B71" s="15">
        <v>190926970.009339</v>
      </c>
      <c r="C71" s="15">
        <v>162696298.53204</v>
      </c>
      <c r="D71" s="15">
        <v>136453565.72155201</v>
      </c>
      <c r="E71" s="15">
        <v>115657832.145595</v>
      </c>
      <c r="F71" s="15">
        <v>105287546.77609301</v>
      </c>
      <c r="G71" s="15">
        <v>114603609.239549</v>
      </c>
      <c r="H71" s="15">
        <v>134666667.63011399</v>
      </c>
      <c r="I71" s="15">
        <v>190529699.668955</v>
      </c>
      <c r="J71" s="15">
        <v>164936015.88371199</v>
      </c>
      <c r="K71" s="15">
        <v>152132687.370893</v>
      </c>
      <c r="L71" s="15">
        <v>195904524.01874399</v>
      </c>
      <c r="M71" s="15">
        <v>190825293.38487399</v>
      </c>
      <c r="N71" s="15">
        <v>198463086.906849</v>
      </c>
      <c r="O71" s="15">
        <v>142272381.22376701</v>
      </c>
      <c r="P71" s="15">
        <v>139160248.082367</v>
      </c>
      <c r="Q71" s="15">
        <v>139292944.274075</v>
      </c>
      <c r="R71" s="15">
        <v>139764674.277026</v>
      </c>
      <c r="S71" s="15">
        <v>171150723.56299201</v>
      </c>
      <c r="T71" s="15">
        <v>107912882.25184999</v>
      </c>
      <c r="U71" s="15">
        <v>79008683.465563804</v>
      </c>
      <c r="V71" s="15">
        <v>57303527.083943397</v>
      </c>
      <c r="W71" s="15">
        <v>46081371.432005003</v>
      </c>
      <c r="X71" s="15">
        <v>43450395.422829203</v>
      </c>
      <c r="Y71" s="15">
        <v>42481662.993455403</v>
      </c>
      <c r="Z71" s="15">
        <v>57820010.843979798</v>
      </c>
      <c r="AA71" s="14"/>
      <c r="AB71" s="15">
        <v>61278907.470432602</v>
      </c>
      <c r="AC71" s="15">
        <v>75894149.732561603</v>
      </c>
      <c r="AD71" s="15"/>
      <c r="AF71" s="15"/>
      <c r="AH71" s="14"/>
    </row>
    <row r="72" spans="1:34" x14ac:dyDescent="0.25">
      <c r="A72" s="14" t="s">
        <v>17</v>
      </c>
      <c r="B72" s="15">
        <v>48405723.275828101</v>
      </c>
      <c r="C72" s="15">
        <v>48309198.101530001</v>
      </c>
      <c r="D72" s="15">
        <v>48136527.378341198</v>
      </c>
      <c r="E72" s="15">
        <v>45859384.243497901</v>
      </c>
      <c r="F72" s="15">
        <v>45757123.872925803</v>
      </c>
      <c r="G72" s="15">
        <v>45395374.752610698</v>
      </c>
      <c r="H72" s="15">
        <v>47647213.203275397</v>
      </c>
      <c r="I72" s="15">
        <v>47938312.165421501</v>
      </c>
      <c r="J72" s="15">
        <v>33075849.151579399</v>
      </c>
      <c r="K72" s="15">
        <v>25362263.474149499</v>
      </c>
      <c r="L72" s="15">
        <v>34876383.8690456</v>
      </c>
      <c r="M72" s="15">
        <v>49553247.013564497</v>
      </c>
      <c r="N72" s="15">
        <v>51418545.002397001</v>
      </c>
      <c r="O72" s="15">
        <v>19805296.154192999</v>
      </c>
      <c r="P72" s="15">
        <v>16964184.987218302</v>
      </c>
      <c r="Q72" s="15">
        <v>17966567.011686798</v>
      </c>
      <c r="R72" s="15">
        <v>18993680.967756402</v>
      </c>
      <c r="S72" s="15">
        <v>19668836.860072002</v>
      </c>
      <c r="T72" s="15">
        <v>17770260.189089201</v>
      </c>
      <c r="U72" s="15">
        <v>17506571.227040999</v>
      </c>
      <c r="V72" s="15">
        <v>13177331.5070852</v>
      </c>
      <c r="W72" s="15">
        <v>13153513.071153</v>
      </c>
      <c r="X72" s="15">
        <v>13395628.350182001</v>
      </c>
      <c r="Y72" s="15">
        <v>13931522.6887304</v>
      </c>
      <c r="Z72" s="15">
        <v>13417706.958045</v>
      </c>
      <c r="AA72" s="14"/>
      <c r="AB72" s="15">
        <v>14217614.3079802</v>
      </c>
      <c r="AC72" s="15">
        <v>16984531.618070401</v>
      </c>
      <c r="AD72" s="15"/>
      <c r="AF72" s="15"/>
      <c r="AH72" s="14"/>
    </row>
    <row r="73" spans="1:34" x14ac:dyDescent="0.25">
      <c r="A73" s="14" t="s">
        <v>8</v>
      </c>
      <c r="B73" s="15">
        <v>61699972.8551981</v>
      </c>
      <c r="C73" s="15">
        <v>59687911.706140898</v>
      </c>
      <c r="D73" s="15">
        <v>59018551.251018301</v>
      </c>
      <c r="E73" s="15">
        <v>57462697.650431201</v>
      </c>
      <c r="F73" s="15">
        <v>55746359.394941799</v>
      </c>
      <c r="G73" s="15">
        <v>57548028.266922198</v>
      </c>
      <c r="H73" s="15">
        <v>59111809.447170399</v>
      </c>
      <c r="I73" s="15">
        <v>61843412.691604897</v>
      </c>
      <c r="J73" s="15">
        <v>42837033.554987602</v>
      </c>
      <c r="K73" s="15">
        <v>33728315.366250001</v>
      </c>
      <c r="L73" s="15">
        <v>54508976.5944224</v>
      </c>
      <c r="M73" s="15">
        <v>62584927.151546799</v>
      </c>
      <c r="N73" s="15">
        <v>65088156.126075</v>
      </c>
      <c r="O73" s="15">
        <v>26689647.480856199</v>
      </c>
      <c r="P73" s="15">
        <v>23652127.4311289</v>
      </c>
      <c r="Q73" s="15">
        <v>23832567.120166998</v>
      </c>
      <c r="R73" s="15">
        <v>24100387.9328463</v>
      </c>
      <c r="S73" s="15">
        <v>35134556.487347201</v>
      </c>
      <c r="T73" s="15">
        <v>21697891.523892999</v>
      </c>
      <c r="U73" s="15">
        <v>20996904.340115599</v>
      </c>
      <c r="V73" s="15">
        <v>20294677.164543599</v>
      </c>
      <c r="W73" s="15">
        <v>19369073.134723</v>
      </c>
      <c r="X73" s="15">
        <v>20514486.2378872</v>
      </c>
      <c r="Y73" s="15">
        <v>23671516.449271601</v>
      </c>
      <c r="Z73" s="15">
        <v>21724050.932955801</v>
      </c>
      <c r="AA73" s="14"/>
      <c r="AB73" s="15">
        <v>26343968.229503602</v>
      </c>
      <c r="AC73" s="15">
        <v>22317626.430542398</v>
      </c>
      <c r="AD73" s="15"/>
      <c r="AF73" s="15"/>
      <c r="AH73" s="14"/>
    </row>
    <row r="74" spans="1:34" x14ac:dyDescent="0.25">
      <c r="A74" s="14" t="s">
        <v>4</v>
      </c>
      <c r="B74" s="15">
        <v>69794665.883797094</v>
      </c>
      <c r="C74" s="15">
        <v>66441046.576491699</v>
      </c>
      <c r="D74" s="15">
        <v>63870307.015528001</v>
      </c>
      <c r="E74" s="15">
        <v>55771841.758993998</v>
      </c>
      <c r="F74" s="15">
        <v>53094690.712367401</v>
      </c>
      <c r="G74" s="15">
        <v>55146530.1314862</v>
      </c>
      <c r="H74" s="15">
        <v>63067330.468319803</v>
      </c>
      <c r="I74" s="15">
        <v>69140883.139667705</v>
      </c>
      <c r="J74" s="15">
        <v>53902323.214714199</v>
      </c>
      <c r="K74" s="15">
        <v>45862526.549253598</v>
      </c>
      <c r="L74" s="15">
        <v>75533466.815613598</v>
      </c>
      <c r="M74" s="15">
        <v>71085725.980679706</v>
      </c>
      <c r="N74" s="15">
        <v>73129548.020576999</v>
      </c>
      <c r="O74" s="15">
        <v>39999393.9600669</v>
      </c>
      <c r="P74" s="15">
        <v>37017928.458937898</v>
      </c>
      <c r="Q74" s="15">
        <v>37246347.321879797</v>
      </c>
      <c r="R74" s="15">
        <v>38010215.976393402</v>
      </c>
      <c r="S74" s="15">
        <v>59992992.6678368</v>
      </c>
      <c r="T74" s="15">
        <v>33840637.114601202</v>
      </c>
      <c r="U74" s="15">
        <v>31091067.374247398</v>
      </c>
      <c r="V74" s="15">
        <v>22805366.799386598</v>
      </c>
      <c r="W74" s="15">
        <v>18913617.972893801</v>
      </c>
      <c r="X74" s="15">
        <v>13177002.8317746</v>
      </c>
      <c r="Y74" s="15">
        <v>13843123.6019908</v>
      </c>
      <c r="Z74" s="15">
        <v>23230941.651574802</v>
      </c>
      <c r="AA74" s="14"/>
      <c r="AB74" s="15">
        <v>24303250.9818202</v>
      </c>
      <c r="AC74" s="15">
        <v>45390125.815087996</v>
      </c>
      <c r="AD74" s="15"/>
      <c r="AF74" s="15"/>
      <c r="AH74" s="14"/>
    </row>
    <row r="75" spans="1:34" x14ac:dyDescent="0.25">
      <c r="A75" s="14" t="s">
        <v>22</v>
      </c>
      <c r="B75" s="15">
        <v>55130275.173284203</v>
      </c>
      <c r="C75" s="15">
        <v>53956630.599492297</v>
      </c>
      <c r="D75" s="15">
        <v>53305310.851392597</v>
      </c>
      <c r="E75" s="15">
        <v>51189852.6702962</v>
      </c>
      <c r="F75" s="15">
        <v>48372660.231552497</v>
      </c>
      <c r="G75" s="15">
        <v>50997827.123011298</v>
      </c>
      <c r="H75" s="15">
        <v>53072182.006159604</v>
      </c>
      <c r="I75" s="15">
        <v>54957249.338087797</v>
      </c>
      <c r="J75" s="15">
        <v>38764549.375597097</v>
      </c>
      <c r="K75" s="15">
        <v>30826292.329451699</v>
      </c>
      <c r="L75" s="15">
        <v>62075986.026395999</v>
      </c>
      <c r="M75" s="15">
        <v>55872825.050122701</v>
      </c>
      <c r="N75" s="15">
        <v>57920381.799860999</v>
      </c>
      <c r="O75" s="15">
        <v>24809188.152465001</v>
      </c>
      <c r="P75" s="15">
        <v>21925567.662243601</v>
      </c>
      <c r="Q75" s="15">
        <v>21923281.601156</v>
      </c>
      <c r="R75" s="15">
        <v>22144808.471483201</v>
      </c>
      <c r="S75" s="15">
        <v>45086454.215065598</v>
      </c>
      <c r="T75" s="15">
        <v>20702983.957151599</v>
      </c>
      <c r="U75" s="15">
        <v>20016269.747382998</v>
      </c>
      <c r="V75" s="15">
        <v>18441266.6796332</v>
      </c>
      <c r="W75" s="15">
        <v>16531405.227108199</v>
      </c>
      <c r="X75" s="15">
        <v>17406265.813567799</v>
      </c>
      <c r="Y75" s="15">
        <v>19820541.171285398</v>
      </c>
      <c r="Z75" s="15">
        <v>19657841.803969201</v>
      </c>
      <c r="AA75" s="14"/>
      <c r="AB75" s="15">
        <v>23328592.6823144</v>
      </c>
      <c r="AC75" s="15">
        <v>23495164.056753598</v>
      </c>
      <c r="AD75" s="15"/>
      <c r="AF75" s="15"/>
      <c r="AH75" s="14"/>
    </row>
    <row r="76" spans="1:34" x14ac:dyDescent="0.25">
      <c r="A76" s="14" t="s">
        <v>5</v>
      </c>
      <c r="B76" s="15">
        <v>53920378.833082102</v>
      </c>
      <c r="C76" s="15">
        <v>53203029.921052299</v>
      </c>
      <c r="D76" s="15">
        <v>52468809.271673799</v>
      </c>
      <c r="E76" s="15">
        <v>50043898.188039802</v>
      </c>
      <c r="F76" s="15">
        <v>49021690.013096303</v>
      </c>
      <c r="G76" s="15">
        <v>50066829.058689103</v>
      </c>
      <c r="H76" s="15">
        <v>52536522.303705998</v>
      </c>
      <c r="I76" s="15">
        <v>53961331.776903003</v>
      </c>
      <c r="J76" s="15">
        <v>37218079.935873598</v>
      </c>
      <c r="K76" s="15">
        <v>29106485.8157808</v>
      </c>
      <c r="L76" s="15">
        <v>51425117.951657601</v>
      </c>
      <c r="M76" s="15">
        <v>54859787.198325798</v>
      </c>
      <c r="N76" s="15">
        <v>56990098.333169997</v>
      </c>
      <c r="O76" s="15">
        <v>22871920.7292489</v>
      </c>
      <c r="P76" s="15">
        <v>19988415.2678972</v>
      </c>
      <c r="Q76" s="15">
        <v>20021371.731901798</v>
      </c>
      <c r="R76" s="15">
        <v>20077382.520389602</v>
      </c>
      <c r="S76" s="15">
        <v>34106553.3228736</v>
      </c>
      <c r="T76" s="15">
        <v>19195633.879512999</v>
      </c>
      <c r="U76" s="15">
        <v>18430766.879686199</v>
      </c>
      <c r="V76" s="15">
        <v>16778065.523627199</v>
      </c>
      <c r="W76" s="15">
        <v>16225868.334556401</v>
      </c>
      <c r="X76" s="15">
        <v>17343119.6766776</v>
      </c>
      <c r="Y76" s="15">
        <v>19794607.740954801</v>
      </c>
      <c r="Z76" s="15">
        <v>17785111.6408966</v>
      </c>
      <c r="AA76" s="14"/>
      <c r="AB76" s="15">
        <v>21341866.7729332</v>
      </c>
      <c r="AC76" s="15">
        <v>20405652.623435199</v>
      </c>
      <c r="AD76" s="15"/>
      <c r="AF76" s="15"/>
      <c r="AH76" s="14"/>
    </row>
    <row r="77" spans="1:34" x14ac:dyDescent="0.25">
      <c r="A77" s="14" t="s">
        <v>14</v>
      </c>
      <c r="B77" s="15">
        <v>56774139.267050698</v>
      </c>
      <c r="C77" s="15">
        <v>55166217.564135797</v>
      </c>
      <c r="D77" s="15">
        <v>54817985.022743501</v>
      </c>
      <c r="E77" s="15">
        <v>54774009.636769503</v>
      </c>
      <c r="F77" s="15">
        <v>54481872.954186901</v>
      </c>
      <c r="G77" s="15">
        <v>54113986.142090499</v>
      </c>
      <c r="H77" s="15">
        <v>54158963.307116397</v>
      </c>
      <c r="I77" s="15">
        <v>56121000.297401398</v>
      </c>
      <c r="J77" s="15">
        <v>39627032.878113598</v>
      </c>
      <c r="K77" s="15">
        <v>31098854.752880398</v>
      </c>
      <c r="L77" s="15">
        <v>47892309.3436784</v>
      </c>
      <c r="M77" s="15">
        <v>58197866.133967496</v>
      </c>
      <c r="N77" s="15">
        <v>60390055.389716998</v>
      </c>
      <c r="O77" s="15">
        <v>24842507.903262898</v>
      </c>
      <c r="P77" s="15">
        <v>22045437.970002498</v>
      </c>
      <c r="Q77" s="15">
        <v>22425476.890177399</v>
      </c>
      <c r="R77" s="15">
        <v>23672796.087841202</v>
      </c>
      <c r="S77" s="15">
        <v>33088670.685224</v>
      </c>
      <c r="T77" s="15">
        <v>20409638.8138058</v>
      </c>
      <c r="U77" s="15">
        <v>19927371.0556674</v>
      </c>
      <c r="V77" s="15">
        <v>20472190.513294</v>
      </c>
      <c r="W77" s="15">
        <v>20800577.857136998</v>
      </c>
      <c r="X77" s="15">
        <v>21889252.488526799</v>
      </c>
      <c r="Y77" s="15">
        <v>24417845.328905601</v>
      </c>
      <c r="Z77" s="15">
        <v>21720875.434476402</v>
      </c>
      <c r="AA77" s="14"/>
      <c r="AB77" s="15">
        <v>25621361.334285598</v>
      </c>
      <c r="AC77" s="15">
        <v>25015572.098328002</v>
      </c>
      <c r="AD77" s="15"/>
      <c r="AF77" s="15"/>
      <c r="AH77" s="14"/>
    </row>
    <row r="78" spans="1:34" x14ac:dyDescent="0.25">
      <c r="A78" s="14" t="s">
        <v>18</v>
      </c>
      <c r="B78" s="15">
        <v>167340052.10133401</v>
      </c>
      <c r="C78" s="15">
        <v>164822721.922809</v>
      </c>
      <c r="D78" s="15">
        <v>157905265.55320701</v>
      </c>
      <c r="E78" s="15">
        <v>131953226.325386</v>
      </c>
      <c r="F78" s="15">
        <v>108644055.22034</v>
      </c>
      <c r="G78" s="15">
        <v>130406117.845488</v>
      </c>
      <c r="H78" s="15">
        <v>157261115.281607</v>
      </c>
      <c r="I78" s="15">
        <v>165700116.97123301</v>
      </c>
      <c r="J78" s="15">
        <v>131503710.805986</v>
      </c>
      <c r="K78" s="15">
        <v>113232172.076902</v>
      </c>
      <c r="L78" s="15">
        <v>189816696.64648899</v>
      </c>
      <c r="M78" s="15">
        <v>169874489.23199201</v>
      </c>
      <c r="N78" s="15">
        <v>174756087.06581101</v>
      </c>
      <c r="O78" s="15">
        <v>99548029.169697598</v>
      </c>
      <c r="P78" s="15">
        <v>91911901.732027203</v>
      </c>
      <c r="Q78" s="15">
        <v>90826370.561880201</v>
      </c>
      <c r="R78" s="15">
        <v>89348976.765811503</v>
      </c>
      <c r="S78" s="15">
        <v>150785627.367939</v>
      </c>
      <c r="T78" s="15">
        <v>88133202.522539198</v>
      </c>
      <c r="U78" s="15">
        <v>80854085.005150601</v>
      </c>
      <c r="V78" s="15">
        <v>52091153.689203203</v>
      </c>
      <c r="W78" s="15">
        <v>27370511.199662801</v>
      </c>
      <c r="X78" s="15">
        <v>27942727.282563601</v>
      </c>
      <c r="Y78" s="15">
        <v>29181349.558153</v>
      </c>
      <c r="Z78" s="15">
        <v>55322660.430697396</v>
      </c>
      <c r="AA78" s="14"/>
      <c r="AB78" s="15">
        <v>57227144.653369598</v>
      </c>
      <c r="AC78" s="15">
        <v>129985913.664841</v>
      </c>
      <c r="AD78" s="15"/>
      <c r="AF78" s="15"/>
      <c r="AH78" s="14"/>
    </row>
    <row r="79" spans="1:34" x14ac:dyDescent="0.25">
      <c r="A79" s="14" t="s">
        <v>20</v>
      </c>
      <c r="B79" s="15">
        <v>450933321.77858901</v>
      </c>
      <c r="C79" s="15">
        <v>450932679.53059399</v>
      </c>
      <c r="D79" s="15">
        <v>450932076.44406199</v>
      </c>
      <c r="E79" s="15">
        <v>291150235.67671698</v>
      </c>
      <c r="F79" s="15">
        <v>205220933.419236</v>
      </c>
      <c r="G79" s="15">
        <v>288687659.37677997</v>
      </c>
      <c r="H79" s="15">
        <v>448334340.74646401</v>
      </c>
      <c r="I79" s="15">
        <v>448335585.15105999</v>
      </c>
      <c r="J79" s="15">
        <v>426558221.20403397</v>
      </c>
      <c r="K79" s="15">
        <v>412552243.04566097</v>
      </c>
      <c r="L79" s="15">
        <v>444521367.93370801</v>
      </c>
      <c r="M79" s="15">
        <v>453025995.79069501</v>
      </c>
      <c r="N79" s="15">
        <v>455952191.59620303</v>
      </c>
      <c r="O79" s="15">
        <v>404873446.98640501</v>
      </c>
      <c r="P79" s="15">
        <v>401699708.66992402</v>
      </c>
      <c r="Q79" s="15">
        <v>403568627.602979</v>
      </c>
      <c r="R79" s="15">
        <v>407047501.519777</v>
      </c>
      <c r="S79" s="15">
        <v>424924034.978163</v>
      </c>
      <c r="T79" s="15">
        <v>403539454.835756</v>
      </c>
      <c r="U79" s="15">
        <v>403531986.66655898</v>
      </c>
      <c r="V79" s="15">
        <v>263166260.75049701</v>
      </c>
      <c r="W79" s="15">
        <v>152603420.738563</v>
      </c>
      <c r="X79" s="15">
        <v>22314577.769525599</v>
      </c>
      <c r="Y79" s="15">
        <v>25612887.7100746</v>
      </c>
      <c r="Z79" s="15">
        <v>245949816.84067801</v>
      </c>
      <c r="AA79" s="14"/>
      <c r="AB79" s="15">
        <v>245653000.367944</v>
      </c>
      <c r="AC79" s="15">
        <v>421533590.709548</v>
      </c>
      <c r="AD79" s="15"/>
      <c r="AF79" s="15"/>
      <c r="AH79" s="14"/>
    </row>
    <row r="80" spans="1:34" x14ac:dyDescent="0.25">
      <c r="A80" s="14" t="s">
        <v>12</v>
      </c>
      <c r="B80" s="15">
        <v>483196316.94341701</v>
      </c>
      <c r="C80" s="15">
        <v>483195381.963485</v>
      </c>
      <c r="D80" s="15">
        <v>483194737.75741702</v>
      </c>
      <c r="E80" s="15">
        <v>303259075.59973699</v>
      </c>
      <c r="F80" s="15">
        <v>191896442.37900901</v>
      </c>
      <c r="G80" s="15">
        <v>299658792.72231901</v>
      </c>
      <c r="H80" s="15">
        <v>480438860.41849101</v>
      </c>
      <c r="I80" s="15">
        <v>480440684.06494701</v>
      </c>
      <c r="J80" s="15">
        <v>458088150.87913799</v>
      </c>
      <c r="K80" s="15">
        <v>443574867.10140502</v>
      </c>
      <c r="L80" s="15">
        <v>473053951.81839299</v>
      </c>
      <c r="M80" s="15">
        <v>485352020.64040798</v>
      </c>
      <c r="N80" s="15">
        <v>488364072.52212298</v>
      </c>
      <c r="O80" s="15">
        <v>435877258.683146</v>
      </c>
      <c r="P80" s="15">
        <v>432831795.082811</v>
      </c>
      <c r="Q80" s="15">
        <v>435171062.41223103</v>
      </c>
      <c r="R80" s="15">
        <v>439444578.37349999</v>
      </c>
      <c r="S80" s="15">
        <v>454173128.82598799</v>
      </c>
      <c r="T80" s="15">
        <v>435138466.19442898</v>
      </c>
      <c r="U80" s="15">
        <v>435129588.72286201</v>
      </c>
      <c r="V80" s="15">
        <v>280710747.60054302</v>
      </c>
      <c r="W80" s="15">
        <v>140292695.46479899</v>
      </c>
      <c r="X80" s="15">
        <v>22895279.0415674</v>
      </c>
      <c r="Y80" s="15">
        <v>26426972.5076968</v>
      </c>
      <c r="Z80" s="15">
        <v>256128603.474502</v>
      </c>
      <c r="AA80" s="14"/>
      <c r="AB80" s="15">
        <v>255644955.78891599</v>
      </c>
      <c r="AC80" s="15">
        <v>450072539.38445902</v>
      </c>
      <c r="AD80" s="15"/>
      <c r="AF80" s="15"/>
      <c r="AH80" s="14"/>
    </row>
    <row r="81" spans="1:34" x14ac:dyDescent="0.25">
      <c r="A81" s="14" t="s">
        <v>25</v>
      </c>
      <c r="B81" s="15">
        <v>617165613.57264805</v>
      </c>
      <c r="C81" s="15">
        <v>608351621.39115596</v>
      </c>
      <c r="D81" s="15">
        <v>599579159.94130194</v>
      </c>
      <c r="E81" s="15">
        <v>590035368.43961799</v>
      </c>
      <c r="F81" s="15">
        <v>573748556.49447</v>
      </c>
      <c r="G81" s="15">
        <v>586656550.65786695</v>
      </c>
      <c r="H81" s="15">
        <v>596001881.46640205</v>
      </c>
      <c r="I81" s="15">
        <v>614124618.64401305</v>
      </c>
      <c r="J81" s="15">
        <v>584737151.93100405</v>
      </c>
      <c r="K81" s="15">
        <v>566293380.13463795</v>
      </c>
      <c r="L81" s="15">
        <v>590343348.89479697</v>
      </c>
      <c r="M81" s="15">
        <v>618649477.913908</v>
      </c>
      <c r="N81" s="15">
        <v>624683518.98475206</v>
      </c>
      <c r="O81" s="15">
        <v>555196898.55204999</v>
      </c>
      <c r="P81" s="15">
        <v>551159763.75406897</v>
      </c>
      <c r="Q81" s="15">
        <v>552645995.09177494</v>
      </c>
      <c r="R81" s="15">
        <v>555655961.785815</v>
      </c>
      <c r="S81" s="15">
        <v>568898168.99575496</v>
      </c>
      <c r="T81" s="15">
        <v>542321522.25915802</v>
      </c>
      <c r="U81" s="15">
        <v>531936281.96445298</v>
      </c>
      <c r="V81" s="15">
        <v>521640410.82281703</v>
      </c>
      <c r="W81" s="15">
        <v>503112898.90900701</v>
      </c>
      <c r="X81" s="15">
        <v>456342572.90899402</v>
      </c>
      <c r="Y81" s="15">
        <v>187755593.08032799</v>
      </c>
      <c r="Z81" s="15">
        <v>521794677.04317701</v>
      </c>
      <c r="AA81" s="14"/>
      <c r="AB81" s="15">
        <v>522688499.72016299</v>
      </c>
      <c r="AC81" s="15">
        <v>533309493.01652098</v>
      </c>
      <c r="AD81" s="15"/>
      <c r="AF81" s="15"/>
      <c r="AH81" s="14"/>
    </row>
    <row r="82" spans="1:34" x14ac:dyDescent="0.25">
      <c r="A82" s="14" t="s">
        <v>26</v>
      </c>
      <c r="B82" s="15">
        <v>276938808.96649098</v>
      </c>
      <c r="C82" s="15">
        <v>276835665.50492603</v>
      </c>
      <c r="D82" s="15">
        <v>276777646.818277</v>
      </c>
      <c r="E82" s="15">
        <v>276755879.89803803</v>
      </c>
      <c r="F82" s="15">
        <v>275607378.94164199</v>
      </c>
      <c r="G82" s="15">
        <v>275110190.59685302</v>
      </c>
      <c r="H82" s="15">
        <v>275132855.36543202</v>
      </c>
      <c r="I82" s="15">
        <v>275313678.26227099</v>
      </c>
      <c r="J82" s="15">
        <v>254613940.11361101</v>
      </c>
      <c r="K82" s="15">
        <v>242861507.35038</v>
      </c>
      <c r="L82" s="15">
        <v>298243443.87626702</v>
      </c>
      <c r="M82" s="15">
        <v>278790661.62075502</v>
      </c>
      <c r="N82" s="15">
        <v>281480872.55254799</v>
      </c>
      <c r="O82" s="15">
        <v>241464433.032803</v>
      </c>
      <c r="P82" s="15">
        <v>237186804.15960801</v>
      </c>
      <c r="Q82" s="15">
        <v>238492431.01590899</v>
      </c>
      <c r="R82" s="15">
        <v>237702337.83436501</v>
      </c>
      <c r="S82" s="15">
        <v>295998336.67511302</v>
      </c>
      <c r="T82" s="15">
        <v>237779459.55777001</v>
      </c>
      <c r="U82" s="15">
        <v>237502122.82182801</v>
      </c>
      <c r="V82" s="15">
        <v>238037822.40695599</v>
      </c>
      <c r="W82" s="15">
        <v>236847848.00941101</v>
      </c>
      <c r="X82" s="15">
        <v>231642826.44067201</v>
      </c>
      <c r="Y82" s="15">
        <v>221452856.750837</v>
      </c>
      <c r="Z82" s="15">
        <v>239167039.05695301</v>
      </c>
      <c r="AA82" s="14"/>
      <c r="AB82" s="15">
        <v>242895145.511738</v>
      </c>
      <c r="AC82" s="15">
        <v>282644655.15536898</v>
      </c>
      <c r="AD82" s="15"/>
      <c r="AF82" s="15"/>
      <c r="AH82" s="14"/>
    </row>
    <row r="83" spans="1:34" x14ac:dyDescent="0.25">
      <c r="A83" s="14" t="s">
        <v>27</v>
      </c>
      <c r="B83" s="15">
        <v>60789702.827400297</v>
      </c>
      <c r="C83" s="15">
        <v>57999957.679120801</v>
      </c>
      <c r="D83" s="15">
        <v>56863760.275400802</v>
      </c>
      <c r="E83" s="15">
        <v>56338731.350680098</v>
      </c>
      <c r="F83" s="15">
        <v>56318420.257832997</v>
      </c>
      <c r="G83" s="15">
        <v>56970880.366246097</v>
      </c>
      <c r="H83" s="15">
        <v>57431617.064914897</v>
      </c>
      <c r="I83" s="15">
        <v>61497851.4789754</v>
      </c>
      <c r="J83" s="15">
        <v>41534053.539929003</v>
      </c>
      <c r="K83" s="15">
        <v>32226040.709711101</v>
      </c>
      <c r="L83" s="15">
        <v>47709373.914315201</v>
      </c>
      <c r="M83" s="15">
        <v>61771172.6566879</v>
      </c>
      <c r="N83" s="15">
        <v>64609342.051656</v>
      </c>
      <c r="O83" s="15">
        <v>25411604.301976498</v>
      </c>
      <c r="P83" s="15">
        <v>23212023.950996399</v>
      </c>
      <c r="Q83" s="15">
        <v>24576526.345644001</v>
      </c>
      <c r="R83" s="15">
        <v>25605386.846121602</v>
      </c>
      <c r="S83" s="15">
        <v>32809433.068644799</v>
      </c>
      <c r="T83" s="15">
        <v>21514015.844552401</v>
      </c>
      <c r="U83" s="15">
        <v>20276093.941123798</v>
      </c>
      <c r="V83" s="15">
        <v>21183055.3037844</v>
      </c>
      <c r="W83" s="15">
        <v>22614475.6022094</v>
      </c>
      <c r="X83" s="15">
        <v>25641891.166723002</v>
      </c>
      <c r="Y83" s="15">
        <v>31814053.830467999</v>
      </c>
      <c r="Z83" s="15">
        <v>24147771.600303002</v>
      </c>
      <c r="AA83" s="14"/>
      <c r="AB83" s="15">
        <v>33373853.178642601</v>
      </c>
      <c r="AC83" s="15">
        <v>19659692.097188801</v>
      </c>
      <c r="AD83" s="15"/>
      <c r="AF83" s="15"/>
      <c r="AH83" s="14"/>
    </row>
    <row r="84" spans="1:34" x14ac:dyDescent="0.25">
      <c r="A84" s="14" t="s">
        <v>28</v>
      </c>
      <c r="B84" s="15">
        <v>97387957.135794505</v>
      </c>
      <c r="C84" s="15">
        <v>94579916.730982006</v>
      </c>
      <c r="D84" s="15">
        <v>90253028.350157604</v>
      </c>
      <c r="E84" s="15">
        <v>87734182.623010695</v>
      </c>
      <c r="F84" s="15">
        <v>79949225.438520506</v>
      </c>
      <c r="G84" s="15">
        <v>86962879.874372602</v>
      </c>
      <c r="H84" s="15">
        <v>89457473.761547804</v>
      </c>
      <c r="I84" s="15">
        <v>96565789.884018302</v>
      </c>
      <c r="J84" s="15">
        <v>80403685.766628295</v>
      </c>
      <c r="K84" s="15">
        <v>71676764.365728602</v>
      </c>
      <c r="L84" s="15">
        <v>115092829.589276</v>
      </c>
      <c r="M84" s="15">
        <v>98794998.546952695</v>
      </c>
      <c r="N84" s="15">
        <v>100995295.416897</v>
      </c>
      <c r="O84" s="15">
        <v>65104713.096352197</v>
      </c>
      <c r="P84" s="15">
        <v>61514803.298262298</v>
      </c>
      <c r="Q84" s="15">
        <v>61065969.353300601</v>
      </c>
      <c r="R84" s="15">
        <v>59909092.528400302</v>
      </c>
      <c r="S84" s="15">
        <v>94874705.985896006</v>
      </c>
      <c r="T84" s="15">
        <v>58317810.534406804</v>
      </c>
      <c r="U84" s="15">
        <v>54157051.027677</v>
      </c>
      <c r="V84" s="15">
        <v>51863710.605566598</v>
      </c>
      <c r="W84" s="15">
        <v>46438408.345638402</v>
      </c>
      <c r="X84" s="15">
        <v>31816199.8188788</v>
      </c>
      <c r="Y84" s="15">
        <v>27208770.333744999</v>
      </c>
      <c r="Z84" s="15">
        <v>52179074.450438</v>
      </c>
      <c r="AA84" s="14"/>
      <c r="AB84" s="15">
        <v>53120411.873627797</v>
      </c>
      <c r="AC84" s="15">
        <v>86669042.773356795</v>
      </c>
      <c r="AD84" s="15"/>
      <c r="AF84" s="15"/>
      <c r="AH84" s="14"/>
    </row>
    <row r="85" spans="1:34" x14ac:dyDescent="0.25">
      <c r="A85" s="14" t="s">
        <v>29</v>
      </c>
      <c r="B85" s="15">
        <v>186401172.725036</v>
      </c>
      <c r="C85" s="15">
        <v>177360175.24834901</v>
      </c>
      <c r="D85" s="15">
        <v>141417557.26032701</v>
      </c>
      <c r="E85" s="15">
        <v>100277320.23492201</v>
      </c>
      <c r="F85" s="15">
        <v>80821727.172248796</v>
      </c>
      <c r="G85" s="15">
        <v>99299476.468342602</v>
      </c>
      <c r="H85" s="15">
        <v>137996195.215339</v>
      </c>
      <c r="I85" s="15">
        <v>185266847.14704099</v>
      </c>
      <c r="J85" s="15">
        <v>164785996.79503301</v>
      </c>
      <c r="K85" s="15">
        <v>153556437.414729</v>
      </c>
      <c r="L85" s="15">
        <v>223981502.68704</v>
      </c>
      <c r="M85" s="15">
        <v>187872121.40755099</v>
      </c>
      <c r="N85" s="15">
        <v>191333233.45406699</v>
      </c>
      <c r="O85" s="15">
        <v>145344152.77056801</v>
      </c>
      <c r="P85" s="15">
        <v>141399043.32831699</v>
      </c>
      <c r="Q85" s="15">
        <v>140662914.08564699</v>
      </c>
      <c r="R85" s="15">
        <v>139560393.76609299</v>
      </c>
      <c r="S85" s="15">
        <v>202805770.13281399</v>
      </c>
      <c r="T85" s="15">
        <v>131113247.384997</v>
      </c>
      <c r="U85" s="15">
        <v>95443190.770173997</v>
      </c>
      <c r="V85" s="15">
        <v>54872023.681303397</v>
      </c>
      <c r="W85" s="15">
        <v>32483407.461216401</v>
      </c>
      <c r="X85" s="15">
        <v>22252151.6651772</v>
      </c>
      <c r="Y85" s="15">
        <v>22315951.220612399</v>
      </c>
      <c r="Z85" s="15">
        <v>53602393.052800797</v>
      </c>
      <c r="AA85" s="14"/>
      <c r="AB85" s="15">
        <v>54536048.124290198</v>
      </c>
      <c r="AC85" s="15">
        <v>105539656.12691499</v>
      </c>
      <c r="AD85" s="15"/>
      <c r="AF85" s="15"/>
      <c r="AH85" s="14"/>
    </row>
    <row r="86" spans="1:34" x14ac:dyDescent="0.25">
      <c r="A86" s="14" t="s">
        <v>30</v>
      </c>
      <c r="B86" s="15">
        <v>112980957.18728399</v>
      </c>
      <c r="C86" s="15">
        <v>112769464.726668</v>
      </c>
      <c r="D86" s="15">
        <v>112666820.57375699</v>
      </c>
      <c r="E86" s="15">
        <v>112635747.910844</v>
      </c>
      <c r="F86" s="15">
        <v>112615323.249754</v>
      </c>
      <c r="G86" s="15">
        <v>111640080.45058</v>
      </c>
      <c r="H86" s="15">
        <v>111688719.38956399</v>
      </c>
      <c r="I86" s="15">
        <v>111967539.38968199</v>
      </c>
      <c r="J86" s="15">
        <v>94376466.572036207</v>
      </c>
      <c r="K86" s="15">
        <v>84828559.798636198</v>
      </c>
      <c r="L86" s="15">
        <v>145959291.44199201</v>
      </c>
      <c r="M86" s="15">
        <v>114547061.92099901</v>
      </c>
      <c r="N86" s="15">
        <v>116864521.052697</v>
      </c>
      <c r="O86" s="15">
        <v>78715784.656292394</v>
      </c>
      <c r="P86" s="15">
        <v>76084469.443949103</v>
      </c>
      <c r="Q86" s="15">
        <v>77704785.255575404</v>
      </c>
      <c r="R86" s="15">
        <v>81033198.606684804</v>
      </c>
      <c r="S86" s="15">
        <v>135173252.18575999</v>
      </c>
      <c r="T86" s="15">
        <v>77521199.624679193</v>
      </c>
      <c r="U86" s="15">
        <v>77418627.716224596</v>
      </c>
      <c r="V86" s="15">
        <v>77405282.018303201</v>
      </c>
      <c r="W86" s="15">
        <v>77414792.554138005</v>
      </c>
      <c r="X86" s="15">
        <v>77494459.193533197</v>
      </c>
      <c r="Y86" s="15">
        <v>77719013.588954404</v>
      </c>
      <c r="Z86" s="15">
        <v>77475796.865992203</v>
      </c>
      <c r="AA86" s="14"/>
      <c r="AB86" s="15">
        <v>77825140.094293803</v>
      </c>
      <c r="AC86" s="15">
        <v>129152014.94710401</v>
      </c>
      <c r="AD86" s="15"/>
      <c r="AF86" s="15"/>
      <c r="AH86" s="14"/>
    </row>
    <row r="87" spans="1:34" x14ac:dyDescent="0.25">
      <c r="A87" s="14" t="s">
        <v>31</v>
      </c>
      <c r="B87" s="15">
        <v>80040515.704236105</v>
      </c>
      <c r="C87" s="15">
        <v>79777763.825505599</v>
      </c>
      <c r="D87" s="15">
        <v>79101383.678118795</v>
      </c>
      <c r="E87" s="15">
        <v>73582621.0624201</v>
      </c>
      <c r="F87" s="15">
        <v>73551744.206823096</v>
      </c>
      <c r="G87" s="15">
        <v>73158260.433643401</v>
      </c>
      <c r="H87" s="15">
        <v>79174010.559781894</v>
      </c>
      <c r="I87" s="15">
        <v>79609477.832308203</v>
      </c>
      <c r="J87" s="15">
        <v>61543845.470183402</v>
      </c>
      <c r="K87" s="15">
        <v>52364715.131620802</v>
      </c>
      <c r="L87" s="15">
        <v>83773092.907805607</v>
      </c>
      <c r="M87" s="15">
        <v>81558185.405061394</v>
      </c>
      <c r="N87" s="15">
        <v>84279309.32886</v>
      </c>
      <c r="O87" s="15">
        <v>45222373.107989997</v>
      </c>
      <c r="P87" s="15">
        <v>42394762.776850499</v>
      </c>
      <c r="Q87" s="15">
        <v>42813236.706812002</v>
      </c>
      <c r="R87" s="15">
        <v>42582086.487663299</v>
      </c>
      <c r="S87" s="15">
        <v>67779760.660336003</v>
      </c>
      <c r="T87" s="15">
        <v>42231190.2021126</v>
      </c>
      <c r="U87" s="15">
        <v>41459911.373795196</v>
      </c>
      <c r="V87" s="15">
        <v>36795989.287298799</v>
      </c>
      <c r="W87" s="15">
        <v>37548623.135470197</v>
      </c>
      <c r="X87" s="15">
        <v>39218158.403637201</v>
      </c>
      <c r="Y87" s="15">
        <v>42691761.688973799</v>
      </c>
      <c r="Z87" s="15">
        <v>38443484.111871801</v>
      </c>
      <c r="AA87" s="14"/>
      <c r="AB87" s="15">
        <v>43763104.422369801</v>
      </c>
      <c r="AC87" s="15">
        <v>58937065.480164804</v>
      </c>
      <c r="AD87" s="15"/>
      <c r="AF87" s="15"/>
      <c r="AH87" s="14"/>
    </row>
    <row r="88" spans="1:34" x14ac:dyDescent="0.25">
      <c r="A88" s="14" t="s">
        <v>32</v>
      </c>
      <c r="B88" s="15">
        <v>104643700.993229</v>
      </c>
      <c r="C88" s="15">
        <v>93991014.480875999</v>
      </c>
      <c r="D88" s="15">
        <v>83187169.616062</v>
      </c>
      <c r="E88" s="15">
        <v>72809655.040467307</v>
      </c>
      <c r="F88" s="15">
        <v>65360166.697501801</v>
      </c>
      <c r="G88" s="15">
        <v>72125159.406659007</v>
      </c>
      <c r="H88" s="15">
        <v>82869073.547776103</v>
      </c>
      <c r="I88" s="15">
        <v>103940091.937794</v>
      </c>
      <c r="J88" s="15">
        <v>86224071.494366705</v>
      </c>
      <c r="K88" s="15">
        <v>76939657.031322896</v>
      </c>
      <c r="L88" s="15">
        <v>133274542.78652</v>
      </c>
      <c r="M88" s="15">
        <v>105708479.91996001</v>
      </c>
      <c r="N88" s="15">
        <v>108528666.556725</v>
      </c>
      <c r="O88" s="15">
        <v>70131236.793535799</v>
      </c>
      <c r="P88" s="15">
        <v>66904489.170799501</v>
      </c>
      <c r="Q88" s="15">
        <v>66814628.212521799</v>
      </c>
      <c r="R88" s="15">
        <v>66833159.375006497</v>
      </c>
      <c r="S88" s="15">
        <v>114262773.038076</v>
      </c>
      <c r="T88" s="15">
        <v>56434000.474498399</v>
      </c>
      <c r="U88" s="15">
        <v>46050099.398687802</v>
      </c>
      <c r="V88" s="15">
        <v>36383960.437619597</v>
      </c>
      <c r="W88" s="15">
        <v>29505888.5558892</v>
      </c>
      <c r="X88" s="15">
        <v>26491989.850260999</v>
      </c>
      <c r="Y88" s="15">
        <v>28093531.194180399</v>
      </c>
      <c r="Z88" s="15">
        <v>37333424.768418998</v>
      </c>
      <c r="AA88" s="14"/>
      <c r="AB88" s="15">
        <v>40654329.112709001</v>
      </c>
      <c r="AC88" s="15">
        <v>65069116.548395202</v>
      </c>
      <c r="AD88" s="15"/>
      <c r="AF88" s="15"/>
      <c r="AH88" s="14"/>
    </row>
    <row r="89" spans="1:34" x14ac:dyDescent="0.25">
      <c r="A89" s="14" t="s">
        <v>33</v>
      </c>
      <c r="B89" s="15">
        <v>54019638.456542604</v>
      </c>
      <c r="C89" s="15">
        <v>53947889.7609239</v>
      </c>
      <c r="D89" s="15">
        <v>53913460.960621998</v>
      </c>
      <c r="E89" s="15">
        <v>53891629.423969097</v>
      </c>
      <c r="F89" s="15">
        <v>52470506.921100102</v>
      </c>
      <c r="G89" s="15">
        <v>53187733.999407902</v>
      </c>
      <c r="H89" s="15">
        <v>53209301.104661897</v>
      </c>
      <c r="I89" s="15">
        <v>53323044.897903897</v>
      </c>
      <c r="J89" s="15">
        <v>35920417.9198623</v>
      </c>
      <c r="K89" s="15">
        <v>26856944.985603601</v>
      </c>
      <c r="L89" s="15">
        <v>38975135.512026399</v>
      </c>
      <c r="M89" s="15">
        <v>55553510.739179201</v>
      </c>
      <c r="N89" s="15">
        <v>57880386.668943003</v>
      </c>
      <c r="O89" s="15">
        <v>19892783.053947601</v>
      </c>
      <c r="P89" s="15">
        <v>15998145.3521912</v>
      </c>
      <c r="Q89" s="15">
        <v>15426428.901689</v>
      </c>
      <c r="R89" s="15">
        <v>14406516.150765801</v>
      </c>
      <c r="S89" s="15">
        <v>17706906.859731201</v>
      </c>
      <c r="T89" s="15">
        <v>15300075.7963768</v>
      </c>
      <c r="U89" s="15">
        <v>15236470.531765601</v>
      </c>
      <c r="V89" s="15">
        <v>15386375.3857242</v>
      </c>
      <c r="W89" s="15">
        <v>14400575.4326564</v>
      </c>
      <c r="X89" s="15">
        <v>14598437.275741801</v>
      </c>
      <c r="Y89" s="15">
        <v>15488017.4738068</v>
      </c>
      <c r="Z89" s="15">
        <v>15800475.9769636</v>
      </c>
      <c r="AA89" s="14"/>
      <c r="AB89" s="15">
        <v>17113826.204241</v>
      </c>
      <c r="AC89" s="15">
        <v>16426856.916731199</v>
      </c>
      <c r="AD89" s="15"/>
      <c r="AF89" s="15"/>
      <c r="AH89" s="14"/>
    </row>
    <row r="90" spans="1:34" x14ac:dyDescent="0.25">
      <c r="A90" s="14" t="s">
        <v>34</v>
      </c>
      <c r="B90" s="15">
        <v>59100866.688423403</v>
      </c>
      <c r="C90" s="15">
        <v>59078059.052302301</v>
      </c>
      <c r="D90" s="15">
        <v>59075588.943016</v>
      </c>
      <c r="E90" s="15">
        <v>59075588.943016</v>
      </c>
      <c r="F90" s="15">
        <v>59075588.943016</v>
      </c>
      <c r="G90" s="15">
        <v>58420627.166919202</v>
      </c>
      <c r="H90" s="15">
        <v>58420627.166919202</v>
      </c>
      <c r="I90" s="15">
        <v>58446897.716076396</v>
      </c>
      <c r="J90" s="15">
        <v>38378128.996173598</v>
      </c>
      <c r="K90" s="15">
        <v>28159451.632167298</v>
      </c>
      <c r="L90" s="15">
        <v>40804659.729756802</v>
      </c>
      <c r="M90" s="15">
        <v>60862968.864782803</v>
      </c>
      <c r="N90" s="15">
        <v>63396517.184699997</v>
      </c>
      <c r="O90" s="15">
        <v>20380639.542192001</v>
      </c>
      <c r="P90" s="15">
        <v>16504708.3816719</v>
      </c>
      <c r="Q90" s="15">
        <v>16566328.077527801</v>
      </c>
      <c r="R90" s="15">
        <v>17396176.5003892</v>
      </c>
      <c r="S90" s="15">
        <v>20256486.933774401</v>
      </c>
      <c r="T90" s="15">
        <v>16541080.9101434</v>
      </c>
      <c r="U90" s="15">
        <v>16537882.7444012</v>
      </c>
      <c r="V90" s="15">
        <v>17277330.490685198</v>
      </c>
      <c r="W90" s="15">
        <v>18045337.600305598</v>
      </c>
      <c r="X90" s="15">
        <v>19711535.692271799</v>
      </c>
      <c r="Y90" s="15">
        <v>23040182.2945996</v>
      </c>
      <c r="Z90" s="15">
        <v>18878350.487560201</v>
      </c>
      <c r="AA90" s="14"/>
      <c r="AB90" s="15">
        <v>23906695.545883801</v>
      </c>
      <c r="AC90" s="15">
        <v>16256488.794207999</v>
      </c>
      <c r="AD90" s="15"/>
      <c r="AF90" s="15"/>
      <c r="AH90" s="14"/>
    </row>
    <row r="91" spans="1:34" x14ac:dyDescent="0.25">
      <c r="A91" s="14" t="s">
        <v>35</v>
      </c>
      <c r="B91" s="15">
        <v>61827776.290090203</v>
      </c>
      <c r="C91" s="15">
        <v>61810588.323926903</v>
      </c>
      <c r="D91" s="15">
        <v>61809488.8658498</v>
      </c>
      <c r="E91" s="15">
        <v>61809488.8658498</v>
      </c>
      <c r="F91" s="15">
        <v>61809488.8658498</v>
      </c>
      <c r="G91" s="15">
        <v>61318580.950320899</v>
      </c>
      <c r="H91" s="15">
        <v>61318580.950320899</v>
      </c>
      <c r="I91" s="15">
        <v>61337400.5183523</v>
      </c>
      <c r="J91" s="15">
        <v>40129768.902295202</v>
      </c>
      <c r="K91" s="15">
        <v>29355153.973840799</v>
      </c>
      <c r="L91" s="15">
        <v>42169512.394744001</v>
      </c>
      <c r="M91" s="15">
        <v>63663578.831762001</v>
      </c>
      <c r="N91" s="15">
        <v>66314533.018763997</v>
      </c>
      <c r="O91" s="15">
        <v>21265369.319042999</v>
      </c>
      <c r="P91" s="15">
        <v>17152594.054024901</v>
      </c>
      <c r="Q91" s="15">
        <v>17227509.928738199</v>
      </c>
      <c r="R91" s="15">
        <v>17379751.196143098</v>
      </c>
      <c r="S91" s="15">
        <v>19803615.207927998</v>
      </c>
      <c r="T91" s="15">
        <v>17209058.545520399</v>
      </c>
      <c r="U91" s="15">
        <v>17207761.654270198</v>
      </c>
      <c r="V91" s="15">
        <v>17950192.227299798</v>
      </c>
      <c r="W91" s="15">
        <v>18740595.980358198</v>
      </c>
      <c r="X91" s="15">
        <v>20392741.988478601</v>
      </c>
      <c r="Y91" s="15">
        <v>23855612.556178</v>
      </c>
      <c r="Z91" s="15">
        <v>19570431.0561474</v>
      </c>
      <c r="AA91" s="14"/>
      <c r="AB91" s="15">
        <v>24743889.1553334</v>
      </c>
      <c r="AC91" s="15">
        <v>16891258.218737599</v>
      </c>
      <c r="AD91" s="15"/>
      <c r="AF91" s="15"/>
      <c r="AH91" s="14"/>
    </row>
    <row r="92" spans="1:34" x14ac:dyDescent="0.25">
      <c r="A92" s="14" t="s">
        <v>36</v>
      </c>
      <c r="B92" s="15">
        <v>60300511.536617301</v>
      </c>
      <c r="C92" s="15">
        <v>60300511.536617301</v>
      </c>
      <c r="D92" s="15">
        <v>60300511.536617301</v>
      </c>
      <c r="E92" s="15">
        <v>60300511.536617301</v>
      </c>
      <c r="F92" s="15">
        <v>60300511.536617301</v>
      </c>
      <c r="G92" s="15">
        <v>59795124.6575597</v>
      </c>
      <c r="H92" s="15">
        <v>59795124.6575597</v>
      </c>
      <c r="I92" s="15">
        <v>59795124.6575597</v>
      </c>
      <c r="J92" s="15">
        <v>38994963.724656001</v>
      </c>
      <c r="K92" s="15">
        <v>28567640.5513128</v>
      </c>
      <c r="L92" s="15">
        <v>40976634.7267344</v>
      </c>
      <c r="M92" s="15">
        <v>62053651.116438299</v>
      </c>
      <c r="N92" s="15">
        <v>64642764.497378998</v>
      </c>
      <c r="O92" s="15">
        <v>20770596.405955799</v>
      </c>
      <c r="P92" s="15">
        <v>16820939.842949901</v>
      </c>
      <c r="Q92" s="15">
        <v>16649501.8975948</v>
      </c>
      <c r="R92" s="15">
        <v>16797381.4445654</v>
      </c>
      <c r="S92" s="15">
        <v>18902801.140432</v>
      </c>
      <c r="T92" s="15">
        <v>16649501.8975948</v>
      </c>
      <c r="U92" s="15">
        <v>16649501.8975948</v>
      </c>
      <c r="V92" s="15">
        <v>17348245.4849522</v>
      </c>
      <c r="W92" s="15">
        <v>18136158.152088601</v>
      </c>
      <c r="X92" s="15">
        <v>19757300.433267798</v>
      </c>
      <c r="Y92" s="15">
        <v>23073183.747549001</v>
      </c>
      <c r="Z92" s="15">
        <v>18960425.870575801</v>
      </c>
      <c r="AA92" s="14"/>
      <c r="AB92" s="15">
        <v>23913249.6230134</v>
      </c>
      <c r="AC92" s="15">
        <v>16001442.582276801</v>
      </c>
      <c r="AD92" s="15"/>
      <c r="AF92" s="15"/>
      <c r="AH92" s="14"/>
    </row>
    <row r="93" spans="1:34" x14ac:dyDescent="0.25">
      <c r="A93" s="14" t="s">
        <v>37</v>
      </c>
      <c r="B93" s="15">
        <v>57030550.904902004</v>
      </c>
      <c r="C93" s="15">
        <v>53875275.596970201</v>
      </c>
      <c r="D93" s="15">
        <v>53802203.243897997</v>
      </c>
      <c r="E93" s="15">
        <v>53800596.6448735</v>
      </c>
      <c r="F93" s="15">
        <v>53800596.6448735</v>
      </c>
      <c r="G93" s="15">
        <v>53669968.2943075</v>
      </c>
      <c r="H93" s="15">
        <v>53669968.2943075</v>
      </c>
      <c r="I93" s="15">
        <v>57149829.415668301</v>
      </c>
      <c r="J93" s="15">
        <v>38349113.846545897</v>
      </c>
      <c r="K93" s="15">
        <v>29369526.5160513</v>
      </c>
      <c r="L93" s="15">
        <v>68134883.000801593</v>
      </c>
      <c r="M93" s="15">
        <v>57821564.730874002</v>
      </c>
      <c r="N93" s="15">
        <v>60673145.30184</v>
      </c>
      <c r="O93" s="15">
        <v>22284652.4151804</v>
      </c>
      <c r="P93" s="15">
        <v>19123949.877770599</v>
      </c>
      <c r="Q93" s="15">
        <v>19844307.333733998</v>
      </c>
      <c r="R93" s="15">
        <v>20424612.5953972</v>
      </c>
      <c r="S93" s="15">
        <v>50890114.838657603</v>
      </c>
      <c r="T93" s="15">
        <v>16220747.3835524</v>
      </c>
      <c r="U93" s="15">
        <v>16137019.834636999</v>
      </c>
      <c r="V93" s="15">
        <v>17024473.704672199</v>
      </c>
      <c r="W93" s="15">
        <v>17917617.057670198</v>
      </c>
      <c r="X93" s="15">
        <v>19727538.54851</v>
      </c>
      <c r="Y93" s="15">
        <v>23376895.231549598</v>
      </c>
      <c r="Z93" s="15">
        <v>18817668.143357199</v>
      </c>
      <c r="AA93" s="14"/>
      <c r="AB93" s="15">
        <v>24294532.6436904</v>
      </c>
      <c r="AC93" s="15">
        <v>15551821.1507456</v>
      </c>
      <c r="AD93" s="15"/>
      <c r="AF93" s="15"/>
      <c r="AH93" s="14"/>
    </row>
    <row r="94" spans="1:34" x14ac:dyDescent="0.25">
      <c r="A94" s="14" t="s">
        <v>7</v>
      </c>
      <c r="B94" s="15">
        <v>64557184.393104099</v>
      </c>
      <c r="C94" s="15">
        <v>62142265.356785104</v>
      </c>
      <c r="D94" s="15">
        <v>62121657.6158548</v>
      </c>
      <c r="E94" s="15">
        <v>62111034.089946903</v>
      </c>
      <c r="F94" s="15">
        <v>62100772.807572901</v>
      </c>
      <c r="G94" s="15">
        <v>61280968.845544897</v>
      </c>
      <c r="H94" s="15">
        <v>61291651.030846402</v>
      </c>
      <c r="I94" s="15">
        <v>63866316.4165387</v>
      </c>
      <c r="J94" s="15">
        <v>43365664.684133902</v>
      </c>
      <c r="K94" s="15">
        <v>32883577.516599301</v>
      </c>
      <c r="L94" s="15">
        <v>47013157.486747198</v>
      </c>
      <c r="M94" s="15">
        <v>66284110.596168302</v>
      </c>
      <c r="N94" s="15">
        <v>69086904.243483007</v>
      </c>
      <c r="O94" s="15">
        <v>25681739.624793001</v>
      </c>
      <c r="P94" s="15">
        <v>22154292.519154999</v>
      </c>
      <c r="Q94" s="15">
        <v>22971061.946169998</v>
      </c>
      <c r="R94" s="15">
        <v>26225752.450117402</v>
      </c>
      <c r="S94" s="15">
        <v>30080186.018262401</v>
      </c>
      <c r="T94" s="15">
        <v>20268600.560379598</v>
      </c>
      <c r="U94" s="15">
        <v>20244568.404541001</v>
      </c>
      <c r="V94" s="15">
        <v>21418094.233445</v>
      </c>
      <c r="W94" s="15">
        <v>22618303.825337999</v>
      </c>
      <c r="X94" s="15">
        <v>25072494.151159</v>
      </c>
      <c r="Y94" s="15">
        <v>30120821.3268352</v>
      </c>
      <c r="Z94" s="15">
        <v>23841766.096787602</v>
      </c>
      <c r="AA94" s="14"/>
      <c r="AB94" s="15">
        <v>31390992.962763201</v>
      </c>
      <c r="AC94" s="15">
        <v>19960319.366023999</v>
      </c>
      <c r="AD94" s="15"/>
      <c r="AF94" s="15"/>
      <c r="AH94" s="14"/>
    </row>
    <row r="95" spans="1:34" x14ac:dyDescent="0.25">
      <c r="A95" s="14" t="s">
        <v>38</v>
      </c>
      <c r="B95" s="15">
        <v>56727750.555911899</v>
      </c>
      <c r="C95" s="15">
        <v>56727750.555911899</v>
      </c>
      <c r="D95" s="15">
        <v>56727750.555911899</v>
      </c>
      <c r="E95" s="15">
        <v>56727750.555911899</v>
      </c>
      <c r="F95" s="15">
        <v>56727750.555911899</v>
      </c>
      <c r="G95" s="15">
        <v>55937902.910858497</v>
      </c>
      <c r="H95" s="15">
        <v>55937902.910858497</v>
      </c>
      <c r="I95" s="15">
        <v>55937902.910858497</v>
      </c>
      <c r="J95" s="15">
        <v>36673973.258625001</v>
      </c>
      <c r="K95" s="15">
        <v>26599606.487613901</v>
      </c>
      <c r="L95" s="15">
        <v>38023824.960259199</v>
      </c>
      <c r="M95" s="15">
        <v>58441607.491751298</v>
      </c>
      <c r="N95" s="15">
        <v>60884428.496858999</v>
      </c>
      <c r="O95" s="15">
        <v>19051193.137536898</v>
      </c>
      <c r="P95" s="15">
        <v>15334001.8074212</v>
      </c>
      <c r="Q95" s="15">
        <v>15276948.2493628</v>
      </c>
      <c r="R95" s="15">
        <v>18386510.824809302</v>
      </c>
      <c r="S95" s="15">
        <v>19640965.580870401</v>
      </c>
      <c r="T95" s="15">
        <v>15276948.2493628</v>
      </c>
      <c r="U95" s="15">
        <v>15276948.2493628</v>
      </c>
      <c r="V95" s="15">
        <v>15856151.631671</v>
      </c>
      <c r="W95" s="15">
        <v>16435355.0139792</v>
      </c>
      <c r="X95" s="15">
        <v>17670988.217760801</v>
      </c>
      <c r="Y95" s="15">
        <v>20129383.552129801</v>
      </c>
      <c r="Z95" s="15">
        <v>17053171.615869999</v>
      </c>
      <c r="AA95" s="14"/>
      <c r="AB95" s="15">
        <v>20747200.1540206</v>
      </c>
      <c r="AC95" s="15">
        <v>14268069.3202016</v>
      </c>
      <c r="AD95" s="15"/>
      <c r="AF95" s="15"/>
      <c r="AH95" s="14"/>
    </row>
    <row r="96" spans="1:34" x14ac:dyDescent="0.25">
      <c r="A96" s="14" t="s">
        <v>43</v>
      </c>
      <c r="B96" s="15">
        <v>57174882.435303897</v>
      </c>
      <c r="C96" s="15">
        <v>57056229.076269798</v>
      </c>
      <c r="D96" s="15">
        <v>56936560.456304297</v>
      </c>
      <c r="E96" s="15">
        <v>56874531.6358319</v>
      </c>
      <c r="F96" s="15">
        <v>56836446.1339112</v>
      </c>
      <c r="G96" s="15">
        <v>56164497.499475002</v>
      </c>
      <c r="H96" s="15">
        <v>56218530.145578898</v>
      </c>
      <c r="I96" s="15">
        <v>56479157.124276601</v>
      </c>
      <c r="J96" s="15">
        <v>39662243.183361202</v>
      </c>
      <c r="K96" s="15">
        <v>30886440.833420102</v>
      </c>
      <c r="L96" s="15">
        <v>45865732.218787998</v>
      </c>
      <c r="M96" s="15">
        <v>58669703.119031899</v>
      </c>
      <c r="N96" s="15">
        <v>60893690.151105002</v>
      </c>
      <c r="O96" s="15">
        <v>24516806.846981399</v>
      </c>
      <c r="P96" s="15">
        <v>22929175.533955701</v>
      </c>
      <c r="Q96" s="15">
        <v>24471093.7361046</v>
      </c>
      <c r="R96" s="15">
        <v>26062029.652887501</v>
      </c>
      <c r="S96" s="15">
        <v>34585039.8874304</v>
      </c>
      <c r="T96" s="15">
        <v>24305820.9405648</v>
      </c>
      <c r="U96" s="15">
        <v>24166506.093007199</v>
      </c>
      <c r="V96" s="15">
        <v>25225785.910517398</v>
      </c>
      <c r="W96" s="15">
        <v>26347647.265035201</v>
      </c>
      <c r="X96" s="15">
        <v>28709955.147200599</v>
      </c>
      <c r="Y96" s="15">
        <v>33511908.142726</v>
      </c>
      <c r="Z96" s="15">
        <v>27573191.9177806</v>
      </c>
      <c r="AA96" s="14"/>
      <c r="AB96" s="15">
        <v>34794701.743256003</v>
      </c>
      <c r="AC96" s="15">
        <v>29082159.751804799</v>
      </c>
      <c r="AD96" s="15"/>
      <c r="AF96" s="15"/>
      <c r="AH96" s="14"/>
    </row>
    <row r="97" spans="1:34" x14ac:dyDescent="0.25">
      <c r="A97" s="14" t="s">
        <v>10</v>
      </c>
      <c r="B97" s="15">
        <v>60317156.137479901</v>
      </c>
      <c r="C97" s="15">
        <v>54183751.421003103</v>
      </c>
      <c r="D97" s="15">
        <v>51237174.403293803</v>
      </c>
      <c r="E97" s="15">
        <v>49324091.8941992</v>
      </c>
      <c r="F97" s="15">
        <v>48057227.3735964</v>
      </c>
      <c r="G97" s="15">
        <v>48948822.759865902</v>
      </c>
      <c r="H97" s="15">
        <v>50769221.599737503</v>
      </c>
      <c r="I97" s="15">
        <v>60070894.949284002</v>
      </c>
      <c r="J97" s="15">
        <v>45453347.323580801</v>
      </c>
      <c r="K97" s="15">
        <v>38251038.860288098</v>
      </c>
      <c r="L97" s="15">
        <v>70570111.836481601</v>
      </c>
      <c r="M97" s="15">
        <v>61000238.162008397</v>
      </c>
      <c r="N97" s="15">
        <v>63523919.046216004</v>
      </c>
      <c r="O97" s="15">
        <v>33059789.023460399</v>
      </c>
      <c r="P97" s="15">
        <v>30970572.715681501</v>
      </c>
      <c r="Q97" s="15">
        <v>30924669.5423172</v>
      </c>
      <c r="R97" s="15">
        <v>31756312.693140399</v>
      </c>
      <c r="S97" s="15">
        <v>56868471.425865598</v>
      </c>
      <c r="T97" s="15">
        <v>24457856.748525199</v>
      </c>
      <c r="U97" s="15">
        <v>21388292.102730799</v>
      </c>
      <c r="V97" s="15">
        <v>20171629.778822601</v>
      </c>
      <c r="W97" s="15">
        <v>19629389.763183199</v>
      </c>
      <c r="X97" s="15">
        <v>20495674.7227492</v>
      </c>
      <c r="Y97" s="15">
        <v>23508964.650462199</v>
      </c>
      <c r="Z97" s="15">
        <v>21642477.467902198</v>
      </c>
      <c r="AA97" s="14"/>
      <c r="AB97" s="15">
        <v>26283372.390976999</v>
      </c>
      <c r="AC97" s="15">
        <v>22101837.4446592</v>
      </c>
      <c r="AD97" s="15"/>
      <c r="AF97" s="15"/>
      <c r="AH97" s="14"/>
    </row>
    <row r="98" spans="1:34" x14ac:dyDescent="0.25">
      <c r="A98" s="14" t="s">
        <v>2</v>
      </c>
      <c r="B98" s="15">
        <v>69529612.290071696</v>
      </c>
      <c r="C98" s="15">
        <v>61275203.150284097</v>
      </c>
      <c r="D98" s="15">
        <v>58945515.1222995</v>
      </c>
      <c r="E98" s="15">
        <v>57731448.086275101</v>
      </c>
      <c r="F98" s="15">
        <v>56991134.892271698</v>
      </c>
      <c r="G98" s="15">
        <v>57934646.142588504</v>
      </c>
      <c r="H98" s="15">
        <v>59116135.418461502</v>
      </c>
      <c r="I98" s="15">
        <v>70117610.418030694</v>
      </c>
      <c r="J98" s="15">
        <v>51828195.365651101</v>
      </c>
      <c r="K98" s="15">
        <v>43816133.559830397</v>
      </c>
      <c r="L98" s="15">
        <v>99648093.030046403</v>
      </c>
      <c r="M98" s="15">
        <v>69142957.336840406</v>
      </c>
      <c r="N98" s="15">
        <v>72745015.989182994</v>
      </c>
      <c r="O98" s="15">
        <v>37341813.554313302</v>
      </c>
      <c r="P98" s="15">
        <v>35292393.434632197</v>
      </c>
      <c r="Q98" s="15">
        <v>36137922.103036001</v>
      </c>
      <c r="R98" s="15">
        <v>37336118.719002597</v>
      </c>
      <c r="S98" s="15">
        <v>85397448.652025595</v>
      </c>
      <c r="T98" s="15">
        <v>26843808.898777001</v>
      </c>
      <c r="U98" s="15">
        <v>24223274.402300999</v>
      </c>
      <c r="V98" s="15">
        <v>24242921.367982201</v>
      </c>
      <c r="W98" s="15">
        <v>24618703.4140554</v>
      </c>
      <c r="X98" s="15">
        <v>26598741.787014801</v>
      </c>
      <c r="Y98" s="15">
        <v>31482777.104513802</v>
      </c>
      <c r="Z98" s="15">
        <v>26693206.216942199</v>
      </c>
      <c r="AA98" s="14"/>
      <c r="AB98" s="15">
        <v>34256161.348723598</v>
      </c>
      <c r="AC98" s="15">
        <v>23378799.248441599</v>
      </c>
      <c r="AD98" s="15"/>
      <c r="AF98" s="15"/>
      <c r="AH98" s="14"/>
    </row>
    <row r="99" spans="1:34" x14ac:dyDescent="0.25">
      <c r="A99" s="14" t="s">
        <v>44</v>
      </c>
      <c r="B99" s="15">
        <v>67849038.240776598</v>
      </c>
      <c r="C99" s="15">
        <v>57787156.246599898</v>
      </c>
      <c r="D99" s="15">
        <v>52977156.392141901</v>
      </c>
      <c r="E99" s="15">
        <v>50251839.682987504</v>
      </c>
      <c r="F99" s="15">
        <v>48516118.4613268</v>
      </c>
      <c r="G99" s="15">
        <v>49835200.858309202</v>
      </c>
      <c r="H99" s="15">
        <v>52507435.673706099</v>
      </c>
      <c r="I99" s="15">
        <v>67544712.685414493</v>
      </c>
      <c r="J99" s="15">
        <v>53186332.454251103</v>
      </c>
      <c r="K99" s="15">
        <v>46041057.252086401</v>
      </c>
      <c r="L99" s="15">
        <v>79855929.110797599</v>
      </c>
      <c r="M99" s="15">
        <v>68588006.947272703</v>
      </c>
      <c r="N99" s="15">
        <v>71111467.816094995</v>
      </c>
      <c r="O99" s="15">
        <v>40919071.242545098</v>
      </c>
      <c r="P99" s="15">
        <v>38742905.670458302</v>
      </c>
      <c r="Q99" s="15">
        <v>38733286.917158604</v>
      </c>
      <c r="R99" s="15">
        <v>39238054.867014997</v>
      </c>
      <c r="S99" s="15">
        <v>66019991.425316803</v>
      </c>
      <c r="T99" s="15">
        <v>28424503.993774202</v>
      </c>
      <c r="U99" s="15">
        <v>23488723.247379001</v>
      </c>
      <c r="V99" s="15">
        <v>21406318.359121799</v>
      </c>
      <c r="W99" s="15">
        <v>20306486.8084624</v>
      </c>
      <c r="X99" s="15">
        <v>20744748.620159201</v>
      </c>
      <c r="Y99" s="15">
        <v>23499994.196858399</v>
      </c>
      <c r="Z99" s="15">
        <v>22805188.699464601</v>
      </c>
      <c r="AA99" s="14"/>
      <c r="AB99" s="15">
        <v>27191954.4629278</v>
      </c>
      <c r="AC99" s="15">
        <v>24102137.612920001</v>
      </c>
      <c r="AD99" s="15"/>
      <c r="AF99" s="15"/>
      <c r="AH99" s="14"/>
    </row>
    <row r="100" spans="1:34" x14ac:dyDescent="0.25">
      <c r="A100" s="14" t="s">
        <v>45</v>
      </c>
      <c r="B100" s="15">
        <v>35742565.569819801</v>
      </c>
      <c r="C100" s="15">
        <v>35734663.765598796</v>
      </c>
      <c r="D100" s="15">
        <v>35729105.774945498</v>
      </c>
      <c r="E100" s="15">
        <v>35726284.191527702</v>
      </c>
      <c r="F100" s="15">
        <v>35726284.191527702</v>
      </c>
      <c r="G100" s="15">
        <v>35235432.946683601</v>
      </c>
      <c r="H100" s="15">
        <v>35238160.210441098</v>
      </c>
      <c r="I100" s="15">
        <v>35252048.499437697</v>
      </c>
      <c r="J100" s="15">
        <v>23337578.406805798</v>
      </c>
      <c r="K100" s="15">
        <v>17113845.665192399</v>
      </c>
      <c r="L100" s="15">
        <v>24830286.157754399</v>
      </c>
      <c r="M100" s="15">
        <v>36804529.4734606</v>
      </c>
      <c r="N100" s="15">
        <v>38316696.191198997</v>
      </c>
      <c r="O100" s="15">
        <v>12271603.6339803</v>
      </c>
      <c r="P100" s="15">
        <v>10445963.285248799</v>
      </c>
      <c r="Q100" s="15">
        <v>9979693.8195890002</v>
      </c>
      <c r="R100" s="15">
        <v>13537861.731309</v>
      </c>
      <c r="S100" s="15">
        <v>15354445.922356799</v>
      </c>
      <c r="T100" s="15">
        <v>9969327.7102327999</v>
      </c>
      <c r="U100" s="15">
        <v>9962515.9664628003</v>
      </c>
      <c r="V100" s="15">
        <v>10449487.1816322</v>
      </c>
      <c r="W100" s="15">
        <v>10854338.1418576</v>
      </c>
      <c r="X100" s="15">
        <v>12003457.111191001</v>
      </c>
      <c r="Y100" s="15">
        <v>14329957.4257918</v>
      </c>
      <c r="Z100" s="15">
        <v>11428862.1221892</v>
      </c>
      <c r="AA100" s="14"/>
      <c r="AB100" s="15">
        <v>14912764.671586599</v>
      </c>
      <c r="AC100" s="15">
        <v>9218416.1695744004</v>
      </c>
      <c r="AD100" s="15"/>
      <c r="AF100" s="15"/>
      <c r="AH100" s="14"/>
    </row>
    <row r="101" spans="1:34" x14ac:dyDescent="0.25">
      <c r="A101" s="14" t="s">
        <v>0</v>
      </c>
      <c r="B101" s="15">
        <v>60988081.093054101</v>
      </c>
      <c r="C101" s="15">
        <v>55337656.659309402</v>
      </c>
      <c r="D101" s="15">
        <v>50250171.404658601</v>
      </c>
      <c r="E101" s="15">
        <v>45661635.498363703</v>
      </c>
      <c r="F101" s="15">
        <v>44636728.119574703</v>
      </c>
      <c r="G101" s="15">
        <v>45079561.4711046</v>
      </c>
      <c r="H101" s="15">
        <v>50573530.529755101</v>
      </c>
      <c r="I101" s="15">
        <v>60415267.750697397</v>
      </c>
      <c r="J101" s="15">
        <v>45839151.288500898</v>
      </c>
      <c r="K101" s="15">
        <v>38299557.148078501</v>
      </c>
      <c r="L101" s="15">
        <v>59153636.630733602</v>
      </c>
      <c r="M101" s="15">
        <v>61971769.238298103</v>
      </c>
      <c r="N101" s="15">
        <v>64328451.440909997</v>
      </c>
      <c r="O101" s="15">
        <v>32363554.095057599</v>
      </c>
      <c r="P101" s="15">
        <v>29326710.718617398</v>
      </c>
      <c r="Q101" s="15">
        <v>28812272.395896599</v>
      </c>
      <c r="R101" s="15">
        <v>28021914.205411799</v>
      </c>
      <c r="S101" s="15">
        <v>41182518.150200002</v>
      </c>
      <c r="T101" s="15">
        <v>23298529.184182201</v>
      </c>
      <c r="U101" s="15">
        <v>18376906.456391599</v>
      </c>
      <c r="V101" s="15">
        <v>14073436.176059</v>
      </c>
      <c r="W101" s="15">
        <v>13210327.408868199</v>
      </c>
      <c r="X101" s="15">
        <v>13473314.379665401</v>
      </c>
      <c r="Y101" s="15">
        <v>14003641.1296132</v>
      </c>
      <c r="Z101" s="15">
        <v>14333731.7563466</v>
      </c>
      <c r="AA101" s="14"/>
      <c r="AB101" s="15">
        <v>15111885.4729518</v>
      </c>
      <c r="AC101" s="15">
        <v>24563653.905481599</v>
      </c>
      <c r="AD101" s="15"/>
      <c r="AF101" s="15"/>
      <c r="AH101" s="14"/>
    </row>
    <row r="102" spans="1:34" x14ac:dyDescent="0.25">
      <c r="A102" s="14" t="s">
        <v>46</v>
      </c>
      <c r="B102" s="15">
        <v>50608221.724854998</v>
      </c>
      <c r="C102" s="15">
        <v>50542514.663959101</v>
      </c>
      <c r="D102" s="15">
        <v>49066436.879893802</v>
      </c>
      <c r="E102" s="15">
        <v>48440702.294686899</v>
      </c>
      <c r="F102" s="15">
        <v>48437635.952124603</v>
      </c>
      <c r="G102" s="15">
        <v>47779806.492044903</v>
      </c>
      <c r="H102" s="15">
        <v>48532554.458789296</v>
      </c>
      <c r="I102" s="15">
        <v>49947232.026451796</v>
      </c>
      <c r="J102" s="15">
        <v>33805114.341415003</v>
      </c>
      <c r="K102" s="15">
        <v>25366359.751947001</v>
      </c>
      <c r="L102" s="15">
        <v>38047102.5935072</v>
      </c>
      <c r="M102" s="15">
        <v>52029996.814302497</v>
      </c>
      <c r="N102" s="15">
        <v>54123079.390854001</v>
      </c>
      <c r="O102" s="15">
        <v>19005447.513714299</v>
      </c>
      <c r="P102" s="15">
        <v>15581331.4769361</v>
      </c>
      <c r="Q102" s="15">
        <v>15675095.2509658</v>
      </c>
      <c r="R102" s="15">
        <v>15627421.8851496</v>
      </c>
      <c r="S102" s="15">
        <v>19221015.262944002</v>
      </c>
      <c r="T102" s="15">
        <v>15594349.603601599</v>
      </c>
      <c r="U102" s="15">
        <v>14167042.488180401</v>
      </c>
      <c r="V102" s="15">
        <v>13743606.222847801</v>
      </c>
      <c r="W102" s="15">
        <v>13927446.9760998</v>
      </c>
      <c r="X102" s="15">
        <v>14304470.1704606</v>
      </c>
      <c r="Y102" s="15">
        <v>15066426.508704999</v>
      </c>
      <c r="Z102" s="15">
        <v>14118824.594232799</v>
      </c>
      <c r="AA102" s="14"/>
      <c r="AB102" s="15">
        <v>15262879.2807192</v>
      </c>
      <c r="AC102" s="15">
        <v>14917136.726872001</v>
      </c>
      <c r="AD102" s="15"/>
      <c r="AF102" s="15"/>
      <c r="AH102" s="14"/>
    </row>
    <row r="103" spans="1:34" x14ac:dyDescent="0.25">
      <c r="A103" s="14" t="s">
        <v>1</v>
      </c>
      <c r="B103" s="15">
        <v>202919727.523379</v>
      </c>
      <c r="C103" s="15">
        <v>182769772.34849101</v>
      </c>
      <c r="D103" s="15">
        <v>152694406.025143</v>
      </c>
      <c r="E103" s="15">
        <v>107481878.10198601</v>
      </c>
      <c r="F103" s="15">
        <v>73599488.883622393</v>
      </c>
      <c r="G103" s="15">
        <v>106459671.4226</v>
      </c>
      <c r="H103" s="15">
        <v>151449382.82718799</v>
      </c>
      <c r="I103" s="15">
        <v>201879516.242082</v>
      </c>
      <c r="J103" s="15">
        <v>181421312.330883</v>
      </c>
      <c r="K103" s="15">
        <v>170429104.34047201</v>
      </c>
      <c r="L103" s="15">
        <v>208578549.74192199</v>
      </c>
      <c r="M103" s="15">
        <v>203937341.46072501</v>
      </c>
      <c r="N103" s="15">
        <v>208591163.96885401</v>
      </c>
      <c r="O103" s="15">
        <v>162180247.23536301</v>
      </c>
      <c r="P103" s="15">
        <v>163822643.97935101</v>
      </c>
      <c r="Q103" s="15">
        <v>167466769.62075299</v>
      </c>
      <c r="R103" s="15">
        <v>167525258.749764</v>
      </c>
      <c r="S103" s="15">
        <v>203327982.56047001</v>
      </c>
      <c r="T103" s="15">
        <v>141862995.53811499</v>
      </c>
      <c r="U103" s="15">
        <v>107222437.65826</v>
      </c>
      <c r="V103" s="15">
        <v>59083533.8016508</v>
      </c>
      <c r="W103" s="15">
        <v>22960879.9504994</v>
      </c>
      <c r="X103" s="15">
        <v>24517285.916913401</v>
      </c>
      <c r="Y103" s="15">
        <v>27752719.414739799</v>
      </c>
      <c r="Z103" s="15">
        <v>60323350.040613398</v>
      </c>
      <c r="AA103" s="14"/>
      <c r="AB103" s="15">
        <v>64765098.025581203</v>
      </c>
      <c r="AC103" s="15">
        <v>115132048.59294</v>
      </c>
      <c r="AD103" s="15"/>
      <c r="AF103" s="15"/>
      <c r="AH103" s="14"/>
    </row>
    <row r="104" spans="1:34" x14ac:dyDescent="0.25">
      <c r="A104" s="14" t="s">
        <v>47</v>
      </c>
      <c r="B104" s="15">
        <v>48031341.646474101</v>
      </c>
      <c r="C104" s="15">
        <v>47391356.204837799</v>
      </c>
      <c r="D104" s="15">
        <v>47252986.028159402</v>
      </c>
      <c r="E104" s="15">
        <v>47220897.125278801</v>
      </c>
      <c r="F104" s="15">
        <v>47207071.170724303</v>
      </c>
      <c r="G104" s="15">
        <v>47368008.007321298</v>
      </c>
      <c r="H104" s="15">
        <v>47400712.002736896</v>
      </c>
      <c r="I104" s="15">
        <v>48170859.4295526</v>
      </c>
      <c r="J104" s="15">
        <v>32285431.719218101</v>
      </c>
      <c r="K104" s="15">
        <v>24481515.0972168</v>
      </c>
      <c r="L104" s="15">
        <v>36523558.534709603</v>
      </c>
      <c r="M104" s="15">
        <v>49296764.754045501</v>
      </c>
      <c r="N104" s="15">
        <v>51321361.730943002</v>
      </c>
      <c r="O104" s="15">
        <v>18740630.556220502</v>
      </c>
      <c r="P104" s="15">
        <v>15913053.2346936</v>
      </c>
      <c r="Q104" s="15">
        <v>15952642.468633</v>
      </c>
      <c r="R104" s="15">
        <v>15873875.6462797</v>
      </c>
      <c r="S104" s="15">
        <v>19682861.750361599</v>
      </c>
      <c r="T104" s="15">
        <v>15240381.3284944</v>
      </c>
      <c r="U104" s="15">
        <v>15087808.6764834</v>
      </c>
      <c r="V104" s="15">
        <v>15581558.0971258</v>
      </c>
      <c r="W104" s="15">
        <v>16101946.6401274</v>
      </c>
      <c r="X104" s="15">
        <v>17194910.010158401</v>
      </c>
      <c r="Y104" s="15">
        <v>19406892.306211799</v>
      </c>
      <c r="Z104" s="15">
        <v>16667530.4669718</v>
      </c>
      <c r="AA104" s="14"/>
      <c r="AB104" s="15">
        <v>19994302.625445198</v>
      </c>
      <c r="AC104" s="15">
        <v>15623045.379912</v>
      </c>
      <c r="AD104" s="15"/>
      <c r="AF104" s="15"/>
      <c r="AH104" s="14"/>
    </row>
    <row r="105" spans="1:34" x14ac:dyDescent="0.25">
      <c r="B105" s="1"/>
      <c r="C105" s="8"/>
      <c r="D105" s="8"/>
      <c r="E105" s="1"/>
      <c r="U105" s="1"/>
      <c r="V105" s="1"/>
    </row>
    <row r="106" spans="1:34" x14ac:dyDescent="0.25">
      <c r="C106" s="8"/>
      <c r="D106" s="8"/>
      <c r="E106" s="1"/>
    </row>
    <row r="107" spans="1:34" x14ac:dyDescent="0.25">
      <c r="C107" s="8"/>
      <c r="D107" s="8"/>
      <c r="E107" s="1"/>
    </row>
    <row r="108" spans="1:34" x14ac:dyDescent="0.25">
      <c r="C108" s="8"/>
      <c r="D108" s="8"/>
      <c r="E108" s="1"/>
    </row>
    <row r="109" spans="1:34" x14ac:dyDescent="0.25">
      <c r="C109" s="8"/>
      <c r="D109" s="8"/>
      <c r="E109" s="1"/>
    </row>
    <row r="110" spans="1:34" x14ac:dyDescent="0.25">
      <c r="C110" s="8"/>
      <c r="D110" s="8"/>
      <c r="E110" s="1"/>
    </row>
    <row r="111" spans="1:34" x14ac:dyDescent="0.25">
      <c r="C111" s="8"/>
      <c r="D111" s="8"/>
      <c r="E111" s="1"/>
      <c r="J111" s="1"/>
    </row>
    <row r="112" spans="1:34" x14ac:dyDescent="0.25">
      <c r="C112" s="8"/>
      <c r="D112" s="8"/>
      <c r="E112" s="1"/>
      <c r="J112" s="1"/>
    </row>
    <row r="113" spans="10:10" x14ac:dyDescent="0.25">
      <c r="J113" s="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79" workbookViewId="0">
      <selection activeCell="A78" sqref="A78"/>
    </sheetView>
  </sheetViews>
  <sheetFormatPr defaultColWidth="8.85546875" defaultRowHeight="15" x14ac:dyDescent="0.25"/>
  <cols>
    <col min="1" max="1" width="36.85546875" bestFit="1" customWidth="1"/>
  </cols>
  <sheetData>
    <row r="1" spans="1:20" ht="18.75" x14ac:dyDescent="0.3">
      <c r="A1" s="6"/>
      <c r="B1" s="5">
        <v>1</v>
      </c>
      <c r="D1" s="5">
        <v>2</v>
      </c>
      <c r="F1" s="5">
        <v>3</v>
      </c>
      <c r="H1" s="5">
        <v>4</v>
      </c>
      <c r="J1" s="5">
        <v>5</v>
      </c>
      <c r="L1" s="5">
        <v>6</v>
      </c>
      <c r="N1" s="5">
        <v>7</v>
      </c>
      <c r="P1" s="5">
        <v>8</v>
      </c>
      <c r="R1" s="5">
        <v>9</v>
      </c>
      <c r="T1" s="5">
        <v>10</v>
      </c>
    </row>
    <row r="2" spans="1:20" ht="18.75" x14ac:dyDescent="0.3">
      <c r="A2" s="5" t="s">
        <v>97</v>
      </c>
      <c r="B2" s="5" t="s">
        <v>93</v>
      </c>
      <c r="C2" s="5"/>
      <c r="D2" s="5" t="s">
        <v>93</v>
      </c>
      <c r="E2" s="5"/>
      <c r="F2" s="5" t="s">
        <v>94</v>
      </c>
      <c r="G2" s="5"/>
      <c r="H2" s="5" t="s">
        <v>95</v>
      </c>
      <c r="I2" s="5"/>
      <c r="J2" s="5" t="s">
        <v>96</v>
      </c>
      <c r="K2" s="5"/>
      <c r="L2" s="5" t="s">
        <v>102</v>
      </c>
      <c r="M2" s="6"/>
      <c r="N2" s="5" t="s">
        <v>121</v>
      </c>
      <c r="P2" s="5" t="s">
        <v>117</v>
      </c>
      <c r="R2" s="5" t="s">
        <v>122</v>
      </c>
      <c r="T2" s="5" t="s">
        <v>127</v>
      </c>
    </row>
    <row r="3" spans="1:20" ht="18.75" x14ac:dyDescent="0.3">
      <c r="A3" s="6"/>
      <c r="B3" t="s">
        <v>79</v>
      </c>
      <c r="D3" t="s">
        <v>79</v>
      </c>
      <c r="F3" t="s">
        <v>81</v>
      </c>
      <c r="H3" t="s">
        <v>83</v>
      </c>
      <c r="J3" t="s">
        <v>83</v>
      </c>
      <c r="L3" t="s">
        <v>103</v>
      </c>
      <c r="N3" t="s">
        <v>103</v>
      </c>
      <c r="P3" t="s">
        <v>120</v>
      </c>
      <c r="R3" t="s">
        <v>83</v>
      </c>
      <c r="T3" t="s">
        <v>83</v>
      </c>
    </row>
    <row r="4" spans="1:20" ht="18.75" x14ac:dyDescent="0.3">
      <c r="A4" s="6"/>
      <c r="B4" t="s">
        <v>80</v>
      </c>
      <c r="D4" t="s">
        <v>80</v>
      </c>
      <c r="F4" t="s">
        <v>82</v>
      </c>
      <c r="H4" t="s">
        <v>84</v>
      </c>
      <c r="J4" t="s">
        <v>84</v>
      </c>
      <c r="L4" t="s">
        <v>104</v>
      </c>
      <c r="N4" t="s">
        <v>112</v>
      </c>
      <c r="P4" t="s">
        <v>112</v>
      </c>
      <c r="R4" t="s">
        <v>84</v>
      </c>
      <c r="T4" t="s">
        <v>84</v>
      </c>
    </row>
    <row r="5" spans="1:20" ht="18.75" x14ac:dyDescent="0.3">
      <c r="A5" s="6"/>
    </row>
    <row r="6" spans="1:20" ht="18.75" x14ac:dyDescent="0.3">
      <c r="A6" s="5" t="s">
        <v>78</v>
      </c>
      <c r="B6">
        <v>0.316897288901</v>
      </c>
      <c r="D6">
        <v>0.316897288901</v>
      </c>
      <c r="F6">
        <v>1.0870360112199999</v>
      </c>
      <c r="H6">
        <v>0.316897288901</v>
      </c>
      <c r="J6">
        <v>0.322775093071</v>
      </c>
      <c r="L6">
        <v>0.67178586912799998</v>
      </c>
      <c r="N6">
        <v>0.39738509096500002</v>
      </c>
      <c r="P6">
        <v>0.26332198019699998</v>
      </c>
      <c r="R6">
        <v>0.65607759062299997</v>
      </c>
      <c r="T6">
        <v>0.97903657787099996</v>
      </c>
    </row>
    <row r="8" spans="1:20" x14ac:dyDescent="0.25">
      <c r="B8" t="s">
        <v>57</v>
      </c>
      <c r="D8" t="s">
        <v>57</v>
      </c>
      <c r="F8" t="s">
        <v>57</v>
      </c>
      <c r="H8" t="s">
        <v>57</v>
      </c>
      <c r="J8" t="s">
        <v>57</v>
      </c>
      <c r="L8" t="s">
        <v>57</v>
      </c>
      <c r="N8" t="s">
        <v>57</v>
      </c>
      <c r="P8" t="s">
        <v>57</v>
      </c>
      <c r="R8" t="s">
        <v>57</v>
      </c>
      <c r="T8" t="s">
        <v>57</v>
      </c>
    </row>
    <row r="9" spans="1:20" x14ac:dyDescent="0.25">
      <c r="B9" t="s">
        <v>58</v>
      </c>
      <c r="D9" t="s">
        <v>58</v>
      </c>
      <c r="F9" t="s">
        <v>58</v>
      </c>
      <c r="H9" t="s">
        <v>88</v>
      </c>
      <c r="J9" t="s">
        <v>92</v>
      </c>
      <c r="L9" t="s">
        <v>107</v>
      </c>
      <c r="N9" t="s">
        <v>113</v>
      </c>
      <c r="P9" t="s">
        <v>118</v>
      </c>
      <c r="R9" t="s">
        <v>107</v>
      </c>
      <c r="T9" t="s">
        <v>107</v>
      </c>
    </row>
    <row r="10" spans="1:20" x14ac:dyDescent="0.25">
      <c r="B10" t="s">
        <v>59</v>
      </c>
      <c r="D10" t="s">
        <v>59</v>
      </c>
      <c r="F10" t="s">
        <v>71</v>
      </c>
      <c r="H10" t="s">
        <v>89</v>
      </c>
      <c r="J10" t="s">
        <v>91</v>
      </c>
      <c r="L10" t="s">
        <v>108</v>
      </c>
      <c r="N10" t="s">
        <v>114</v>
      </c>
      <c r="P10" t="s">
        <v>119</v>
      </c>
      <c r="R10" t="s">
        <v>123</v>
      </c>
      <c r="T10" t="s">
        <v>128</v>
      </c>
    </row>
    <row r="11" spans="1:20" x14ac:dyDescent="0.25">
      <c r="B11" t="s">
        <v>60</v>
      </c>
      <c r="D11" t="s">
        <v>60</v>
      </c>
      <c r="F11" t="s">
        <v>60</v>
      </c>
      <c r="H11" t="s">
        <v>60</v>
      </c>
      <c r="J11" t="s">
        <v>60</v>
      </c>
      <c r="L11" t="s">
        <v>60</v>
      </c>
      <c r="N11" t="s">
        <v>60</v>
      </c>
      <c r="P11" t="s">
        <v>60</v>
      </c>
      <c r="R11" t="s">
        <v>60</v>
      </c>
      <c r="T11" t="s">
        <v>60</v>
      </c>
    </row>
    <row r="12" spans="1:20" x14ac:dyDescent="0.25">
      <c r="B12" t="s">
        <v>61</v>
      </c>
      <c r="D12" t="s">
        <v>61</v>
      </c>
      <c r="F12" t="s">
        <v>61</v>
      </c>
      <c r="H12" t="s">
        <v>61</v>
      </c>
      <c r="J12" t="s">
        <v>61</v>
      </c>
      <c r="L12" t="s">
        <v>61</v>
      </c>
      <c r="N12" t="s">
        <v>61</v>
      </c>
      <c r="P12" t="s">
        <v>61</v>
      </c>
      <c r="R12" t="s">
        <v>61</v>
      </c>
      <c r="T12" t="s">
        <v>61</v>
      </c>
    </row>
    <row r="13" spans="1:20" x14ac:dyDescent="0.25">
      <c r="B13" t="s">
        <v>62</v>
      </c>
      <c r="D13" t="s">
        <v>62</v>
      </c>
      <c r="F13" t="s">
        <v>72</v>
      </c>
      <c r="H13" t="s">
        <v>85</v>
      </c>
      <c r="J13" t="s">
        <v>85</v>
      </c>
      <c r="L13" t="s">
        <v>105</v>
      </c>
      <c r="N13" t="s">
        <v>85</v>
      </c>
      <c r="P13" t="s">
        <v>85</v>
      </c>
      <c r="R13" t="s">
        <v>124</v>
      </c>
      <c r="T13" t="s">
        <v>124</v>
      </c>
    </row>
    <row r="14" spans="1:20" x14ac:dyDescent="0.25">
      <c r="B14" t="s">
        <v>63</v>
      </c>
      <c r="D14" t="s">
        <v>70</v>
      </c>
      <c r="F14" t="s">
        <v>73</v>
      </c>
      <c r="H14" t="s">
        <v>73</v>
      </c>
      <c r="J14" t="s">
        <v>73</v>
      </c>
      <c r="L14" t="s">
        <v>106</v>
      </c>
      <c r="N14" t="s">
        <v>111</v>
      </c>
      <c r="P14" t="s">
        <v>111</v>
      </c>
      <c r="R14" t="s">
        <v>125</v>
      </c>
      <c r="T14" t="s">
        <v>125</v>
      </c>
    </row>
    <row r="15" spans="1:20" x14ac:dyDescent="0.25">
      <c r="B15" t="s">
        <v>64</v>
      </c>
      <c r="D15" t="s">
        <v>64</v>
      </c>
      <c r="F15" t="s">
        <v>74</v>
      </c>
      <c r="H15" t="s">
        <v>86</v>
      </c>
      <c r="J15" t="s">
        <v>86</v>
      </c>
      <c r="L15" t="s">
        <v>109</v>
      </c>
      <c r="N15" t="s">
        <v>115</v>
      </c>
      <c r="P15" t="s">
        <v>109</v>
      </c>
      <c r="R15" t="s">
        <v>86</v>
      </c>
      <c r="T15" t="s">
        <v>86</v>
      </c>
    </row>
    <row r="16" spans="1:20" x14ac:dyDescent="0.25">
      <c r="B16" t="s">
        <v>65</v>
      </c>
      <c r="D16" t="s">
        <v>65</v>
      </c>
      <c r="F16" t="s">
        <v>75</v>
      </c>
      <c r="H16" t="s">
        <v>75</v>
      </c>
      <c r="I16" s="1"/>
      <c r="J16" t="s">
        <v>75</v>
      </c>
      <c r="L16" t="s">
        <v>110</v>
      </c>
      <c r="N16" t="s">
        <v>116</v>
      </c>
      <c r="P16" t="s">
        <v>116</v>
      </c>
      <c r="R16" t="s">
        <v>126</v>
      </c>
      <c r="T16" t="s">
        <v>126</v>
      </c>
    </row>
    <row r="17" spans="1:20" x14ac:dyDescent="0.25">
      <c r="B17" t="s">
        <v>66</v>
      </c>
      <c r="D17" t="s">
        <v>66</v>
      </c>
      <c r="F17" t="s">
        <v>66</v>
      </c>
      <c r="H17" t="s">
        <v>66</v>
      </c>
      <c r="I17" s="1"/>
      <c r="J17" t="s">
        <v>66</v>
      </c>
      <c r="L17" t="s">
        <v>66</v>
      </c>
      <c r="N17" t="s">
        <v>66</v>
      </c>
      <c r="P17" t="s">
        <v>66</v>
      </c>
      <c r="R17" t="s">
        <v>66</v>
      </c>
      <c r="T17" t="s">
        <v>66</v>
      </c>
    </row>
    <row r="18" spans="1:20" x14ac:dyDescent="0.25">
      <c r="B18" t="s">
        <v>67</v>
      </c>
      <c r="D18" t="s">
        <v>67</v>
      </c>
      <c r="F18" t="s">
        <v>67</v>
      </c>
      <c r="H18" t="s">
        <v>67</v>
      </c>
      <c r="I18" s="1"/>
      <c r="J18" t="s">
        <v>67</v>
      </c>
      <c r="L18" t="s">
        <v>67</v>
      </c>
      <c r="N18" t="s">
        <v>67</v>
      </c>
      <c r="P18" t="s">
        <v>67</v>
      </c>
      <c r="R18" t="s">
        <v>67</v>
      </c>
      <c r="T18" t="s">
        <v>67</v>
      </c>
    </row>
    <row r="19" spans="1:20" x14ac:dyDescent="0.25">
      <c r="B19" t="s">
        <v>68</v>
      </c>
      <c r="D19" t="s">
        <v>68</v>
      </c>
      <c r="F19" t="s">
        <v>76</v>
      </c>
      <c r="H19" t="s">
        <v>87</v>
      </c>
      <c r="I19" s="1"/>
      <c r="J19" t="s">
        <v>90</v>
      </c>
      <c r="L19" t="s">
        <v>90</v>
      </c>
      <c r="N19" t="s">
        <v>90</v>
      </c>
      <c r="P19" t="s">
        <v>90</v>
      </c>
      <c r="R19" t="s">
        <v>87</v>
      </c>
      <c r="T19" t="s">
        <v>90</v>
      </c>
    </row>
    <row r="20" spans="1:20" x14ac:dyDescent="0.25">
      <c r="B20" t="s">
        <v>69</v>
      </c>
      <c r="D20" t="s">
        <v>69</v>
      </c>
      <c r="F20" t="s">
        <v>77</v>
      </c>
      <c r="H20" t="s">
        <v>69</v>
      </c>
      <c r="I20" s="1"/>
      <c r="J20" t="s">
        <v>77</v>
      </c>
      <c r="L20" t="s">
        <v>77</v>
      </c>
      <c r="N20" t="s">
        <v>77</v>
      </c>
      <c r="P20" t="s">
        <v>77</v>
      </c>
      <c r="R20" t="s">
        <v>69</v>
      </c>
      <c r="T20" t="s">
        <v>77</v>
      </c>
    </row>
    <row r="21" spans="1:20" x14ac:dyDescent="0.25">
      <c r="I21" s="1"/>
    </row>
    <row r="22" spans="1:20" ht="18.75" x14ac:dyDescent="0.3">
      <c r="A22" s="5" t="s">
        <v>48</v>
      </c>
      <c r="C22" s="1"/>
      <c r="I22" s="1"/>
    </row>
    <row r="23" spans="1:20" x14ac:dyDescent="0.25">
      <c r="A23" t="s">
        <v>3</v>
      </c>
      <c r="B23">
        <v>48492414.455310635</v>
      </c>
      <c r="D23" s="1">
        <v>81149452.365453899</v>
      </c>
      <c r="F23" s="1">
        <v>50311121.380603299</v>
      </c>
      <c r="H23" s="1">
        <v>23023757.713743702</v>
      </c>
      <c r="I23" s="1"/>
      <c r="J23" s="1">
        <v>17694952.203505401</v>
      </c>
      <c r="L23" s="1">
        <v>56333465.8586661</v>
      </c>
      <c r="N23" s="1">
        <v>22775601.6633978</v>
      </c>
      <c r="P23" s="1">
        <v>18888933.113586001</v>
      </c>
      <c r="R23" s="1">
        <v>37189285.869969398</v>
      </c>
      <c r="T23" s="1">
        <v>46280072.344918199</v>
      </c>
    </row>
    <row r="24" spans="1:20" x14ac:dyDescent="0.25">
      <c r="A24" t="s">
        <v>19</v>
      </c>
      <c r="B24">
        <v>51548233.147224694</v>
      </c>
      <c r="D24" s="1">
        <v>168413848.30415201</v>
      </c>
      <c r="F24" s="1">
        <v>52623131.750183098</v>
      </c>
      <c r="H24" s="1">
        <v>22838593.677089099</v>
      </c>
      <c r="I24" s="1"/>
      <c r="J24" s="1">
        <v>19781539.906833</v>
      </c>
      <c r="L24" s="1">
        <v>51680915.1992606</v>
      </c>
      <c r="N24" s="1">
        <v>24575659.9992036</v>
      </c>
      <c r="P24" s="1">
        <v>20629617.664824001</v>
      </c>
      <c r="R24" s="1">
        <v>37647697.780042604</v>
      </c>
      <c r="T24" s="1">
        <v>48870602.1512696</v>
      </c>
    </row>
    <row r="25" spans="1:20" x14ac:dyDescent="0.25">
      <c r="A25" t="s">
        <v>23</v>
      </c>
      <c r="B25">
        <v>35809036.196858011</v>
      </c>
      <c r="D25" s="1">
        <v>156397364.22863799</v>
      </c>
      <c r="F25" s="1">
        <v>52520436.197115898</v>
      </c>
      <c r="H25" s="1">
        <v>20556412.850940499</v>
      </c>
      <c r="I25" s="1"/>
      <c r="J25" s="1">
        <v>19255970.6986797</v>
      </c>
      <c r="L25" s="1">
        <v>48008146.808571696</v>
      </c>
      <c r="N25" s="1">
        <v>22862042.8572753</v>
      </c>
      <c r="P25" s="1">
        <v>19233249.010956001</v>
      </c>
      <c r="R25" s="1">
        <v>35449533.430190399</v>
      </c>
      <c r="T25" s="1">
        <v>48346272.258665703</v>
      </c>
    </row>
    <row r="26" spans="1:20" x14ac:dyDescent="0.25">
      <c r="A26" t="s">
        <v>24</v>
      </c>
      <c r="B26">
        <v>20259216.432603147</v>
      </c>
      <c r="D26" s="1">
        <v>26058512.2428579</v>
      </c>
      <c r="F26" s="1">
        <v>47023355.963505499</v>
      </c>
      <c r="H26" s="1">
        <v>18995085.576717999</v>
      </c>
      <c r="I26" s="1"/>
      <c r="J26" s="1">
        <v>17170670.8680012</v>
      </c>
      <c r="L26" s="1">
        <v>32046119.4862484</v>
      </c>
      <c r="N26" s="1">
        <v>19605287.973474</v>
      </c>
      <c r="P26" s="1">
        <v>15302207.035656</v>
      </c>
      <c r="R26" s="1">
        <v>31053467.161522299</v>
      </c>
      <c r="T26" s="1">
        <v>42915221.529990003</v>
      </c>
    </row>
    <row r="27" spans="1:20" x14ac:dyDescent="0.25">
      <c r="A27" t="s">
        <v>16</v>
      </c>
      <c r="B27">
        <v>44210170.297648519</v>
      </c>
      <c r="D27" s="1">
        <v>144667540.370397</v>
      </c>
      <c r="F27" s="1">
        <v>52909932.070217296</v>
      </c>
      <c r="H27" s="1">
        <v>21997232.008588701</v>
      </c>
      <c r="I27" s="1"/>
      <c r="J27" s="1">
        <v>19485510.919944201</v>
      </c>
      <c r="L27" s="1">
        <v>49860052.281242698</v>
      </c>
      <c r="N27" s="1">
        <v>23707919.165445801</v>
      </c>
      <c r="P27" s="1">
        <v>19735726.107762001</v>
      </c>
      <c r="R27" s="1">
        <v>36985714.1785684</v>
      </c>
      <c r="T27" s="1">
        <v>48828477.144428</v>
      </c>
    </row>
    <row r="28" spans="1:20" x14ac:dyDescent="0.25">
      <c r="A28" t="s">
        <v>13</v>
      </c>
      <c r="B28">
        <v>62788314.745023802</v>
      </c>
      <c r="D28" s="1">
        <v>107850595.550318</v>
      </c>
      <c r="F28" s="1">
        <v>79212655.450877398</v>
      </c>
      <c r="H28" s="1">
        <v>58750275.441032499</v>
      </c>
      <c r="I28" s="1"/>
      <c r="J28" s="1">
        <v>40758032.612428099</v>
      </c>
      <c r="L28" s="1">
        <v>63143840.525670499</v>
      </c>
      <c r="N28" s="1">
        <v>48221479.0003023</v>
      </c>
      <c r="P28" s="1">
        <v>41902891.990110002</v>
      </c>
      <c r="R28" s="1">
        <v>74073622.939176604</v>
      </c>
      <c r="T28" s="1">
        <v>73925959.399958894</v>
      </c>
    </row>
    <row r="29" spans="1:20" x14ac:dyDescent="0.25">
      <c r="A29" t="s">
        <v>11</v>
      </c>
      <c r="B29">
        <v>315376226.0615232</v>
      </c>
      <c r="D29" s="1">
        <v>316020596.76964599</v>
      </c>
      <c r="F29" s="1">
        <v>229313152.167707</v>
      </c>
      <c r="H29" s="1">
        <v>324933705.37708497</v>
      </c>
      <c r="I29" s="1"/>
      <c r="J29" s="1">
        <v>196157526.739999</v>
      </c>
      <c r="L29" s="1">
        <v>214286181.06518999</v>
      </c>
      <c r="N29" s="1">
        <v>199570841.010777</v>
      </c>
      <c r="P29" s="1">
        <v>193615086.01685399</v>
      </c>
      <c r="R29" s="1">
        <v>328190319.900029</v>
      </c>
      <c r="T29" s="1">
        <v>226196314.33303601</v>
      </c>
    </row>
    <row r="30" spans="1:20" x14ac:dyDescent="0.25">
      <c r="A30" t="s">
        <v>21</v>
      </c>
      <c r="B30">
        <v>157682085.80277348</v>
      </c>
      <c r="D30" s="1">
        <v>198762975.22966301</v>
      </c>
      <c r="F30" s="1">
        <v>85316309.387877896</v>
      </c>
      <c r="H30" s="1">
        <v>165999419.26756299</v>
      </c>
      <c r="I30" s="1"/>
      <c r="J30" s="1">
        <v>59789759.183683999</v>
      </c>
      <c r="L30" s="1">
        <v>82602494.647488594</v>
      </c>
      <c r="N30" s="1">
        <v>71994447.722307593</v>
      </c>
      <c r="P30" s="1">
        <v>67009905.808577999</v>
      </c>
      <c r="R30" s="1">
        <v>170324142.00442201</v>
      </c>
      <c r="T30" s="1">
        <v>81365781.714789703</v>
      </c>
    </row>
    <row r="31" spans="1:20" x14ac:dyDescent="0.25">
      <c r="A31" t="s">
        <v>6</v>
      </c>
      <c r="B31">
        <v>187476035.29732943</v>
      </c>
      <c r="D31" s="1">
        <v>207837292.34009299</v>
      </c>
      <c r="F31" s="1">
        <v>170976000.40719801</v>
      </c>
      <c r="H31" s="1">
        <v>190078936.46137199</v>
      </c>
      <c r="I31" s="1"/>
      <c r="J31" s="1">
        <v>129828243.001708</v>
      </c>
      <c r="L31" s="1">
        <v>147719838.59623101</v>
      </c>
      <c r="N31" s="1">
        <v>132230591.820161</v>
      </c>
      <c r="P31" s="1">
        <v>125780215.554612</v>
      </c>
      <c r="R31" s="1">
        <v>202729645.99254599</v>
      </c>
      <c r="T31" s="1">
        <v>165739949.96356699</v>
      </c>
    </row>
    <row r="32" spans="1:20" x14ac:dyDescent="0.25">
      <c r="A32" t="s">
        <v>9</v>
      </c>
      <c r="I32" s="1"/>
    </row>
    <row r="33" spans="1:20" x14ac:dyDescent="0.25">
      <c r="A33" t="s">
        <v>15</v>
      </c>
      <c r="B33">
        <v>149154763.51840043</v>
      </c>
      <c r="D33" s="1">
        <v>202611696.60733601</v>
      </c>
      <c r="F33" s="1">
        <v>140675134.663288</v>
      </c>
      <c r="H33" s="1">
        <v>112463522.662846</v>
      </c>
      <c r="I33" s="1"/>
      <c r="J33" s="1">
        <v>86191101.363019496</v>
      </c>
      <c r="L33" s="1">
        <v>167101076.11093301</v>
      </c>
      <c r="N33" s="1">
        <v>115667571.314918</v>
      </c>
      <c r="P33" s="1">
        <v>109220187.78867599</v>
      </c>
      <c r="R33" s="1">
        <v>134881087.34044299</v>
      </c>
      <c r="T33" s="1">
        <v>135901953.99566501</v>
      </c>
    </row>
    <row r="34" spans="1:20" x14ac:dyDescent="0.25">
      <c r="A34" t="s">
        <v>17</v>
      </c>
      <c r="B34">
        <v>20254224.666506819</v>
      </c>
      <c r="D34" s="1">
        <v>25890619.425351098</v>
      </c>
      <c r="F34" s="1">
        <v>52698391.601368703</v>
      </c>
      <c r="H34" s="1">
        <v>23515748.994245701</v>
      </c>
      <c r="I34" s="1"/>
      <c r="J34" s="1">
        <v>21566215.4015241</v>
      </c>
      <c r="L34" s="1">
        <v>34667529.507719301</v>
      </c>
      <c r="N34" s="1">
        <v>22744447.068942901</v>
      </c>
      <c r="P34" s="1">
        <v>17765444.258352</v>
      </c>
      <c r="R34" s="1">
        <v>34461205.681633703</v>
      </c>
      <c r="T34" s="1">
        <v>47975696.144490302</v>
      </c>
    </row>
    <row r="35" spans="1:20" x14ac:dyDescent="0.25">
      <c r="A35" t="s">
        <v>8</v>
      </c>
      <c r="B35">
        <v>33975353.76588539</v>
      </c>
      <c r="D35" s="1">
        <v>102972844.34511299</v>
      </c>
      <c r="F35" s="1">
        <v>64054227.429061301</v>
      </c>
      <c r="H35" s="1">
        <v>29501149.392308801</v>
      </c>
      <c r="I35" s="1"/>
      <c r="J35" s="1">
        <v>25978146.581323799</v>
      </c>
      <c r="L35" s="1">
        <v>45047462.066880196</v>
      </c>
      <c r="N35" s="1">
        <v>28366980.1012206</v>
      </c>
      <c r="P35" s="1">
        <v>23709166.611570001</v>
      </c>
      <c r="R35" s="1">
        <v>44298854.938978702</v>
      </c>
      <c r="T35" s="1">
        <v>58412836.984794997</v>
      </c>
    </row>
    <row r="36" spans="1:20" x14ac:dyDescent="0.25">
      <c r="A36" t="s">
        <v>4</v>
      </c>
      <c r="B36">
        <v>58936133.482750036</v>
      </c>
      <c r="D36" s="1">
        <v>67684820.248689204</v>
      </c>
      <c r="F36" s="1">
        <v>68469641.609566003</v>
      </c>
      <c r="H36" s="1">
        <v>54790518.323651098</v>
      </c>
      <c r="I36" s="1"/>
      <c r="J36" s="1">
        <v>35232250.073817499</v>
      </c>
      <c r="L36" s="1">
        <v>55540441.413721301</v>
      </c>
      <c r="N36" s="1">
        <v>39975722.279898301</v>
      </c>
      <c r="P36" s="1">
        <v>34581512.907665998</v>
      </c>
      <c r="R36" s="1">
        <v>67103937.485499501</v>
      </c>
      <c r="T36" s="1">
        <v>63849551.440074399</v>
      </c>
    </row>
    <row r="37" spans="1:20" x14ac:dyDescent="0.25">
      <c r="A37" t="s">
        <v>22</v>
      </c>
      <c r="B37">
        <v>34549786.509915337</v>
      </c>
      <c r="D37" s="1">
        <v>104464339.498937</v>
      </c>
      <c r="F37" s="1">
        <v>57582180.249040999</v>
      </c>
      <c r="H37" s="1">
        <v>29900066.354545001</v>
      </c>
      <c r="I37" s="1"/>
      <c r="J37" s="1">
        <v>24310046.801174399</v>
      </c>
      <c r="L37" s="1">
        <v>41448098.377912499</v>
      </c>
      <c r="N37" s="1">
        <v>26898357.231603801</v>
      </c>
      <c r="P37" s="1">
        <v>22500133.391484</v>
      </c>
      <c r="R37" s="1">
        <v>43106710.782079697</v>
      </c>
      <c r="T37" s="1">
        <v>52793036.815210097</v>
      </c>
    </row>
    <row r="38" spans="1:20" x14ac:dyDescent="0.25">
      <c r="A38" t="s">
        <v>5</v>
      </c>
      <c r="B38">
        <v>29150590.005682081</v>
      </c>
      <c r="D38" s="1">
        <v>84390460.762702897</v>
      </c>
      <c r="F38" s="1">
        <v>57101655.980378501</v>
      </c>
      <c r="H38" s="1">
        <v>27138123.948071599</v>
      </c>
      <c r="I38" s="1"/>
      <c r="J38" s="1">
        <v>22845458.0126753</v>
      </c>
      <c r="L38" s="1">
        <v>39378922.565891698</v>
      </c>
      <c r="N38" s="1">
        <v>25440127.969277699</v>
      </c>
      <c r="P38" s="1">
        <v>21023696.153754</v>
      </c>
      <c r="R38" s="1">
        <v>40634144.604102001</v>
      </c>
      <c r="T38" s="1">
        <v>52060941.654242501</v>
      </c>
    </row>
    <row r="39" spans="1:20" x14ac:dyDescent="0.25">
      <c r="A39" t="s">
        <v>14</v>
      </c>
      <c r="B39">
        <v>29449897.910656136</v>
      </c>
      <c r="D39" s="1">
        <v>43150417.911741801</v>
      </c>
      <c r="F39" s="1">
        <v>60113836.027967498</v>
      </c>
      <c r="H39" s="1">
        <v>32449211.280763101</v>
      </c>
      <c r="I39" s="1"/>
      <c r="J39" s="1">
        <v>24495749.967782699</v>
      </c>
      <c r="L39" s="1">
        <v>41448632.447702996</v>
      </c>
      <c r="N39" s="1">
        <v>26483576.996236499</v>
      </c>
      <c r="P39" s="1">
        <v>21824792.774693999</v>
      </c>
      <c r="R39" s="1">
        <v>44715977.918017499</v>
      </c>
      <c r="T39" s="1">
        <v>54814596.577147096</v>
      </c>
    </row>
    <row r="40" spans="1:20" x14ac:dyDescent="0.25">
      <c r="A40" t="s">
        <v>18</v>
      </c>
      <c r="B40">
        <v>156977526.79255059</v>
      </c>
      <c r="D40" s="1">
        <v>204008926.22598499</v>
      </c>
      <c r="F40" s="1">
        <v>168626089.44005901</v>
      </c>
      <c r="H40" s="1">
        <v>153202261.88957101</v>
      </c>
      <c r="I40" s="1"/>
      <c r="J40" s="1">
        <v>90210414.075580701</v>
      </c>
      <c r="L40" s="1">
        <v>134932314.04720899</v>
      </c>
      <c r="N40" s="1">
        <v>104370482.77215201</v>
      </c>
      <c r="P40" s="1">
        <v>91273842.369611993</v>
      </c>
      <c r="R40" s="1">
        <v>183572465.72909799</v>
      </c>
      <c r="T40" s="1">
        <v>157858804.39336199</v>
      </c>
    </row>
    <row r="41" spans="1:20" x14ac:dyDescent="0.25">
      <c r="A41" t="s">
        <v>20</v>
      </c>
      <c r="B41">
        <v>425168126.16492605</v>
      </c>
      <c r="D41" s="1">
        <v>426120760.61230701</v>
      </c>
      <c r="F41" s="1">
        <v>455103370.63473302</v>
      </c>
      <c r="H41" s="1">
        <v>430678609.39152098</v>
      </c>
      <c r="I41" s="1"/>
      <c r="J41" s="1">
        <v>409406791.95671999</v>
      </c>
      <c r="L41" s="1">
        <v>427191719.84084702</v>
      </c>
      <c r="N41" s="1">
        <v>409417848.10652602</v>
      </c>
      <c r="P41" s="1">
        <v>402328646.837964</v>
      </c>
      <c r="R41" s="1">
        <v>444375160.19327998</v>
      </c>
      <c r="T41" s="1">
        <v>450930253.47795397</v>
      </c>
    </row>
    <row r="42" spans="1:20" x14ac:dyDescent="0.25">
      <c r="A42" t="s">
        <v>12</v>
      </c>
      <c r="B42">
        <v>453379484.26027024</v>
      </c>
      <c r="D42" s="1">
        <v>454493015.38370901</v>
      </c>
      <c r="F42" s="1">
        <v>487323540.85778099</v>
      </c>
      <c r="H42" s="1">
        <v>459968188.01297998</v>
      </c>
      <c r="I42" s="1"/>
      <c r="J42" s="1">
        <v>441156951.35279</v>
      </c>
      <c r="L42" s="1">
        <v>458637367.53109598</v>
      </c>
      <c r="N42" s="1">
        <v>440458289.71759999</v>
      </c>
      <c r="P42" s="1">
        <v>433447846.72965002</v>
      </c>
      <c r="R42" s="1">
        <v>472816338.95657998</v>
      </c>
      <c r="T42" s="1">
        <v>483192567.23332298</v>
      </c>
    </row>
    <row r="43" spans="1:20" x14ac:dyDescent="0.25">
      <c r="A43" t="s">
        <v>25</v>
      </c>
      <c r="B43">
        <v>559102290.70984626</v>
      </c>
      <c r="D43" s="1">
        <v>579444350.11484206</v>
      </c>
      <c r="F43" s="1">
        <v>604274073.27362597</v>
      </c>
      <c r="H43" s="1">
        <v>555799439.80664802</v>
      </c>
      <c r="I43" s="1"/>
      <c r="J43" s="1">
        <v>540036861.56472003</v>
      </c>
      <c r="L43" s="1">
        <v>585649713.43777001</v>
      </c>
      <c r="N43" s="1">
        <v>551312865.42794204</v>
      </c>
      <c r="P43" s="1">
        <v>541626909.36150599</v>
      </c>
      <c r="R43" s="1">
        <v>571577865.75409305</v>
      </c>
      <c r="T43" s="1">
        <v>599362594.11313903</v>
      </c>
    </row>
    <row r="44" spans="1:20" x14ac:dyDescent="0.25">
      <c r="A44" t="s">
        <v>26</v>
      </c>
      <c r="B44">
        <v>422928631.40360576</v>
      </c>
      <c r="D44" s="1">
        <v>438963712.18373799</v>
      </c>
      <c r="F44" s="1">
        <v>281736450.82687998</v>
      </c>
      <c r="H44" s="1">
        <v>289763109.15558702</v>
      </c>
      <c r="I44" s="1"/>
      <c r="J44" s="1">
        <v>243128856.727339</v>
      </c>
      <c r="L44" s="1">
        <v>333402006.84638202</v>
      </c>
      <c r="N44" s="1">
        <v>240854734.77323499</v>
      </c>
      <c r="P44" s="1">
        <v>238338296.714268</v>
      </c>
      <c r="R44" s="1">
        <v>291248581.29022998</v>
      </c>
      <c r="T44" s="1">
        <v>276699647.95314401</v>
      </c>
    </row>
    <row r="45" spans="1:20" x14ac:dyDescent="0.25">
      <c r="A45" t="s">
        <v>27</v>
      </c>
      <c r="B45">
        <v>27446821.836616036</v>
      </c>
      <c r="D45" s="1">
        <v>97472247.680140302</v>
      </c>
      <c r="F45" s="1">
        <v>62453277.751284897</v>
      </c>
      <c r="H45" s="1">
        <v>28254092.011663102</v>
      </c>
      <c r="I45" s="1"/>
      <c r="J45" s="1">
        <v>25533327.633812901</v>
      </c>
      <c r="L45" s="1">
        <v>44102538.096728697</v>
      </c>
      <c r="N45" s="1">
        <v>26073193.0322304</v>
      </c>
      <c r="P45" s="1">
        <v>23283952.139394</v>
      </c>
      <c r="R45" s="1">
        <v>39536249.273538001</v>
      </c>
      <c r="T45" s="1">
        <v>56552824.132447399</v>
      </c>
    </row>
    <row r="46" spans="1:20" x14ac:dyDescent="0.25">
      <c r="A46" t="s">
        <v>28</v>
      </c>
      <c r="B46">
        <v>98618900.274431109</v>
      </c>
      <c r="D46" s="1">
        <v>105476089.23419701</v>
      </c>
      <c r="F46" s="1">
        <v>95047337.271424696</v>
      </c>
      <c r="H46" s="1">
        <v>98050728.787037194</v>
      </c>
      <c r="I46" s="1"/>
      <c r="J46" s="1">
        <v>58529260.4453649</v>
      </c>
      <c r="L46" s="1">
        <v>81763929.836382806</v>
      </c>
      <c r="N46" s="1">
        <v>66071396.182005897</v>
      </c>
      <c r="P46" s="1">
        <v>59732498.340269998</v>
      </c>
      <c r="R46" s="1">
        <v>113785096.75964101</v>
      </c>
      <c r="T46" s="1">
        <v>90225397.979853302</v>
      </c>
    </row>
    <row r="47" spans="1:20" x14ac:dyDescent="0.25">
      <c r="A47" t="s">
        <v>29</v>
      </c>
      <c r="B47">
        <v>176489875.25787652</v>
      </c>
      <c r="D47" s="1">
        <v>217905855.364025</v>
      </c>
      <c r="F47" s="1">
        <v>146294255.34281701</v>
      </c>
      <c r="H47" s="1">
        <v>161055165.89867201</v>
      </c>
      <c r="I47" s="1"/>
      <c r="J47" s="1">
        <v>100978573.25452401</v>
      </c>
      <c r="L47" s="1">
        <v>167137320.97559601</v>
      </c>
      <c r="N47" s="1">
        <v>141893449.637196</v>
      </c>
      <c r="P47" s="1">
        <v>134464906.37368801</v>
      </c>
      <c r="R47" s="1">
        <v>178400253.109501</v>
      </c>
      <c r="T47" s="1">
        <v>141372856.40824801</v>
      </c>
    </row>
    <row r="48" spans="1:20" x14ac:dyDescent="0.25">
      <c r="A48" t="s">
        <v>30</v>
      </c>
      <c r="B48">
        <v>130237594.11192344</v>
      </c>
      <c r="D48" s="1">
        <v>131911339.114932</v>
      </c>
      <c r="F48" s="1">
        <v>118051359.652716</v>
      </c>
      <c r="H48" s="1">
        <v>139204222.55181</v>
      </c>
      <c r="I48" s="1"/>
      <c r="J48" s="1">
        <v>82143259.204919398</v>
      </c>
      <c r="L48" s="1">
        <v>96031895.172885001</v>
      </c>
      <c r="N48" s="1">
        <v>81932280.133139104</v>
      </c>
      <c r="P48" s="1">
        <v>76773395.526335999</v>
      </c>
      <c r="R48" s="1">
        <v>145304829.73607799</v>
      </c>
      <c r="T48" s="1">
        <v>112672647.79946899</v>
      </c>
    </row>
    <row r="49" spans="1:20" x14ac:dyDescent="0.25">
      <c r="A49" t="s">
        <v>31</v>
      </c>
      <c r="B49">
        <v>67019906.99070403</v>
      </c>
      <c r="D49" s="1">
        <v>103626604.719909</v>
      </c>
      <c r="F49" s="1">
        <v>84617823.528649703</v>
      </c>
      <c r="H49" s="1">
        <v>68890752.917449504</v>
      </c>
      <c r="I49" s="1"/>
      <c r="J49" s="1">
        <v>46080385.175938398</v>
      </c>
      <c r="L49" s="1">
        <v>63447821.630062804</v>
      </c>
      <c r="N49" s="1">
        <v>48753781.507758602</v>
      </c>
      <c r="P49" s="1">
        <v>43638659.002998002</v>
      </c>
      <c r="R49" s="1">
        <v>82316299.679136395</v>
      </c>
      <c r="T49" s="1">
        <v>79090082.658898905</v>
      </c>
    </row>
    <row r="50" spans="1:20" x14ac:dyDescent="0.25">
      <c r="A50" t="s">
        <v>32</v>
      </c>
      <c r="B50">
        <v>102335803.47128469</v>
      </c>
      <c r="D50" s="1">
        <v>132037533.319563</v>
      </c>
      <c r="F50" s="1">
        <v>88008441.032000199</v>
      </c>
      <c r="H50" s="1">
        <v>88919399.636035606</v>
      </c>
      <c r="I50" s="1"/>
      <c r="J50" s="1">
        <v>50741658.506612599</v>
      </c>
      <c r="L50" s="1">
        <v>88006420.369610697</v>
      </c>
      <c r="N50" s="1">
        <v>63363357.002446197</v>
      </c>
      <c r="P50" s="1">
        <v>58172687.827578001</v>
      </c>
      <c r="R50" s="1">
        <v>103783878.829851</v>
      </c>
      <c r="T50" s="1">
        <v>83085084.493037403</v>
      </c>
    </row>
    <row r="51" spans="1:20" x14ac:dyDescent="0.25">
      <c r="A51" t="s">
        <v>33</v>
      </c>
      <c r="B51">
        <v>21374987.702978183</v>
      </c>
      <c r="D51" s="1">
        <v>56663052.996049702</v>
      </c>
      <c r="F51" s="1">
        <v>59532068.486348398</v>
      </c>
      <c r="H51" s="1">
        <v>21792579.422455199</v>
      </c>
      <c r="I51" s="1"/>
      <c r="J51" s="1">
        <v>19954942.759930499</v>
      </c>
      <c r="L51" s="1">
        <v>37924713.002448902</v>
      </c>
      <c r="N51" s="1">
        <v>23663030.544549901</v>
      </c>
      <c r="P51" s="1">
        <v>17069628.512807999</v>
      </c>
      <c r="R51" s="1">
        <v>38652180.783200003</v>
      </c>
      <c r="T51" s="1">
        <v>53912385.978459299</v>
      </c>
    </row>
    <row r="52" spans="1:20" x14ac:dyDescent="0.25">
      <c r="A52" t="s">
        <v>34</v>
      </c>
      <c r="B52">
        <v>20195106.209654715</v>
      </c>
      <c r="D52" s="1">
        <v>98761035.046493307</v>
      </c>
      <c r="F52" s="1">
        <v>65537663.078868598</v>
      </c>
      <c r="H52" s="1">
        <v>23453451.423790298</v>
      </c>
      <c r="I52" s="1"/>
      <c r="J52" s="1">
        <v>21955839.161384601</v>
      </c>
      <c r="L52" s="1">
        <v>40752203.425533302</v>
      </c>
      <c r="N52" s="1">
        <v>24613679.0238759</v>
      </c>
      <c r="P52" s="1">
        <v>18621852.718680002</v>
      </c>
      <c r="R52" s="1">
        <v>40000647.8916291</v>
      </c>
      <c r="T52" s="1">
        <v>59066753.1378996</v>
      </c>
    </row>
    <row r="53" spans="1:20" x14ac:dyDescent="0.25">
      <c r="A53" t="s">
        <v>35</v>
      </c>
      <c r="B53">
        <v>20877912.439268742</v>
      </c>
      <c r="D53" s="1">
        <v>89496710.124346897</v>
      </c>
      <c r="F53" s="1">
        <v>68566347.594212696</v>
      </c>
      <c r="H53" s="1">
        <v>23924745.1916559</v>
      </c>
      <c r="I53" s="1"/>
      <c r="J53" s="1">
        <v>22878501.467987601</v>
      </c>
      <c r="L53" s="1">
        <v>42523653.803462602</v>
      </c>
      <c r="N53" s="1">
        <v>25681450.005880199</v>
      </c>
      <c r="P53" s="1">
        <v>19343458.484226</v>
      </c>
      <c r="R53" s="1">
        <v>41794610.710597299</v>
      </c>
      <c r="T53" s="1">
        <v>61791273.890316099</v>
      </c>
    </row>
    <row r="54" spans="1:20" x14ac:dyDescent="0.25">
      <c r="A54" t="s">
        <v>36</v>
      </c>
      <c r="B54">
        <v>20312304.334045585</v>
      </c>
      <c r="D54" s="1">
        <v>133356786.24058899</v>
      </c>
      <c r="F54" s="1">
        <v>66868197.330404602</v>
      </c>
      <c r="H54" s="1">
        <v>23012615.605062399</v>
      </c>
      <c r="I54" s="1"/>
      <c r="J54" s="1">
        <v>22207316.792320799</v>
      </c>
      <c r="L54" s="1">
        <v>41366843.186163902</v>
      </c>
      <c r="N54" s="1">
        <v>25196414.8665285</v>
      </c>
      <c r="P54" s="1">
        <v>19133450.762922</v>
      </c>
      <c r="R54" s="1">
        <v>40512169.282693699</v>
      </c>
      <c r="T54" s="1">
        <v>60236502.1251477</v>
      </c>
    </row>
    <row r="55" spans="1:20" x14ac:dyDescent="0.25">
      <c r="A55" t="s">
        <v>37</v>
      </c>
      <c r="B55">
        <v>33620689.925571531</v>
      </c>
      <c r="D55" s="1">
        <v>106940149.005226</v>
      </c>
      <c r="F55" s="1">
        <v>58932944.2407417</v>
      </c>
      <c r="H55" s="1">
        <v>21921976.824883401</v>
      </c>
      <c r="I55" s="1"/>
      <c r="J55" s="1">
        <v>21154997.987473499</v>
      </c>
      <c r="L55" s="1">
        <v>43297486.668816201</v>
      </c>
      <c r="N55" s="1">
        <v>22783757.197805099</v>
      </c>
      <c r="P55" s="1">
        <v>17834488.603362001</v>
      </c>
      <c r="R55" s="1">
        <v>36594856.6098077</v>
      </c>
      <c r="T55" s="1">
        <v>53364082.417169899</v>
      </c>
    </row>
    <row r="56" spans="1:20" x14ac:dyDescent="0.25">
      <c r="A56" t="s">
        <v>7</v>
      </c>
      <c r="B56">
        <v>26611194.741457358</v>
      </c>
      <c r="D56" s="1">
        <v>113673982.52627701</v>
      </c>
      <c r="F56" s="1">
        <v>68741961.522897705</v>
      </c>
      <c r="H56" s="1">
        <v>29998323.844869699</v>
      </c>
      <c r="I56" s="1"/>
      <c r="J56" s="1">
        <v>25911585.836852301</v>
      </c>
      <c r="L56" s="1">
        <v>44272218.451136597</v>
      </c>
      <c r="N56" s="1">
        <v>27312928.4424087</v>
      </c>
      <c r="P56" s="1">
        <v>22248494.988623999</v>
      </c>
      <c r="R56" s="1">
        <v>43717316.291325003</v>
      </c>
      <c r="T56" s="1">
        <v>62118020.494967498</v>
      </c>
    </row>
    <row r="57" spans="1:20" x14ac:dyDescent="0.25">
      <c r="A57" t="s">
        <v>38</v>
      </c>
      <c r="B57">
        <v>18586534.936896134</v>
      </c>
      <c r="D57" s="1">
        <v>91187794.796317995</v>
      </c>
      <c r="F57" s="1">
        <v>62984148.092796899</v>
      </c>
      <c r="H57" s="1">
        <v>23541852.457735199</v>
      </c>
      <c r="I57" s="1"/>
      <c r="J57" s="1">
        <v>20524045.291370999</v>
      </c>
      <c r="L57" s="1">
        <v>38928394.054558001</v>
      </c>
      <c r="N57" s="1">
        <v>23496530.956271101</v>
      </c>
      <c r="P57" s="1">
        <v>17199978.695891999</v>
      </c>
      <c r="R57" s="1">
        <v>38023824.438652501</v>
      </c>
      <c r="T57" s="1">
        <v>56727750.555911899</v>
      </c>
    </row>
    <row r="58" spans="1:20" x14ac:dyDescent="0.25">
      <c r="A58" t="s">
        <v>39</v>
      </c>
      <c r="I58" s="1"/>
    </row>
    <row r="59" spans="1:20" x14ac:dyDescent="0.25">
      <c r="A59" t="s">
        <v>40</v>
      </c>
      <c r="H59" s="1"/>
      <c r="I59" s="1"/>
    </row>
    <row r="60" spans="1:20" x14ac:dyDescent="0.25">
      <c r="A60" t="s">
        <v>41</v>
      </c>
      <c r="I60" s="1"/>
    </row>
    <row r="61" spans="1:20" x14ac:dyDescent="0.25">
      <c r="A61" t="s">
        <v>42</v>
      </c>
      <c r="H61" s="1"/>
      <c r="I61" s="1"/>
    </row>
    <row r="62" spans="1:20" x14ac:dyDescent="0.25">
      <c r="A62" t="s">
        <v>43</v>
      </c>
      <c r="B62">
        <v>29325958.430236369</v>
      </c>
      <c r="D62" s="1">
        <v>49969486.345922999</v>
      </c>
      <c r="F62" s="1">
        <v>62361917.809740402</v>
      </c>
      <c r="H62" s="1">
        <v>36584018.340923399</v>
      </c>
      <c r="I62" s="1"/>
      <c r="J62" s="1">
        <v>28763459.422950599</v>
      </c>
      <c r="L62" s="1">
        <v>41571878.288916998</v>
      </c>
      <c r="N62" s="1">
        <v>27866256.992891099</v>
      </c>
      <c r="P62" s="1">
        <v>25336379.129958</v>
      </c>
      <c r="R62" s="1">
        <v>45327373.344682403</v>
      </c>
      <c r="T62" s="1">
        <v>56931366.667258002</v>
      </c>
    </row>
    <row r="63" spans="1:20" x14ac:dyDescent="0.25">
      <c r="A63" t="s">
        <v>10</v>
      </c>
      <c r="B63">
        <v>41769065.48106648</v>
      </c>
      <c r="D63" s="1">
        <v>91783410.2227339</v>
      </c>
      <c r="F63" s="1">
        <v>55255420.974863902</v>
      </c>
      <c r="H63" s="1">
        <v>30791524.730976999</v>
      </c>
      <c r="I63" s="1"/>
      <c r="J63" s="1">
        <v>25338920.191082999</v>
      </c>
      <c r="L63" s="1">
        <v>47743206.541757897</v>
      </c>
      <c r="N63" s="1">
        <v>29016535.453667998</v>
      </c>
      <c r="P63" s="1">
        <v>26501951.053943999</v>
      </c>
      <c r="R63" s="1">
        <v>42125273.160383701</v>
      </c>
      <c r="T63" s="1">
        <v>51015470.591169097</v>
      </c>
    </row>
    <row r="64" spans="1:20" x14ac:dyDescent="0.25">
      <c r="A64" t="s">
        <v>2</v>
      </c>
      <c r="B64">
        <v>61859629.810258411</v>
      </c>
      <c r="D64" s="1">
        <v>195362116.234308</v>
      </c>
      <c r="F64" s="1">
        <v>63020552.928805299</v>
      </c>
      <c r="H64" s="1">
        <v>32006609.710340898</v>
      </c>
      <c r="J64" s="1">
        <v>29021155.6389632</v>
      </c>
      <c r="L64" s="1">
        <v>59378996.487741701</v>
      </c>
      <c r="N64" s="1">
        <v>31644527.762994301</v>
      </c>
      <c r="P64" s="1">
        <v>28933370.552735999</v>
      </c>
      <c r="R64" s="1">
        <v>44549680.618871503</v>
      </c>
      <c r="T64" s="1">
        <v>58095633.049669303</v>
      </c>
    </row>
    <row r="65" spans="1:20" x14ac:dyDescent="0.25">
      <c r="A65" t="s">
        <v>44</v>
      </c>
      <c r="B65">
        <v>47946517.361463279</v>
      </c>
      <c r="D65" s="1">
        <v>86971717.525010005</v>
      </c>
      <c r="F65" s="1">
        <v>56863797.282667503</v>
      </c>
      <c r="H65" s="1">
        <v>34793524.890776798</v>
      </c>
      <c r="J65" s="1">
        <v>27364588.935911998</v>
      </c>
      <c r="L65" s="1">
        <v>53989066.753060199</v>
      </c>
      <c r="N65" s="1">
        <v>33150601.3965903</v>
      </c>
      <c r="P65" s="1">
        <v>30651403.618889999</v>
      </c>
      <c r="R65" s="1">
        <v>46168475.969663501</v>
      </c>
      <c r="T65" s="1">
        <v>52801702.267962001</v>
      </c>
    </row>
    <row r="66" spans="1:20" x14ac:dyDescent="0.25">
      <c r="A66" t="s">
        <v>45</v>
      </c>
      <c r="B66">
        <v>12676348.842788028</v>
      </c>
      <c r="D66" s="1">
        <v>14505031.9021293</v>
      </c>
      <c r="F66" s="1">
        <v>39593510.483833</v>
      </c>
      <c r="H66" s="1">
        <v>17434544.8415667</v>
      </c>
      <c r="J66" s="1">
        <v>13057915.4095401</v>
      </c>
      <c r="L66" s="1">
        <v>24728344.928973999</v>
      </c>
      <c r="N66" s="1">
        <v>14925258.2181275</v>
      </c>
      <c r="P66" s="1">
        <v>12114376.132680001</v>
      </c>
      <c r="R66" s="1">
        <v>24789296.057482298</v>
      </c>
      <c r="T66" s="1">
        <v>35728832.623740204</v>
      </c>
    </row>
    <row r="67" spans="1:20" x14ac:dyDescent="0.25">
      <c r="A67" t="s">
        <v>0</v>
      </c>
      <c r="B67">
        <v>40405611.726171091</v>
      </c>
      <c r="D67" s="1">
        <v>46888532.628634602</v>
      </c>
      <c r="F67" s="1">
        <v>54524322.948269702</v>
      </c>
      <c r="H67" s="1">
        <v>35271093.541861802</v>
      </c>
      <c r="J67" s="1">
        <v>22286793.705193799</v>
      </c>
      <c r="L67" s="1">
        <v>47160820.565758102</v>
      </c>
      <c r="N67" s="1">
        <v>30032952.756584398</v>
      </c>
      <c r="P67" s="1">
        <v>24739780.217471998</v>
      </c>
      <c r="R67" s="1">
        <v>49339350.7970962</v>
      </c>
      <c r="T67" s="1">
        <v>50218356.6320199</v>
      </c>
    </row>
    <row r="68" spans="1:20" x14ac:dyDescent="0.25">
      <c r="A68" t="s">
        <v>46</v>
      </c>
      <c r="B68">
        <v>21683065.106630735</v>
      </c>
      <c r="D68" s="1">
        <v>29577016.504679099</v>
      </c>
      <c r="F68" s="1">
        <v>54272164.291834101</v>
      </c>
      <c r="H68" s="1">
        <v>23438143.0664506</v>
      </c>
      <c r="J68" s="1">
        <v>18583018.183790099</v>
      </c>
      <c r="L68" s="1">
        <v>35667964.490359597</v>
      </c>
      <c r="N68" s="1">
        <v>22458879.7779213</v>
      </c>
      <c r="P68" s="1">
        <v>16473988.355723999</v>
      </c>
      <c r="R68" s="1">
        <v>37771683.323189802</v>
      </c>
      <c r="T68" s="1">
        <v>49062405.207265601</v>
      </c>
    </row>
    <row r="69" spans="1:20" x14ac:dyDescent="0.25">
      <c r="A69" t="s">
        <v>1</v>
      </c>
      <c r="B69">
        <v>177838517.23348403</v>
      </c>
      <c r="D69" s="1">
        <v>214017354.186562</v>
      </c>
      <c r="F69" s="1">
        <v>156007298.21556199</v>
      </c>
      <c r="H69" s="1">
        <v>162530609.57101399</v>
      </c>
      <c r="J69" s="1">
        <v>113080511.771064</v>
      </c>
      <c r="L69" s="1">
        <v>182467309.95426399</v>
      </c>
      <c r="N69" s="1">
        <v>144954633.828343</v>
      </c>
      <c r="P69" s="1">
        <v>142385575.519458</v>
      </c>
      <c r="R69" s="1">
        <v>173425520.500873</v>
      </c>
      <c r="T69" s="1">
        <v>152448003.07822901</v>
      </c>
    </row>
    <row r="70" spans="1:20" x14ac:dyDescent="0.25">
      <c r="A70" t="s">
        <v>47</v>
      </c>
      <c r="B70">
        <v>20107075.945537981</v>
      </c>
      <c r="D70" s="1">
        <v>41766398.790379502</v>
      </c>
      <c r="F70" s="1">
        <v>52060691.708839603</v>
      </c>
      <c r="H70" s="1">
        <v>20867663.030250601</v>
      </c>
      <c r="J70" s="1">
        <v>19200338.473544098</v>
      </c>
      <c r="L70" s="1">
        <v>33926957.434060603</v>
      </c>
      <c r="N70" s="1">
        <v>20976251.8652253</v>
      </c>
      <c r="P70" s="1">
        <v>16872575.443937998</v>
      </c>
      <c r="R70" s="1">
        <v>33150729.402189098</v>
      </c>
      <c r="T70" s="1">
        <v>47172204.741071999</v>
      </c>
    </row>
    <row r="71" spans="1:20" x14ac:dyDescent="0.25">
      <c r="J71" s="1"/>
    </row>
    <row r="72" spans="1:20" x14ac:dyDescent="0.25">
      <c r="A72" s="2" t="s">
        <v>98</v>
      </c>
      <c r="B72" s="7">
        <f>AVERAGE(B23:B70)</f>
        <v>104976929.39064266</v>
      </c>
      <c r="C72" s="2"/>
      <c r="D72" s="7">
        <f>AVERAGE(D23:D70)</f>
        <v>148621032.21465337</v>
      </c>
      <c r="E72" s="2"/>
      <c r="F72" s="7">
        <f>AVERAGE(F23:F70)</f>
        <v>115292097.41717707</v>
      </c>
      <c r="G72" s="2"/>
      <c r="H72" s="7">
        <f>AVERAGE(H23:H70)</f>
        <v>97490255.950794235</v>
      </c>
      <c r="I72" s="2"/>
      <c r="J72" s="7">
        <f>AVERAGE(J23:J70)</f>
        <v>76738870.820087984</v>
      </c>
      <c r="L72" s="7">
        <f>AVERAGE(L23:L70)</f>
        <v>103867821.46002126</v>
      </c>
      <c r="N72" s="7">
        <f>AVERAGE(N23:N70)</f>
        <v>82637116.780379936</v>
      </c>
      <c r="P72" s="7">
        <f>AVERAGE(P23:P70)</f>
        <v>77471282.795435145</v>
      </c>
      <c r="R72" s="7">
        <f>AVERAGE(R23:R70)</f>
        <v>110825705.96512987</v>
      </c>
      <c r="T72" s="7">
        <f>AVERAGE(T23:T70)</f>
        <v>110232808.57100883</v>
      </c>
    </row>
    <row r="73" spans="1:20" x14ac:dyDescent="0.25">
      <c r="A73" s="2" t="s">
        <v>99</v>
      </c>
      <c r="B73" s="7">
        <f>MEDIAN(B23:B70)</f>
        <v>44210170.297648519</v>
      </c>
      <c r="C73" s="2"/>
      <c r="D73" s="7">
        <f>MEDIAN(D23:D70)</f>
        <v>105476089.23419701</v>
      </c>
      <c r="E73" s="2"/>
      <c r="F73" s="7">
        <f>MEDIAN(F23:F70)</f>
        <v>64054227.429061301</v>
      </c>
      <c r="G73" s="2"/>
      <c r="H73" s="7">
        <f>MEDIAN(H23:H70)</f>
        <v>32006609.710340898</v>
      </c>
      <c r="I73" s="2"/>
      <c r="J73" s="7">
        <f>MEDIAN(J23:J70)</f>
        <v>25911585.836852301</v>
      </c>
      <c r="L73" s="7">
        <f>MEDIAN(L23:L70)</f>
        <v>49860052.281242698</v>
      </c>
      <c r="N73" s="7">
        <f>MEDIAN(N23:N70)</f>
        <v>28366980.1012206</v>
      </c>
      <c r="P73" s="7">
        <f>MEDIAN(P23:P70)</f>
        <v>24739780.217471998</v>
      </c>
      <c r="R73" s="7">
        <f>AVERAGE(R24:R71)</f>
        <v>112578954.06263368</v>
      </c>
      <c r="T73" s="7">
        <f>AVERAGE(T24:T71)</f>
        <v>111755492.76686814</v>
      </c>
    </row>
    <row r="74" spans="1:20" x14ac:dyDescent="0.25">
      <c r="A74" s="2" t="s">
        <v>100</v>
      </c>
      <c r="B74" s="7">
        <f>MAX(B23:B70)</f>
        <v>559102290.70984626</v>
      </c>
      <c r="C74" s="2"/>
      <c r="D74" s="7">
        <f>MAX(D23:D70)</f>
        <v>579444350.11484206</v>
      </c>
      <c r="E74" s="2"/>
      <c r="F74" s="7">
        <f>MAX(F23:F70)</f>
        <v>604274073.27362597</v>
      </c>
      <c r="G74" s="2"/>
      <c r="H74" s="7">
        <f>MAX(H23:H70)</f>
        <v>555799439.80664802</v>
      </c>
      <c r="I74" s="2"/>
      <c r="J74" s="7">
        <f>MAX(J23:J70)</f>
        <v>540036861.56472003</v>
      </c>
      <c r="L74" s="7">
        <f>MAX(L23:L70)</f>
        <v>585649713.43777001</v>
      </c>
      <c r="N74" s="7">
        <f>MAX(N23:N70)</f>
        <v>551312865.42794204</v>
      </c>
      <c r="P74" s="7">
        <f>MAX(P23:P70)</f>
        <v>541626909.36150599</v>
      </c>
      <c r="R74" s="7">
        <f>MAX(R23:R70)</f>
        <v>571577865.75409305</v>
      </c>
      <c r="T74" s="7">
        <f>MAX(T23:T70)</f>
        <v>599362594.11313903</v>
      </c>
    </row>
    <row r="75" spans="1:20" x14ac:dyDescent="0.25">
      <c r="A75" s="2" t="s">
        <v>101</v>
      </c>
      <c r="B75" s="7">
        <f>MIN(B23:B70)</f>
        <v>12676348.842788028</v>
      </c>
      <c r="C75" s="2"/>
      <c r="D75" s="7">
        <f>MIN(D23:D70)</f>
        <v>14505031.9021293</v>
      </c>
      <c r="E75" s="2"/>
      <c r="F75" s="7">
        <f>MIN(F23:F70)</f>
        <v>39593510.483833</v>
      </c>
      <c r="G75" s="2"/>
      <c r="H75" s="7">
        <f>MIN(H23:H70)</f>
        <v>17434544.8415667</v>
      </c>
      <c r="I75" s="2"/>
      <c r="J75" s="7">
        <f>MIN(J23:J70)</f>
        <v>13057915.4095401</v>
      </c>
      <c r="L75" s="7">
        <f>MIN(L23:L70)</f>
        <v>24728344.928973999</v>
      </c>
      <c r="N75" s="7">
        <f>MIN(N23:N70)</f>
        <v>14925258.2181275</v>
      </c>
      <c r="P75" s="7">
        <f>MIN(P23:P70)</f>
        <v>12114376.132680001</v>
      </c>
      <c r="R75" s="7">
        <f>MIN(R23:R70)</f>
        <v>24789296.057482298</v>
      </c>
      <c r="T75" s="7">
        <f>MIN(T23:T70)</f>
        <v>35728832.623740204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Smith</dc:creator>
  <cp:lastModifiedBy>Connor Smith</cp:lastModifiedBy>
  <dcterms:created xsi:type="dcterms:W3CDTF">2015-10-01T04:23:52Z</dcterms:created>
  <dcterms:modified xsi:type="dcterms:W3CDTF">2015-10-06T05:59:42Z</dcterms:modified>
</cp:coreProperties>
</file>