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tabRatio="276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M3" i="4" l="1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O2" i="4"/>
  <c r="N2" i="4"/>
  <c r="M2" i="4"/>
  <c r="D30" i="5"/>
  <c r="E30" i="5"/>
  <c r="E31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H23" i="5"/>
  <c r="F30" i="5"/>
  <c r="F31" i="5"/>
  <c r="C30" i="5"/>
  <c r="E19" i="5"/>
  <c r="E20" i="5"/>
  <c r="D19" i="5"/>
  <c r="D20" i="5"/>
  <c r="D18" i="5"/>
  <c r="F16" i="5"/>
  <c r="E18" i="5"/>
  <c r="C19" i="5"/>
  <c r="F19" i="5"/>
  <c r="F18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H4" i="5"/>
  <c r="H12" i="5"/>
  <c r="D9" i="5"/>
  <c r="D10" i="5"/>
  <c r="E9" i="5"/>
  <c r="E10" i="5"/>
  <c r="F9" i="5"/>
  <c r="F8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H2" i="5"/>
  <c r="H3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C31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F20" i="5"/>
  <c r="C20" i="5"/>
  <c r="F27" i="5"/>
  <c r="F29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C29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C18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C28" i="5"/>
  <c r="C27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AH15" i="5"/>
  <c r="C17" i="5"/>
  <c r="C16" i="5"/>
  <c r="F10" i="5"/>
  <c r="C10" i="5"/>
  <c r="C9" i="5"/>
  <c r="C8" i="5"/>
  <c r="E8" i="5" s="1"/>
  <c r="C7" i="5"/>
  <c r="F6" i="5"/>
  <c r="C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E27" i="5" s="1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D16" i="5" s="1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D8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C12" i="2"/>
  <c r="C69" i="2"/>
  <c r="C41" i="2"/>
  <c r="C27" i="2"/>
  <c r="C13" i="2"/>
  <c r="E16" i="5" l="1"/>
  <c r="D6" i="5"/>
  <c r="E6" i="5"/>
  <c r="D31" i="5"/>
  <c r="D29" i="5"/>
  <c r="D27" i="5"/>
  <c r="E29" i="5"/>
  <c r="D93" i="3"/>
  <c r="D94" i="3"/>
  <c r="D95" i="3"/>
  <c r="D96" i="3"/>
  <c r="D77" i="3"/>
  <c r="D78" i="3"/>
  <c r="D79" i="3"/>
  <c r="D80" i="3"/>
  <c r="D61" i="3"/>
  <c r="D62" i="3"/>
  <c r="D63" i="3"/>
  <c r="D64" i="3"/>
  <c r="D45" i="3"/>
  <c r="D46" i="3"/>
  <c r="D47" i="3"/>
  <c r="D48" i="3"/>
  <c r="D29" i="3"/>
  <c r="D30" i="3"/>
  <c r="D31" i="3"/>
  <c r="D32" i="3"/>
  <c r="D14" i="3"/>
  <c r="D15" i="3"/>
  <c r="D16" i="3"/>
  <c r="D13" i="3"/>
  <c r="G86" i="3"/>
  <c r="G85" i="3"/>
  <c r="G84" i="3"/>
  <c r="G83" i="3"/>
  <c r="G70" i="3"/>
  <c r="G69" i="3"/>
  <c r="G68" i="3"/>
  <c r="G67" i="3"/>
  <c r="G54" i="3"/>
  <c r="G53" i="3"/>
  <c r="G52" i="3"/>
  <c r="G51" i="3"/>
  <c r="G38" i="3"/>
  <c r="G37" i="3"/>
  <c r="G36" i="3"/>
  <c r="G35" i="3"/>
  <c r="G22" i="3"/>
  <c r="G21" i="3"/>
  <c r="G20" i="3"/>
  <c r="G19" i="3"/>
  <c r="G6" i="3"/>
  <c r="G5" i="3"/>
  <c r="G4" i="3"/>
  <c r="G3" i="3"/>
  <c r="G96" i="3"/>
  <c r="F96" i="3"/>
  <c r="E96" i="3"/>
  <c r="G95" i="3"/>
  <c r="F95" i="3"/>
  <c r="E95" i="3"/>
  <c r="G94" i="3"/>
  <c r="F94" i="3"/>
  <c r="E94" i="3"/>
  <c r="G93" i="3"/>
  <c r="F93" i="3"/>
  <c r="E93" i="3"/>
  <c r="G80" i="3"/>
  <c r="F80" i="3"/>
  <c r="E80" i="3"/>
  <c r="G79" i="3"/>
  <c r="F79" i="3"/>
  <c r="E79" i="3"/>
  <c r="G78" i="3"/>
  <c r="F78" i="3"/>
  <c r="E78" i="3"/>
  <c r="G77" i="3"/>
  <c r="F77" i="3"/>
  <c r="E77" i="3"/>
  <c r="G64" i="3"/>
  <c r="F64" i="3"/>
  <c r="E64" i="3"/>
  <c r="G63" i="3"/>
  <c r="F63" i="3"/>
  <c r="E63" i="3"/>
  <c r="G62" i="3"/>
  <c r="F62" i="3"/>
  <c r="E62" i="3"/>
  <c r="G61" i="3"/>
  <c r="F61" i="3"/>
  <c r="E61" i="3"/>
  <c r="G48" i="3"/>
  <c r="F48" i="3"/>
  <c r="E48" i="3"/>
  <c r="G47" i="3"/>
  <c r="F47" i="3"/>
  <c r="E47" i="3"/>
  <c r="G46" i="3"/>
  <c r="F46" i="3"/>
  <c r="E46" i="3"/>
  <c r="G45" i="3"/>
  <c r="F45" i="3"/>
  <c r="E45" i="3"/>
  <c r="G32" i="3"/>
  <c r="F32" i="3"/>
  <c r="E32" i="3"/>
  <c r="G31" i="3"/>
  <c r="F31" i="3"/>
  <c r="E31" i="3"/>
  <c r="G30" i="3"/>
  <c r="F30" i="3"/>
  <c r="E30" i="3"/>
  <c r="G29" i="3"/>
  <c r="F29" i="3"/>
  <c r="E29" i="3"/>
  <c r="G16" i="3"/>
  <c r="F16" i="3"/>
  <c r="E16" i="3"/>
  <c r="G15" i="3"/>
  <c r="F15" i="3"/>
  <c r="E15" i="3"/>
  <c r="G14" i="3"/>
  <c r="F14" i="3"/>
  <c r="E14" i="3"/>
  <c r="G13" i="3"/>
  <c r="E13" i="3"/>
  <c r="F13" i="3"/>
  <c r="D92" i="3"/>
  <c r="D76" i="3"/>
  <c r="D60" i="3"/>
  <c r="D44" i="3"/>
  <c r="D28" i="3"/>
  <c r="D12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H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H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H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I11" i="3"/>
  <c r="H11" i="3"/>
  <c r="AH79" i="2"/>
  <c r="AH78" i="2"/>
  <c r="AH77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D70" i="2" s="1"/>
  <c r="H63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D42" i="2" s="1"/>
  <c r="H35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H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H8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H9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I1" i="2"/>
  <c r="H1" i="2"/>
  <c r="C40" i="2"/>
  <c r="C84" i="2"/>
  <c r="C82" i="2"/>
  <c r="C81" i="2"/>
  <c r="C80" i="2"/>
  <c r="E80" i="2" s="1"/>
  <c r="C73" i="2"/>
  <c r="C74" i="2"/>
  <c r="C72" i="2"/>
  <c r="C70" i="2"/>
  <c r="E70" i="2" s="1"/>
  <c r="C68" i="2"/>
  <c r="C67" i="2"/>
  <c r="C66" i="2"/>
  <c r="C60" i="2"/>
  <c r="C59" i="2"/>
  <c r="C58" i="2"/>
  <c r="C56" i="2"/>
  <c r="C54" i="2"/>
  <c r="C53" i="2"/>
  <c r="C52" i="2"/>
  <c r="C46" i="2"/>
  <c r="C45" i="2"/>
  <c r="C44" i="2"/>
  <c r="C42" i="2"/>
  <c r="C39" i="2"/>
  <c r="C38" i="2"/>
  <c r="C32" i="2"/>
  <c r="C31" i="2"/>
  <c r="C30" i="2"/>
  <c r="C28" i="2"/>
  <c r="C26" i="2"/>
  <c r="C25" i="2"/>
  <c r="C24" i="2"/>
  <c r="C18" i="2"/>
  <c r="C17" i="2"/>
  <c r="C16" i="2"/>
  <c r="C14" i="2"/>
  <c r="C11" i="2"/>
  <c r="C10" i="2"/>
  <c r="C4" i="2"/>
  <c r="C3" i="2"/>
  <c r="C2" i="2"/>
  <c r="F74" i="2"/>
  <c r="F72" i="2"/>
  <c r="F80" i="2"/>
  <c r="F82" i="2"/>
  <c r="F84" i="2"/>
  <c r="F70" i="2"/>
  <c r="F68" i="2"/>
  <c r="F66" i="2"/>
  <c r="F60" i="2"/>
  <c r="F58" i="2"/>
  <c r="F56" i="2"/>
  <c r="F54" i="2"/>
  <c r="F52" i="2"/>
  <c r="F46" i="2"/>
  <c r="F44" i="2"/>
  <c r="F42" i="2"/>
  <c r="F38" i="2"/>
  <c r="F32" i="2"/>
  <c r="F30" i="2"/>
  <c r="F28" i="2"/>
  <c r="F26" i="2"/>
  <c r="F24" i="2"/>
  <c r="F18" i="2"/>
  <c r="F16" i="2"/>
  <c r="F14" i="2"/>
  <c r="F12" i="2"/>
  <c r="F10" i="2"/>
  <c r="F4" i="2"/>
  <c r="F2" i="2"/>
  <c r="E28" i="2" l="1"/>
  <c r="D14" i="2"/>
  <c r="E14" i="2"/>
  <c r="E56" i="2"/>
  <c r="D80" i="2"/>
  <c r="E42" i="2"/>
  <c r="E84" i="2"/>
  <c r="D28" i="2"/>
  <c r="D56" i="2"/>
  <c r="D84" i="2"/>
  <c r="E82" i="2"/>
  <c r="E10" i="2"/>
  <c r="E38" i="2"/>
  <c r="D66" i="2"/>
  <c r="E24" i="2"/>
  <c r="E52" i="2"/>
  <c r="D82" i="2"/>
  <c r="E54" i="2"/>
  <c r="D68" i="2"/>
  <c r="E68" i="2"/>
  <c r="E40" i="2"/>
  <c r="E26" i="2"/>
  <c r="D12" i="2"/>
  <c r="D54" i="2"/>
  <c r="D40" i="2"/>
  <c r="D26" i="2"/>
  <c r="E12" i="2"/>
  <c r="E66" i="2"/>
  <c r="D38" i="2"/>
  <c r="D10" i="2"/>
  <c r="D24" i="2"/>
  <c r="D52" i="2"/>
  <c r="F40" i="2"/>
  <c r="AC20" i="1"/>
  <c r="AC36" i="1"/>
  <c r="C45" i="1"/>
  <c r="AC44" i="1" s="1"/>
  <c r="C49" i="1"/>
  <c r="AC48" i="1" s="1"/>
  <c r="C41" i="1"/>
  <c r="AC40" i="1" s="1"/>
  <c r="C37" i="1"/>
  <c r="C33" i="1"/>
  <c r="AC32" i="1" s="1"/>
  <c r="C29" i="1"/>
  <c r="AC28" i="1" s="1"/>
  <c r="C25" i="1"/>
  <c r="AC24" i="1" s="1"/>
  <c r="C21" i="1"/>
  <c r="C17" i="1"/>
  <c r="AC16" i="1" s="1"/>
  <c r="C13" i="1"/>
  <c r="AC12" i="1" s="1"/>
  <c r="C8" i="1"/>
  <c r="AC7" i="1" s="1"/>
  <c r="C4" i="1"/>
  <c r="AC3" i="1" s="1"/>
  <c r="AC31" i="1"/>
  <c r="AC43" i="1"/>
  <c r="AC47" i="1"/>
  <c r="AC39" i="1"/>
  <c r="AC35" i="1"/>
  <c r="AC27" i="1"/>
  <c r="AC23" i="1"/>
  <c r="AC19" i="1"/>
  <c r="AC15" i="1"/>
  <c r="AC11" i="1"/>
  <c r="AC6" i="1"/>
  <c r="AC2" i="1"/>
</calcChain>
</file>

<file path=xl/sharedStrings.xml><?xml version="1.0" encoding="utf-8"?>
<sst xmlns="http://schemas.openxmlformats.org/spreadsheetml/2006/main" count="273" uniqueCount="55">
  <si>
    <t>2016-10-11 11:00:00
2016-10-12 11:00:00</t>
    <phoneticPr fontId="1" type="noConversion"/>
  </si>
  <si>
    <t>2016-11-11 11:00:00
2016-11-12 11:00:00</t>
    <phoneticPr fontId="1" type="noConversion"/>
  </si>
  <si>
    <t>真实</t>
    <phoneticPr fontId="1" type="noConversion"/>
  </si>
  <si>
    <t>均值</t>
    <phoneticPr fontId="1" type="noConversion"/>
  </si>
  <si>
    <t>MSE</t>
    <phoneticPr fontId="1" type="noConversion"/>
  </si>
  <si>
    <t>KNN填补</t>
    <phoneticPr fontId="1" type="noConversion"/>
  </si>
  <si>
    <t>百分比</t>
    <phoneticPr fontId="1" type="noConversion"/>
  </si>
  <si>
    <t>能耗值</t>
    <phoneticPr fontId="1" type="noConversion"/>
  </si>
  <si>
    <t>Lagrange</t>
    <phoneticPr fontId="1" type="noConversion"/>
  </si>
  <si>
    <t>knn</t>
    <phoneticPr fontId="1" type="noConversion"/>
  </si>
  <si>
    <t>real</t>
    <phoneticPr fontId="1" type="noConversion"/>
  </si>
  <si>
    <t>mean</t>
    <phoneticPr fontId="1" type="noConversion"/>
  </si>
  <si>
    <t>mean</t>
    <phoneticPr fontId="1" type="noConversion"/>
  </si>
  <si>
    <t>比例</t>
    <phoneticPr fontId="1" type="noConversion"/>
  </si>
  <si>
    <t>能耗值</t>
    <phoneticPr fontId="1" type="noConversion"/>
  </si>
  <si>
    <t>13162
2016-10-11 11:00:00
2016-10-12 11:00:00</t>
    <phoneticPr fontId="1" type="noConversion"/>
  </si>
  <si>
    <t>13162
2016-11-11 11:00:00
2016-11-12 11:00:00</t>
    <phoneticPr fontId="1" type="noConversion"/>
  </si>
  <si>
    <t>13475
2016-10-11 11:00:00
2016-10-12 11:00:00</t>
    <phoneticPr fontId="1" type="noConversion"/>
  </si>
  <si>
    <t>13475
2016-11-11 11:00:00
2016-11-12 11:00:00</t>
    <phoneticPr fontId="1" type="noConversion"/>
  </si>
  <si>
    <t>200010
2016-10-11 11:00:00
2016-10-12 11:00:00</t>
    <phoneticPr fontId="1" type="noConversion"/>
  </si>
  <si>
    <t>200010
2016-11-11 11:00:00
2016-11-12 12:00:00</t>
    <phoneticPr fontId="1" type="noConversion"/>
  </si>
  <si>
    <t>MSE</t>
    <phoneticPr fontId="1" type="noConversion"/>
  </si>
  <si>
    <t>SUM</t>
    <phoneticPr fontId="1" type="noConversion"/>
  </si>
  <si>
    <t>MAE</t>
    <phoneticPr fontId="1" type="noConversion"/>
  </si>
  <si>
    <t>MRE</t>
    <phoneticPr fontId="1" type="noConversion"/>
  </si>
  <si>
    <t>knn abs</t>
    <phoneticPr fontId="1" type="noConversion"/>
  </si>
  <si>
    <t>mean abs</t>
    <phoneticPr fontId="1" type="noConversion"/>
  </si>
  <si>
    <t>k</t>
    <phoneticPr fontId="1" type="noConversion"/>
  </si>
  <si>
    <t>real</t>
    <phoneticPr fontId="1" type="noConversion"/>
  </si>
  <si>
    <t>real</t>
    <phoneticPr fontId="1" type="noConversion"/>
  </si>
  <si>
    <t>ABS 3</t>
    <phoneticPr fontId="1" type="noConversion"/>
  </si>
  <si>
    <t>ABS 6</t>
    <phoneticPr fontId="1" type="noConversion"/>
  </si>
  <si>
    <t>ABS 9</t>
    <phoneticPr fontId="1" type="noConversion"/>
  </si>
  <si>
    <t>ABS 12</t>
    <phoneticPr fontId="1" type="noConversion"/>
  </si>
  <si>
    <t>regression</t>
    <phoneticPr fontId="1" type="noConversion"/>
  </si>
  <si>
    <t>regression</t>
    <phoneticPr fontId="1" type="noConversion"/>
  </si>
  <si>
    <t>regression</t>
    <phoneticPr fontId="1" type="noConversion"/>
  </si>
  <si>
    <t>regression abs</t>
    <phoneticPr fontId="1" type="noConversion"/>
  </si>
  <si>
    <t>lagrange</t>
    <phoneticPr fontId="1" type="noConversion"/>
  </si>
  <si>
    <t>mean abs</t>
    <phoneticPr fontId="1" type="noConversion"/>
  </si>
  <si>
    <t>13162
2016-10-11 11:00:00
2016-10-12 11:00:00</t>
    <phoneticPr fontId="1" type="noConversion"/>
  </si>
  <si>
    <t>13162
2016-05-01 07:00:00
2016-05-07 07:00:00</t>
    <phoneticPr fontId="1" type="noConversion"/>
  </si>
  <si>
    <t>13162
2016-04-14 04:00:00
2016-04-18 04:00:00</t>
    <phoneticPr fontId="1" type="noConversion"/>
  </si>
  <si>
    <t>spline</t>
    <phoneticPr fontId="1" type="noConversion"/>
  </si>
  <si>
    <t>spline</t>
    <phoneticPr fontId="1" type="noConversion"/>
  </si>
  <si>
    <t>spline</t>
    <phoneticPr fontId="1" type="noConversion"/>
  </si>
  <si>
    <t>spline abs</t>
    <phoneticPr fontId="1" type="noConversion"/>
  </si>
  <si>
    <t>真实值</t>
    <phoneticPr fontId="1" type="noConversion"/>
  </si>
  <si>
    <t>基于约束优化填补</t>
    <phoneticPr fontId="1" type="noConversion"/>
  </si>
  <si>
    <t>回归填补</t>
    <phoneticPr fontId="1" type="noConversion"/>
  </si>
  <si>
    <t>三次样条插值</t>
    <phoneticPr fontId="1" type="noConversion"/>
  </si>
  <si>
    <t>均值填补</t>
    <phoneticPr fontId="1" type="noConversion"/>
  </si>
  <si>
    <t>MAE</t>
    <phoneticPr fontId="1" type="noConversion"/>
  </si>
  <si>
    <t>MRE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</si>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</sst>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1"/>
                <c:pt idx="0">
                  <c:v>13162 KNN填补</c:v>
                </c:pt>
              </c:strCache>
            </c:strRef>
          </c:tx>
          <c:val>
            <c:numRef>
              <c:f>Sheet1!$C$6:$Z$6</c:f>
              <c:numCache>
                <c:formatCode>General</c:formatCode>
                <c:ptCount val="24"/>
                <c:pt idx="0">
                  <c:v>21.673660179999999</c:v>
                </c:pt>
                <c:pt idx="1">
                  <c:v>22.024322819999998</c:v>
                </c:pt>
                <c:pt idx="2">
                  <c:v>23.862010210000001</c:v>
                </c:pt>
                <c:pt idx="3">
                  <c:v>22.547974</c:v>
                </c:pt>
                <c:pt idx="4">
                  <c:v>21.281613979999999</c:v>
                </c:pt>
                <c:pt idx="5">
                  <c:v>22.833032979999999</c:v>
                </c:pt>
                <c:pt idx="6">
                  <c:v>20.095854849999998</c:v>
                </c:pt>
                <c:pt idx="7">
                  <c:v>20.630908229999999</c:v>
                </c:pt>
                <c:pt idx="8">
                  <c:v>19.439239319999999</c:v>
                </c:pt>
                <c:pt idx="9">
                  <c:v>19.946461060000001</c:v>
                </c:pt>
                <c:pt idx="10">
                  <c:v>20.23743649</c:v>
                </c:pt>
                <c:pt idx="11">
                  <c:v>17.725385939999999</c:v>
                </c:pt>
                <c:pt idx="12">
                  <c:v>15.191034180000001</c:v>
                </c:pt>
                <c:pt idx="13">
                  <c:v>13.11833652</c:v>
                </c:pt>
                <c:pt idx="14">
                  <c:v>13.0400223</c:v>
                </c:pt>
                <c:pt idx="15">
                  <c:v>13.36539084</c:v>
                </c:pt>
                <c:pt idx="16">
                  <c:v>13.36655069</c:v>
                </c:pt>
                <c:pt idx="17">
                  <c:v>12.45103314</c:v>
                </c:pt>
                <c:pt idx="18">
                  <c:v>12.665733579999999</c:v>
                </c:pt>
                <c:pt idx="19">
                  <c:v>13.92754987</c:v>
                </c:pt>
                <c:pt idx="20">
                  <c:v>19.537455779999998</c:v>
                </c:pt>
                <c:pt idx="21">
                  <c:v>22.667290640000001</c:v>
                </c:pt>
                <c:pt idx="22">
                  <c:v>24.872693640000001</c:v>
                </c:pt>
                <c:pt idx="23">
                  <c:v>24.49900877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Sheet1!$A$7:$B$7</c:f>
              <c:strCache>
                <c:ptCount val="1"/>
                <c:pt idx="0">
                  <c:v>2016-10-11 11:00:00
2016-10-12 11:00:00 真实</c:v>
                </c:pt>
              </c:strCache>
            </c:strRef>
          </c:tx>
          <c:val>
            <c:numRef>
              <c:f>Sheet1!$C$7:$Z$7</c:f>
              <c:numCache>
                <c:formatCode>General</c:formatCode>
                <c:ptCount val="24"/>
                <c:pt idx="0">
                  <c:v>25.7</c:v>
                </c:pt>
                <c:pt idx="1">
                  <c:v>28.5</c:v>
                </c:pt>
                <c:pt idx="2">
                  <c:v>26.3</c:v>
                </c:pt>
                <c:pt idx="3">
                  <c:v>25.1</c:v>
                </c:pt>
                <c:pt idx="4">
                  <c:v>27.2</c:v>
                </c:pt>
                <c:pt idx="5">
                  <c:v>24.3</c:v>
                </c:pt>
                <c:pt idx="6">
                  <c:v>22.1</c:v>
                </c:pt>
                <c:pt idx="7">
                  <c:v>20.399999999999999</c:v>
                </c:pt>
                <c:pt idx="8">
                  <c:v>20.100000000000001</c:v>
                </c:pt>
                <c:pt idx="9">
                  <c:v>18.600000000000001</c:v>
                </c:pt>
                <c:pt idx="10">
                  <c:v>16.8</c:v>
                </c:pt>
                <c:pt idx="11">
                  <c:v>15.6</c:v>
                </c:pt>
                <c:pt idx="12">
                  <c:v>13.6</c:v>
                </c:pt>
                <c:pt idx="13">
                  <c:v>12.8</c:v>
                </c:pt>
                <c:pt idx="14">
                  <c:v>12.2</c:v>
                </c:pt>
                <c:pt idx="15">
                  <c:v>10.1</c:v>
                </c:pt>
                <c:pt idx="16">
                  <c:v>12</c:v>
                </c:pt>
                <c:pt idx="17">
                  <c:v>11.7</c:v>
                </c:pt>
                <c:pt idx="18">
                  <c:v>12.2</c:v>
                </c:pt>
                <c:pt idx="19">
                  <c:v>13.9</c:v>
                </c:pt>
                <c:pt idx="20">
                  <c:v>16.3</c:v>
                </c:pt>
                <c:pt idx="21">
                  <c:v>21.8</c:v>
                </c:pt>
                <c:pt idx="22">
                  <c:v>21.5</c:v>
                </c:pt>
                <c:pt idx="23">
                  <c:v>22.2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Sheet1!$A$8:$B$8</c:f>
              <c:strCache>
                <c:ptCount val="1"/>
                <c:pt idx="0">
                  <c:v>能耗值 均值</c:v>
                </c:pt>
              </c:strCache>
            </c:strRef>
          </c:tx>
          <c:val>
            <c:numRef>
              <c:f>Sheet1!$C$8:$Z$8</c:f>
              <c:numCache>
                <c:formatCode>General</c:formatCode>
                <c:ptCount val="24"/>
                <c:pt idx="0">
                  <c:v>18.791666666666668</c:v>
                </c:pt>
                <c:pt idx="1">
                  <c:v>18.791666670000001</c:v>
                </c:pt>
                <c:pt idx="2">
                  <c:v>18.791666670000001</c:v>
                </c:pt>
                <c:pt idx="3">
                  <c:v>18.791666670000001</c:v>
                </c:pt>
                <c:pt idx="4">
                  <c:v>18.791666670000001</c:v>
                </c:pt>
                <c:pt idx="5">
                  <c:v>18.791666670000001</c:v>
                </c:pt>
                <c:pt idx="6">
                  <c:v>18.791666670000001</c:v>
                </c:pt>
                <c:pt idx="7">
                  <c:v>18.791666670000001</c:v>
                </c:pt>
                <c:pt idx="8">
                  <c:v>18.791666670000001</c:v>
                </c:pt>
                <c:pt idx="9">
                  <c:v>18.791666670000001</c:v>
                </c:pt>
                <c:pt idx="10">
                  <c:v>18.791666670000001</c:v>
                </c:pt>
                <c:pt idx="11">
                  <c:v>18.791666670000001</c:v>
                </c:pt>
                <c:pt idx="12">
                  <c:v>18.791666670000001</c:v>
                </c:pt>
                <c:pt idx="13">
                  <c:v>18.791666670000001</c:v>
                </c:pt>
                <c:pt idx="14">
                  <c:v>18.791666670000001</c:v>
                </c:pt>
                <c:pt idx="15">
                  <c:v>18.791666670000001</c:v>
                </c:pt>
                <c:pt idx="16">
                  <c:v>18.791666670000001</c:v>
                </c:pt>
                <c:pt idx="17">
                  <c:v>18.791666670000001</c:v>
                </c:pt>
                <c:pt idx="18">
                  <c:v>18.791666670000001</c:v>
                </c:pt>
                <c:pt idx="19">
                  <c:v>18.791666670000001</c:v>
                </c:pt>
                <c:pt idx="20">
                  <c:v>18.791666670000001</c:v>
                </c:pt>
                <c:pt idx="21">
                  <c:v>18.791666670000001</c:v>
                </c:pt>
                <c:pt idx="22">
                  <c:v>18.791666670000001</c:v>
                </c:pt>
                <c:pt idx="23">
                  <c:v>18.791666670000001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Sheet1!$A$9:$B$9</c:f>
              <c:strCache>
                <c:ptCount val="1"/>
                <c:pt idx="0">
                  <c:v>能耗值 Lagrange</c:v>
                </c:pt>
              </c:strCache>
            </c:strRef>
          </c:tx>
          <c:val>
            <c:numRef>
              <c:f>Sheet1!$C$9:$Z$9</c:f>
              <c:numCache>
                <c:formatCode>General</c:formatCode>
                <c:ptCount val="24"/>
                <c:pt idx="0">
                  <c:v>15.5</c:v>
                </c:pt>
                <c:pt idx="1">
                  <c:v>16.399999999999999</c:v>
                </c:pt>
                <c:pt idx="2">
                  <c:v>16.600000000000001</c:v>
                </c:pt>
                <c:pt idx="3">
                  <c:v>16.600000000000001</c:v>
                </c:pt>
                <c:pt idx="4">
                  <c:v>15.9</c:v>
                </c:pt>
                <c:pt idx="5">
                  <c:v>15</c:v>
                </c:pt>
                <c:pt idx="6">
                  <c:v>14.4</c:v>
                </c:pt>
                <c:pt idx="7">
                  <c:v>13.1</c:v>
                </c:pt>
                <c:pt idx="8">
                  <c:v>9.9</c:v>
                </c:pt>
                <c:pt idx="9">
                  <c:v>11.2</c:v>
                </c:pt>
                <c:pt idx="10">
                  <c:v>10.8</c:v>
                </c:pt>
                <c:pt idx="11">
                  <c:v>10.4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10.3</c:v>
                </c:pt>
                <c:pt idx="15">
                  <c:v>14.1</c:v>
                </c:pt>
                <c:pt idx="16">
                  <c:v>13.8</c:v>
                </c:pt>
                <c:pt idx="17">
                  <c:v>12.5</c:v>
                </c:pt>
                <c:pt idx="18">
                  <c:v>18.5</c:v>
                </c:pt>
                <c:pt idx="19">
                  <c:v>15.3</c:v>
                </c:pt>
                <c:pt idx="20">
                  <c:v>17.3</c:v>
                </c:pt>
                <c:pt idx="21">
                  <c:v>18.7</c:v>
                </c:pt>
                <c:pt idx="22">
                  <c:v>15.2</c:v>
                </c:pt>
                <c:pt idx="23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9360"/>
        <c:axId val="83600896"/>
      </c:lineChart>
      <c:catAx>
        <c:axId val="835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3600896"/>
        <c:crosses val="autoZero"/>
        <c:auto val="1"/>
        <c:lblAlgn val="ctr"/>
        <c:lblOffset val="100"/>
        <c:noMultiLvlLbl val="0"/>
      </c:catAx>
      <c:valAx>
        <c:axId val="836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MAE</c:v>
                </c:pt>
              </c:strCache>
            </c:strRef>
          </c:tx>
          <c:spPr>
            <a:ln w="19050">
              <a:prstDash val="dashDot"/>
            </a:ln>
          </c:spPr>
          <c:marker>
            <c:spPr>
              <a:ln w="19050">
                <a:prstDash val="dashDot"/>
              </a:ln>
            </c:spPr>
          </c:marker>
          <c:val>
            <c:numRef>
              <c:f>Sheet4!$M$2:$M$50</c:f>
              <c:numCache>
                <c:formatCode>General</c:formatCode>
                <c:ptCount val="49"/>
                <c:pt idx="0">
                  <c:v>2.2835000000000001</c:v>
                </c:pt>
                <c:pt idx="1">
                  <c:v>2.0389999999999997</c:v>
                </c:pt>
                <c:pt idx="2">
                  <c:v>2.21</c:v>
                </c:pt>
                <c:pt idx="3">
                  <c:v>2.0920000000000001</c:v>
                </c:pt>
                <c:pt idx="4">
                  <c:v>1.9435</c:v>
                </c:pt>
                <c:pt idx="5">
                  <c:v>1.9370000000000001</c:v>
                </c:pt>
                <c:pt idx="6">
                  <c:v>2.016</c:v>
                </c:pt>
                <c:pt idx="7">
                  <c:v>1.9975000000000001</c:v>
                </c:pt>
                <c:pt idx="8">
                  <c:v>1.8414999999999999</c:v>
                </c:pt>
                <c:pt idx="9">
                  <c:v>1.786</c:v>
                </c:pt>
                <c:pt idx="10">
                  <c:v>1.728</c:v>
                </c:pt>
                <c:pt idx="11">
                  <c:v>1.663</c:v>
                </c:pt>
                <c:pt idx="12">
                  <c:v>1.7</c:v>
                </c:pt>
                <c:pt idx="13">
                  <c:v>1.7685</c:v>
                </c:pt>
                <c:pt idx="14">
                  <c:v>1.8245</c:v>
                </c:pt>
                <c:pt idx="15">
                  <c:v>1.879</c:v>
                </c:pt>
                <c:pt idx="16">
                  <c:v>1.8480000000000001</c:v>
                </c:pt>
                <c:pt idx="17">
                  <c:v>1.7909999999999999</c:v>
                </c:pt>
                <c:pt idx="18">
                  <c:v>1.77</c:v>
                </c:pt>
                <c:pt idx="19">
                  <c:v>1.7595000000000001</c:v>
                </c:pt>
                <c:pt idx="20">
                  <c:v>1.78</c:v>
                </c:pt>
                <c:pt idx="21">
                  <c:v>1.8145</c:v>
                </c:pt>
                <c:pt idx="22">
                  <c:v>1.8374999999999999</c:v>
                </c:pt>
                <c:pt idx="23">
                  <c:v>1.825</c:v>
                </c:pt>
                <c:pt idx="24">
                  <c:v>1.8740000000000001</c:v>
                </c:pt>
                <c:pt idx="25">
                  <c:v>1.8694999999999999</c:v>
                </c:pt>
                <c:pt idx="26">
                  <c:v>1.9154999999999998</c:v>
                </c:pt>
                <c:pt idx="27">
                  <c:v>1.9079999999999999</c:v>
                </c:pt>
                <c:pt idx="28">
                  <c:v>1.9289999999999998</c:v>
                </c:pt>
                <c:pt idx="29">
                  <c:v>1.9345000000000001</c:v>
                </c:pt>
                <c:pt idx="30">
                  <c:v>1.8965000000000001</c:v>
                </c:pt>
                <c:pt idx="31">
                  <c:v>1.976</c:v>
                </c:pt>
                <c:pt idx="32">
                  <c:v>1.956</c:v>
                </c:pt>
                <c:pt idx="33">
                  <c:v>1.9765000000000001</c:v>
                </c:pt>
                <c:pt idx="34">
                  <c:v>1.9610000000000001</c:v>
                </c:pt>
                <c:pt idx="35">
                  <c:v>1.9884999999999999</c:v>
                </c:pt>
                <c:pt idx="36">
                  <c:v>2.0229999999999997</c:v>
                </c:pt>
                <c:pt idx="37">
                  <c:v>2.0354999999999999</c:v>
                </c:pt>
                <c:pt idx="38">
                  <c:v>2.0425</c:v>
                </c:pt>
                <c:pt idx="39">
                  <c:v>2.0854999999999997</c:v>
                </c:pt>
                <c:pt idx="40">
                  <c:v>2.0750000000000002</c:v>
                </c:pt>
                <c:pt idx="41">
                  <c:v>2.1034999999999999</c:v>
                </c:pt>
                <c:pt idx="42">
                  <c:v>2.1760000000000002</c:v>
                </c:pt>
                <c:pt idx="43">
                  <c:v>2.1644999999999999</c:v>
                </c:pt>
                <c:pt idx="44">
                  <c:v>2.1739999999999999</c:v>
                </c:pt>
                <c:pt idx="45">
                  <c:v>2.218</c:v>
                </c:pt>
                <c:pt idx="46">
                  <c:v>2.2244999999999999</c:v>
                </c:pt>
                <c:pt idx="47">
                  <c:v>2.2519999999999998</c:v>
                </c:pt>
                <c:pt idx="48">
                  <c:v>2.2265000000000001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MRE</c:v>
                </c:pt>
              </c:strCache>
            </c:strRef>
          </c:tx>
          <c:spPr>
            <a:ln w="19050"/>
          </c:spPr>
          <c:marker>
            <c:spPr>
              <a:ln w="19050"/>
            </c:spPr>
          </c:marker>
          <c:val>
            <c:numRef>
              <c:f>Sheet4!$N$2:$N$50</c:f>
              <c:numCache>
                <c:formatCode>General</c:formatCode>
                <c:ptCount val="49"/>
                <c:pt idx="0">
                  <c:v>0.11700000000000001</c:v>
                </c:pt>
                <c:pt idx="1">
                  <c:v>0.10450000000000001</c:v>
                </c:pt>
                <c:pt idx="2">
                  <c:v>0.113</c:v>
                </c:pt>
                <c:pt idx="3">
                  <c:v>0.107</c:v>
                </c:pt>
                <c:pt idx="4">
                  <c:v>9.9500000000000005E-2</c:v>
                </c:pt>
                <c:pt idx="5">
                  <c:v>9.9500000000000005E-2</c:v>
                </c:pt>
                <c:pt idx="6">
                  <c:v>0.10350000000000001</c:v>
                </c:pt>
                <c:pt idx="7">
                  <c:v>0.10250000000000001</c:v>
                </c:pt>
                <c:pt idx="8">
                  <c:v>9.4500000000000001E-2</c:v>
                </c:pt>
                <c:pt idx="9">
                  <c:v>9.1499999999999998E-2</c:v>
                </c:pt>
                <c:pt idx="10">
                  <c:v>8.8499999999999995E-2</c:v>
                </c:pt>
                <c:pt idx="11">
                  <c:v>8.5499999999999993E-2</c:v>
                </c:pt>
                <c:pt idx="12">
                  <c:v>8.7499999999999994E-2</c:v>
                </c:pt>
                <c:pt idx="13">
                  <c:v>9.0499999999999997E-2</c:v>
                </c:pt>
                <c:pt idx="14">
                  <c:v>9.35E-2</c:v>
                </c:pt>
                <c:pt idx="15">
                  <c:v>9.6000000000000002E-2</c:v>
                </c:pt>
                <c:pt idx="16">
                  <c:v>9.5000000000000001E-2</c:v>
                </c:pt>
                <c:pt idx="17">
                  <c:v>9.1999999999999998E-2</c:v>
                </c:pt>
                <c:pt idx="18">
                  <c:v>9.0999999999999998E-2</c:v>
                </c:pt>
                <c:pt idx="19">
                  <c:v>9.0499999999999997E-2</c:v>
                </c:pt>
                <c:pt idx="20">
                  <c:v>9.1499999999999998E-2</c:v>
                </c:pt>
                <c:pt idx="21">
                  <c:v>9.2999999999999999E-2</c:v>
                </c:pt>
                <c:pt idx="22">
                  <c:v>9.4500000000000001E-2</c:v>
                </c:pt>
                <c:pt idx="23">
                  <c:v>9.35E-2</c:v>
                </c:pt>
                <c:pt idx="24">
                  <c:v>9.6500000000000002E-2</c:v>
                </c:pt>
                <c:pt idx="25">
                  <c:v>9.6000000000000002E-2</c:v>
                </c:pt>
                <c:pt idx="26">
                  <c:v>9.8500000000000004E-2</c:v>
                </c:pt>
                <c:pt idx="27">
                  <c:v>9.8000000000000004E-2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9.7000000000000003E-2</c:v>
                </c:pt>
                <c:pt idx="31">
                  <c:v>0.10150000000000001</c:v>
                </c:pt>
                <c:pt idx="32">
                  <c:v>0.1</c:v>
                </c:pt>
                <c:pt idx="33">
                  <c:v>0.10100000000000001</c:v>
                </c:pt>
                <c:pt idx="34">
                  <c:v>0.10100000000000001</c:v>
                </c:pt>
                <c:pt idx="35">
                  <c:v>0.10200000000000001</c:v>
                </c:pt>
                <c:pt idx="36">
                  <c:v>0.10400000000000001</c:v>
                </c:pt>
                <c:pt idx="37">
                  <c:v>0.10450000000000001</c:v>
                </c:pt>
                <c:pt idx="38">
                  <c:v>0.105</c:v>
                </c:pt>
                <c:pt idx="39">
                  <c:v>0.107</c:v>
                </c:pt>
                <c:pt idx="40">
                  <c:v>0.1065</c:v>
                </c:pt>
                <c:pt idx="41">
                  <c:v>0.108</c:v>
                </c:pt>
                <c:pt idx="42">
                  <c:v>0.1115</c:v>
                </c:pt>
                <c:pt idx="43">
                  <c:v>0.111</c:v>
                </c:pt>
                <c:pt idx="44">
                  <c:v>0.1115</c:v>
                </c:pt>
                <c:pt idx="45">
                  <c:v>0.114</c:v>
                </c:pt>
                <c:pt idx="46">
                  <c:v>0.1145</c:v>
                </c:pt>
                <c:pt idx="47">
                  <c:v>0.11550000000000001</c:v>
                </c:pt>
                <c:pt idx="48">
                  <c:v>0.1145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Sheet4!$O$1</c:f>
              <c:strCache>
                <c:ptCount val="1"/>
                <c:pt idx="0">
                  <c:v>MSE</c:v>
                </c:pt>
              </c:strCache>
            </c:strRef>
          </c:tx>
          <c:spPr>
            <a:ln w="19050">
              <a:prstDash val="dash"/>
            </a:ln>
          </c:spPr>
          <c:marker>
            <c:spPr>
              <a:ln w="19050">
                <a:prstDash val="dash"/>
              </a:ln>
            </c:spPr>
          </c:marker>
          <c:val>
            <c:numRef>
              <c:f>Sheet4!$O$2:$O$50</c:f>
              <c:numCache>
                <c:formatCode>General</c:formatCode>
                <c:ptCount val="49"/>
                <c:pt idx="0">
                  <c:v>9.2055000000000007</c:v>
                </c:pt>
                <c:pt idx="1">
                  <c:v>6.9700000000000006</c:v>
                </c:pt>
                <c:pt idx="2">
                  <c:v>7.7149999999999999</c:v>
                </c:pt>
                <c:pt idx="3">
                  <c:v>7.4815000000000005</c:v>
                </c:pt>
                <c:pt idx="4">
                  <c:v>6.0244999999999997</c:v>
                </c:pt>
                <c:pt idx="5">
                  <c:v>5.6844999999999999</c:v>
                </c:pt>
                <c:pt idx="6">
                  <c:v>6.0105000000000004</c:v>
                </c:pt>
                <c:pt idx="7">
                  <c:v>5.867</c:v>
                </c:pt>
                <c:pt idx="8">
                  <c:v>5.0045000000000002</c:v>
                </c:pt>
                <c:pt idx="9">
                  <c:v>4.6675000000000004</c:v>
                </c:pt>
                <c:pt idx="10">
                  <c:v>4.4855</c:v>
                </c:pt>
                <c:pt idx="11">
                  <c:v>4.2664999999999997</c:v>
                </c:pt>
                <c:pt idx="12">
                  <c:v>4.4235000000000007</c:v>
                </c:pt>
                <c:pt idx="13">
                  <c:v>4.7435</c:v>
                </c:pt>
                <c:pt idx="14">
                  <c:v>4.952</c:v>
                </c:pt>
                <c:pt idx="15">
                  <c:v>5.2089999999999996</c:v>
                </c:pt>
                <c:pt idx="16">
                  <c:v>5.0720000000000001</c:v>
                </c:pt>
                <c:pt idx="17">
                  <c:v>4.8635000000000002</c:v>
                </c:pt>
                <c:pt idx="18">
                  <c:v>4.8140000000000001</c:v>
                </c:pt>
                <c:pt idx="19">
                  <c:v>4.726</c:v>
                </c:pt>
                <c:pt idx="20">
                  <c:v>4.7469999999999999</c:v>
                </c:pt>
                <c:pt idx="21">
                  <c:v>4.8695000000000004</c:v>
                </c:pt>
                <c:pt idx="22">
                  <c:v>4.9640000000000004</c:v>
                </c:pt>
                <c:pt idx="23">
                  <c:v>4.8644999999999996</c:v>
                </c:pt>
                <c:pt idx="24">
                  <c:v>5.0790000000000006</c:v>
                </c:pt>
                <c:pt idx="25">
                  <c:v>5.0674999999999999</c:v>
                </c:pt>
                <c:pt idx="26">
                  <c:v>5.2865000000000002</c:v>
                </c:pt>
                <c:pt idx="27">
                  <c:v>5.2334999999999994</c:v>
                </c:pt>
                <c:pt idx="28">
                  <c:v>5.3505000000000003</c:v>
                </c:pt>
                <c:pt idx="29">
                  <c:v>5.3685</c:v>
                </c:pt>
                <c:pt idx="30">
                  <c:v>5.2119999999999997</c:v>
                </c:pt>
                <c:pt idx="31">
                  <c:v>5.7215000000000007</c:v>
                </c:pt>
                <c:pt idx="32">
                  <c:v>5.5659999999999998</c:v>
                </c:pt>
                <c:pt idx="33">
                  <c:v>5.6549999999999994</c:v>
                </c:pt>
                <c:pt idx="34">
                  <c:v>5.5950000000000006</c:v>
                </c:pt>
                <c:pt idx="35">
                  <c:v>5.7494999999999994</c:v>
                </c:pt>
                <c:pt idx="36">
                  <c:v>5.9484999999999992</c:v>
                </c:pt>
                <c:pt idx="37">
                  <c:v>5.9975000000000005</c:v>
                </c:pt>
                <c:pt idx="38">
                  <c:v>6.0069999999999997</c:v>
                </c:pt>
                <c:pt idx="39">
                  <c:v>6.2240000000000002</c:v>
                </c:pt>
                <c:pt idx="40">
                  <c:v>6.1635</c:v>
                </c:pt>
                <c:pt idx="41">
                  <c:v>6.3205</c:v>
                </c:pt>
                <c:pt idx="42">
                  <c:v>6.9205000000000005</c:v>
                </c:pt>
                <c:pt idx="43">
                  <c:v>6.8765000000000001</c:v>
                </c:pt>
                <c:pt idx="44">
                  <c:v>6.9320000000000004</c:v>
                </c:pt>
                <c:pt idx="45">
                  <c:v>7.1950000000000003</c:v>
                </c:pt>
                <c:pt idx="46">
                  <c:v>7.1989999999999998</c:v>
                </c:pt>
                <c:pt idx="47">
                  <c:v>7.3525</c:v>
                </c:pt>
                <c:pt idx="48">
                  <c:v>7.1639999999999997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36480"/>
        <c:axId val="203238016"/>
      </c:lineChart>
      <c:catAx>
        <c:axId val="2032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  <a:r>
                  <a:rPr lang="zh-CN"/>
                  <a:t>值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238016"/>
        <c:crosses val="autoZero"/>
        <c:auto val="1"/>
        <c:lblAlgn val="ctr"/>
        <c:lblOffset val="100"/>
        <c:noMultiLvlLbl val="0"/>
      </c:catAx>
      <c:valAx>
        <c:axId val="20323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评估指标值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2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Sheet6!$A$22</c:f>
              <c:strCache>
                <c:ptCount val="1"/>
                <c:pt idx="0">
                  <c:v>真实值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Sheet6!$B$22:$EQ$22</c:f>
              <c:numCache>
                <c:formatCode>General</c:formatCode>
                <c:ptCount val="146"/>
                <c:pt idx="0">
                  <c:v>13</c:v>
                </c:pt>
                <c:pt idx="1">
                  <c:v>14.5</c:v>
                </c:pt>
                <c:pt idx="2">
                  <c:v>15.2</c:v>
                </c:pt>
                <c:pt idx="3">
                  <c:v>17.8</c:v>
                </c:pt>
                <c:pt idx="4">
                  <c:v>19.100000000000001</c:v>
                </c:pt>
                <c:pt idx="5">
                  <c:v>18.600000000000001</c:v>
                </c:pt>
                <c:pt idx="6">
                  <c:v>20</c:v>
                </c:pt>
                <c:pt idx="7">
                  <c:v>19.899999999999999</c:v>
                </c:pt>
                <c:pt idx="8">
                  <c:v>21.1</c:v>
                </c:pt>
                <c:pt idx="9">
                  <c:v>21.4</c:v>
                </c:pt>
                <c:pt idx="10">
                  <c:v>22.2</c:v>
                </c:pt>
                <c:pt idx="11">
                  <c:v>20.3</c:v>
                </c:pt>
                <c:pt idx="12">
                  <c:v>19.3</c:v>
                </c:pt>
                <c:pt idx="13">
                  <c:v>15.8</c:v>
                </c:pt>
                <c:pt idx="14">
                  <c:v>19.399999999999999</c:v>
                </c:pt>
                <c:pt idx="15">
                  <c:v>18.3</c:v>
                </c:pt>
                <c:pt idx="16">
                  <c:v>17.899999999999999</c:v>
                </c:pt>
                <c:pt idx="17">
                  <c:v>17</c:v>
                </c:pt>
                <c:pt idx="18">
                  <c:v>15.7</c:v>
                </c:pt>
                <c:pt idx="19">
                  <c:v>13.6</c:v>
                </c:pt>
                <c:pt idx="20">
                  <c:v>14.9</c:v>
                </c:pt>
                <c:pt idx="21">
                  <c:v>9.9</c:v>
                </c:pt>
                <c:pt idx="22">
                  <c:v>17</c:v>
                </c:pt>
                <c:pt idx="23">
                  <c:v>14.6</c:v>
                </c:pt>
                <c:pt idx="24">
                  <c:v>14.3</c:v>
                </c:pt>
                <c:pt idx="25">
                  <c:v>15.4</c:v>
                </c:pt>
                <c:pt idx="26">
                  <c:v>16.8</c:v>
                </c:pt>
                <c:pt idx="27">
                  <c:v>18.7</c:v>
                </c:pt>
                <c:pt idx="28">
                  <c:v>15.9</c:v>
                </c:pt>
                <c:pt idx="29">
                  <c:v>19.8</c:v>
                </c:pt>
                <c:pt idx="30">
                  <c:v>20.6</c:v>
                </c:pt>
                <c:pt idx="31">
                  <c:v>21.4</c:v>
                </c:pt>
                <c:pt idx="32">
                  <c:v>21.9</c:v>
                </c:pt>
                <c:pt idx="33">
                  <c:v>21</c:v>
                </c:pt>
                <c:pt idx="34">
                  <c:v>17.5</c:v>
                </c:pt>
                <c:pt idx="35">
                  <c:v>21</c:v>
                </c:pt>
                <c:pt idx="36">
                  <c:v>20.5</c:v>
                </c:pt>
                <c:pt idx="37">
                  <c:v>21.1</c:v>
                </c:pt>
                <c:pt idx="38">
                  <c:v>17.7</c:v>
                </c:pt>
                <c:pt idx="39">
                  <c:v>20.2</c:v>
                </c:pt>
                <c:pt idx="40">
                  <c:v>19.5</c:v>
                </c:pt>
                <c:pt idx="41">
                  <c:v>18.3</c:v>
                </c:pt>
                <c:pt idx="42">
                  <c:v>15.7</c:v>
                </c:pt>
                <c:pt idx="43">
                  <c:v>14.8</c:v>
                </c:pt>
                <c:pt idx="44">
                  <c:v>12.8</c:v>
                </c:pt>
                <c:pt idx="45">
                  <c:v>14.3</c:v>
                </c:pt>
                <c:pt idx="46">
                  <c:v>14.8</c:v>
                </c:pt>
                <c:pt idx="47">
                  <c:v>14.2</c:v>
                </c:pt>
                <c:pt idx="48">
                  <c:v>12.3</c:v>
                </c:pt>
                <c:pt idx="49">
                  <c:v>18.600000000000001</c:v>
                </c:pt>
                <c:pt idx="50">
                  <c:v>21.6</c:v>
                </c:pt>
                <c:pt idx="51">
                  <c:v>19.899999999999999</c:v>
                </c:pt>
                <c:pt idx="52">
                  <c:v>23.7</c:v>
                </c:pt>
                <c:pt idx="53">
                  <c:v>23.2</c:v>
                </c:pt>
                <c:pt idx="54">
                  <c:v>20.8</c:v>
                </c:pt>
                <c:pt idx="55">
                  <c:v>24.3</c:v>
                </c:pt>
                <c:pt idx="56">
                  <c:v>23.3</c:v>
                </c:pt>
                <c:pt idx="57">
                  <c:v>22.9</c:v>
                </c:pt>
                <c:pt idx="58">
                  <c:v>18.3</c:v>
                </c:pt>
                <c:pt idx="59">
                  <c:v>21.7</c:v>
                </c:pt>
                <c:pt idx="60">
                  <c:v>21.2</c:v>
                </c:pt>
                <c:pt idx="61">
                  <c:v>22.6</c:v>
                </c:pt>
                <c:pt idx="62">
                  <c:v>22.1</c:v>
                </c:pt>
                <c:pt idx="63">
                  <c:v>16</c:v>
                </c:pt>
                <c:pt idx="64">
                  <c:v>17.7</c:v>
                </c:pt>
                <c:pt idx="65">
                  <c:v>17.2</c:v>
                </c:pt>
                <c:pt idx="66">
                  <c:v>15</c:v>
                </c:pt>
                <c:pt idx="67">
                  <c:v>15</c:v>
                </c:pt>
                <c:pt idx="68">
                  <c:v>14.1</c:v>
                </c:pt>
                <c:pt idx="69">
                  <c:v>13.3</c:v>
                </c:pt>
                <c:pt idx="70">
                  <c:v>13.4</c:v>
                </c:pt>
                <c:pt idx="71">
                  <c:v>13.2</c:v>
                </c:pt>
                <c:pt idx="72">
                  <c:v>11.7</c:v>
                </c:pt>
                <c:pt idx="73">
                  <c:v>16.5</c:v>
                </c:pt>
                <c:pt idx="74">
                  <c:v>19.7</c:v>
                </c:pt>
                <c:pt idx="75">
                  <c:v>22.5</c:v>
                </c:pt>
                <c:pt idx="76">
                  <c:v>22</c:v>
                </c:pt>
                <c:pt idx="77">
                  <c:v>23.2</c:v>
                </c:pt>
                <c:pt idx="78">
                  <c:v>25.5</c:v>
                </c:pt>
                <c:pt idx="79">
                  <c:v>24.5</c:v>
                </c:pt>
                <c:pt idx="80">
                  <c:v>25.2</c:v>
                </c:pt>
                <c:pt idx="81">
                  <c:v>26.8</c:v>
                </c:pt>
                <c:pt idx="82">
                  <c:v>27.5</c:v>
                </c:pt>
                <c:pt idx="83">
                  <c:v>25.9</c:v>
                </c:pt>
                <c:pt idx="84">
                  <c:v>22.9</c:v>
                </c:pt>
                <c:pt idx="85">
                  <c:v>18.7</c:v>
                </c:pt>
                <c:pt idx="86">
                  <c:v>21.8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16.100000000000001</c:v>
                </c:pt>
                <c:pt idx="90">
                  <c:v>15.1</c:v>
                </c:pt>
                <c:pt idx="91">
                  <c:v>11.5</c:v>
                </c:pt>
                <c:pt idx="92">
                  <c:v>15.8</c:v>
                </c:pt>
                <c:pt idx="93">
                  <c:v>11.2</c:v>
                </c:pt>
                <c:pt idx="94">
                  <c:v>16</c:v>
                </c:pt>
                <c:pt idx="95">
                  <c:v>13.7</c:v>
                </c:pt>
                <c:pt idx="96">
                  <c:v>11.9</c:v>
                </c:pt>
                <c:pt idx="97">
                  <c:v>18.600000000000001</c:v>
                </c:pt>
                <c:pt idx="98">
                  <c:v>22.9</c:v>
                </c:pt>
                <c:pt idx="99">
                  <c:v>24.5</c:v>
                </c:pt>
                <c:pt idx="100">
                  <c:v>25.5</c:v>
                </c:pt>
                <c:pt idx="101">
                  <c:v>25.2</c:v>
                </c:pt>
                <c:pt idx="102">
                  <c:v>22.5</c:v>
                </c:pt>
                <c:pt idx="103">
                  <c:v>28.8</c:v>
                </c:pt>
                <c:pt idx="104">
                  <c:v>29.3</c:v>
                </c:pt>
                <c:pt idx="105">
                  <c:v>30.8</c:v>
                </c:pt>
                <c:pt idx="106">
                  <c:v>26.7</c:v>
                </c:pt>
                <c:pt idx="107">
                  <c:v>19</c:v>
                </c:pt>
                <c:pt idx="108">
                  <c:v>26.2</c:v>
                </c:pt>
                <c:pt idx="109">
                  <c:v>23</c:v>
                </c:pt>
                <c:pt idx="110">
                  <c:v>22.4</c:v>
                </c:pt>
                <c:pt idx="111">
                  <c:v>20.8</c:v>
                </c:pt>
                <c:pt idx="112">
                  <c:v>17.600000000000001</c:v>
                </c:pt>
                <c:pt idx="113">
                  <c:v>16.100000000000001</c:v>
                </c:pt>
                <c:pt idx="114">
                  <c:v>14.8</c:v>
                </c:pt>
                <c:pt idx="115">
                  <c:v>15.1</c:v>
                </c:pt>
                <c:pt idx="116">
                  <c:v>14.6</c:v>
                </c:pt>
                <c:pt idx="117">
                  <c:v>9.8000000000000007</c:v>
                </c:pt>
                <c:pt idx="118">
                  <c:v>19.7</c:v>
                </c:pt>
                <c:pt idx="119">
                  <c:v>14.6</c:v>
                </c:pt>
                <c:pt idx="120">
                  <c:v>18.5</c:v>
                </c:pt>
                <c:pt idx="121">
                  <c:v>19.3</c:v>
                </c:pt>
                <c:pt idx="122">
                  <c:v>29</c:v>
                </c:pt>
                <c:pt idx="123">
                  <c:v>33</c:v>
                </c:pt>
                <c:pt idx="124">
                  <c:v>28.6</c:v>
                </c:pt>
                <c:pt idx="125">
                  <c:v>34.4</c:v>
                </c:pt>
                <c:pt idx="126">
                  <c:v>32.200000000000003</c:v>
                </c:pt>
                <c:pt idx="127">
                  <c:v>30.6</c:v>
                </c:pt>
                <c:pt idx="128">
                  <c:v>29.1</c:v>
                </c:pt>
                <c:pt idx="129">
                  <c:v>28.3</c:v>
                </c:pt>
                <c:pt idx="130">
                  <c:v>27.2</c:v>
                </c:pt>
                <c:pt idx="131">
                  <c:v>26.1</c:v>
                </c:pt>
                <c:pt idx="132">
                  <c:v>25</c:v>
                </c:pt>
                <c:pt idx="133">
                  <c:v>24.7</c:v>
                </c:pt>
                <c:pt idx="134">
                  <c:v>22.6</c:v>
                </c:pt>
                <c:pt idx="135">
                  <c:v>24</c:v>
                </c:pt>
                <c:pt idx="136">
                  <c:v>15.6</c:v>
                </c:pt>
                <c:pt idx="137">
                  <c:v>20.8</c:v>
                </c:pt>
                <c:pt idx="138">
                  <c:v>16.7</c:v>
                </c:pt>
                <c:pt idx="139">
                  <c:v>16.5</c:v>
                </c:pt>
                <c:pt idx="140">
                  <c:v>16.3</c:v>
                </c:pt>
                <c:pt idx="141">
                  <c:v>17.8</c:v>
                </c:pt>
                <c:pt idx="142">
                  <c:v>15.5</c:v>
                </c:pt>
                <c:pt idx="143">
                  <c:v>15.4</c:v>
                </c:pt>
                <c:pt idx="144">
                  <c:v>15.4</c:v>
                </c:pt>
                <c:pt idx="14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Sheet6!$A$23</c:f>
              <c:strCache>
                <c:ptCount val="1"/>
                <c:pt idx="0">
                  <c:v>基于约束优化填补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ysDot"/>
            </a:ln>
          </c:spPr>
          <c:marker>
            <c:symbol val="none"/>
          </c:marker>
          <c:val>
            <c:numRef>
              <c:f>Sheet6!$B$23:$EQ$23</c:f>
              <c:numCache>
                <c:formatCode>General</c:formatCode>
                <c:ptCount val="146"/>
                <c:pt idx="0">
                  <c:v>14.3479121</c:v>
                </c:pt>
                <c:pt idx="1">
                  <c:v>15.14929618</c:v>
                </c:pt>
                <c:pt idx="2">
                  <c:v>15.83838343</c:v>
                </c:pt>
                <c:pt idx="3">
                  <c:v>17.725342600000001</c:v>
                </c:pt>
                <c:pt idx="4">
                  <c:v>17.034937960000001</c:v>
                </c:pt>
                <c:pt idx="5">
                  <c:v>18.29991695</c:v>
                </c:pt>
                <c:pt idx="6">
                  <c:v>18.061080950000001</c:v>
                </c:pt>
                <c:pt idx="7">
                  <c:v>19.901908670000001</c:v>
                </c:pt>
                <c:pt idx="8">
                  <c:v>18.883925690000002</c:v>
                </c:pt>
                <c:pt idx="9">
                  <c:v>18.63173716</c:v>
                </c:pt>
                <c:pt idx="10">
                  <c:v>17.576815180000001</c:v>
                </c:pt>
                <c:pt idx="11">
                  <c:v>18.286378169999999</c:v>
                </c:pt>
                <c:pt idx="12">
                  <c:v>18.333071480000001</c:v>
                </c:pt>
                <c:pt idx="13">
                  <c:v>17.278499069999999</c:v>
                </c:pt>
                <c:pt idx="14">
                  <c:v>18.135799240000001</c:v>
                </c:pt>
                <c:pt idx="15">
                  <c:v>16.967619719999998</c:v>
                </c:pt>
                <c:pt idx="16">
                  <c:v>15.712191320000001</c:v>
                </c:pt>
                <c:pt idx="17">
                  <c:v>15.48276916</c:v>
                </c:pt>
                <c:pt idx="18">
                  <c:v>14.877722520000001</c:v>
                </c:pt>
                <c:pt idx="19">
                  <c:v>13.815906010000001</c:v>
                </c:pt>
                <c:pt idx="20">
                  <c:v>14.213039119999999</c:v>
                </c:pt>
                <c:pt idx="21">
                  <c:v>14.26965365</c:v>
                </c:pt>
                <c:pt idx="22">
                  <c:v>14.63883669</c:v>
                </c:pt>
                <c:pt idx="23">
                  <c:v>14.525928820000001</c:v>
                </c:pt>
                <c:pt idx="24">
                  <c:v>14.124014369999999</c:v>
                </c:pt>
                <c:pt idx="25">
                  <c:v>15.11029849</c:v>
                </c:pt>
                <c:pt idx="26">
                  <c:v>16.460842329999998</c:v>
                </c:pt>
                <c:pt idx="27">
                  <c:v>17.1346752</c:v>
                </c:pt>
                <c:pt idx="28">
                  <c:v>17.32434143</c:v>
                </c:pt>
                <c:pt idx="29">
                  <c:v>17.917178419999999</c:v>
                </c:pt>
                <c:pt idx="30">
                  <c:v>17.57113695</c:v>
                </c:pt>
                <c:pt idx="31">
                  <c:v>19.394125580000001</c:v>
                </c:pt>
                <c:pt idx="32">
                  <c:v>19.173163039999999</c:v>
                </c:pt>
                <c:pt idx="33">
                  <c:v>20.017452840000001</c:v>
                </c:pt>
                <c:pt idx="34">
                  <c:v>20.461571320000001</c:v>
                </c:pt>
                <c:pt idx="35">
                  <c:v>18.515442820000001</c:v>
                </c:pt>
                <c:pt idx="36">
                  <c:v>19.616655779999999</c:v>
                </c:pt>
                <c:pt idx="37">
                  <c:v>18.304342689999999</c:v>
                </c:pt>
                <c:pt idx="38">
                  <c:v>18.628371720000001</c:v>
                </c:pt>
                <c:pt idx="39">
                  <c:v>17.311269899999999</c:v>
                </c:pt>
                <c:pt idx="40">
                  <c:v>15.94958828</c:v>
                </c:pt>
                <c:pt idx="41">
                  <c:v>15.059518430000001</c:v>
                </c:pt>
                <c:pt idx="42">
                  <c:v>15.43228306</c:v>
                </c:pt>
                <c:pt idx="43">
                  <c:v>14.48952635</c:v>
                </c:pt>
                <c:pt idx="44">
                  <c:v>14.109693529999999</c:v>
                </c:pt>
                <c:pt idx="45">
                  <c:v>14.814199739999999</c:v>
                </c:pt>
                <c:pt idx="46">
                  <c:v>14.226797510000001</c:v>
                </c:pt>
                <c:pt idx="47">
                  <c:v>14.160925629999999</c:v>
                </c:pt>
                <c:pt idx="48">
                  <c:v>14.9992904</c:v>
                </c:pt>
                <c:pt idx="49">
                  <c:v>17.434526000000002</c:v>
                </c:pt>
                <c:pt idx="50">
                  <c:v>20.89198069</c:v>
                </c:pt>
                <c:pt idx="51">
                  <c:v>22.155179010000001</c:v>
                </c:pt>
                <c:pt idx="52">
                  <c:v>22.342692169999999</c:v>
                </c:pt>
                <c:pt idx="53">
                  <c:v>23.20528303</c:v>
                </c:pt>
                <c:pt idx="54">
                  <c:v>23.108509510000001</c:v>
                </c:pt>
                <c:pt idx="55">
                  <c:v>24.60933481</c:v>
                </c:pt>
                <c:pt idx="56">
                  <c:v>24.822972610000001</c:v>
                </c:pt>
                <c:pt idx="57">
                  <c:v>27.083295410000002</c:v>
                </c:pt>
                <c:pt idx="58">
                  <c:v>24.455690969999999</c:v>
                </c:pt>
                <c:pt idx="59">
                  <c:v>22.346056050000001</c:v>
                </c:pt>
                <c:pt idx="60">
                  <c:v>24.743633750000001</c:v>
                </c:pt>
                <c:pt idx="61">
                  <c:v>23.403402710000002</c:v>
                </c:pt>
                <c:pt idx="62">
                  <c:v>20.825351420000001</c:v>
                </c:pt>
                <c:pt idx="63">
                  <c:v>19.201466780000001</c:v>
                </c:pt>
                <c:pt idx="64">
                  <c:v>16.739576509999999</c:v>
                </c:pt>
                <c:pt idx="65">
                  <c:v>15.41888427</c:v>
                </c:pt>
                <c:pt idx="66">
                  <c:v>14.95785382</c:v>
                </c:pt>
                <c:pt idx="67">
                  <c:v>14.472124689999999</c:v>
                </c:pt>
                <c:pt idx="68">
                  <c:v>14.09728907</c:v>
                </c:pt>
                <c:pt idx="69">
                  <c:v>15.634396880000001</c:v>
                </c:pt>
                <c:pt idx="70">
                  <c:v>14.48095034</c:v>
                </c:pt>
                <c:pt idx="71">
                  <c:v>15.232799460000001</c:v>
                </c:pt>
                <c:pt idx="72">
                  <c:v>15.58979665</c:v>
                </c:pt>
                <c:pt idx="73">
                  <c:v>19.229560719999998</c:v>
                </c:pt>
                <c:pt idx="74">
                  <c:v>22.683002009999999</c:v>
                </c:pt>
                <c:pt idx="75">
                  <c:v>23.21797741</c:v>
                </c:pt>
                <c:pt idx="76">
                  <c:v>24.47481402</c:v>
                </c:pt>
                <c:pt idx="77">
                  <c:v>24.300520710000001</c:v>
                </c:pt>
                <c:pt idx="78">
                  <c:v>23.6093519</c:v>
                </c:pt>
                <c:pt idx="79">
                  <c:v>25.951242860000001</c:v>
                </c:pt>
                <c:pt idx="80">
                  <c:v>25.637441769999999</c:v>
                </c:pt>
                <c:pt idx="81">
                  <c:v>25.410662850000001</c:v>
                </c:pt>
                <c:pt idx="82">
                  <c:v>23.018904160000002</c:v>
                </c:pt>
                <c:pt idx="83">
                  <c:v>23.184085570000001</c:v>
                </c:pt>
                <c:pt idx="84">
                  <c:v>23.337595969999999</c:v>
                </c:pt>
                <c:pt idx="85">
                  <c:v>22.60755524</c:v>
                </c:pt>
                <c:pt idx="86">
                  <c:v>21.210631429999999</c:v>
                </c:pt>
                <c:pt idx="87">
                  <c:v>19.64709993</c:v>
                </c:pt>
                <c:pt idx="88">
                  <c:v>17.756380719999999</c:v>
                </c:pt>
                <c:pt idx="89">
                  <c:v>17.010127629999999</c:v>
                </c:pt>
                <c:pt idx="90">
                  <c:v>15.79232343</c:v>
                </c:pt>
                <c:pt idx="91">
                  <c:v>16.053779250000002</c:v>
                </c:pt>
                <c:pt idx="92">
                  <c:v>16.0937983</c:v>
                </c:pt>
                <c:pt idx="93">
                  <c:v>15.39838138</c:v>
                </c:pt>
                <c:pt idx="94">
                  <c:v>15.75229261</c:v>
                </c:pt>
                <c:pt idx="95">
                  <c:v>15.4570381</c:v>
                </c:pt>
                <c:pt idx="96">
                  <c:v>17.087437569999999</c:v>
                </c:pt>
                <c:pt idx="97">
                  <c:v>20.0047155</c:v>
                </c:pt>
                <c:pt idx="98">
                  <c:v>23.887009160000002</c:v>
                </c:pt>
                <c:pt idx="99">
                  <c:v>25.17123333</c:v>
                </c:pt>
                <c:pt idx="100">
                  <c:v>26.67667582</c:v>
                </c:pt>
                <c:pt idx="101">
                  <c:v>26.556312989999999</c:v>
                </c:pt>
                <c:pt idx="102">
                  <c:v>26.88346155</c:v>
                </c:pt>
                <c:pt idx="103">
                  <c:v>27.759816109999999</c:v>
                </c:pt>
                <c:pt idx="104">
                  <c:v>26.916479939999999</c:v>
                </c:pt>
                <c:pt idx="105">
                  <c:v>29.680141840000001</c:v>
                </c:pt>
                <c:pt idx="106">
                  <c:v>23.55229825</c:v>
                </c:pt>
                <c:pt idx="107">
                  <c:v>22.682637540000002</c:v>
                </c:pt>
                <c:pt idx="108">
                  <c:v>23.129705399999999</c:v>
                </c:pt>
                <c:pt idx="109">
                  <c:v>23.127143109999999</c:v>
                </c:pt>
                <c:pt idx="110">
                  <c:v>21.95739399</c:v>
                </c:pt>
                <c:pt idx="111">
                  <c:v>21.271294390000001</c:v>
                </c:pt>
                <c:pt idx="112">
                  <c:v>17.853199879999998</c:v>
                </c:pt>
                <c:pt idx="113">
                  <c:v>16.523367919999998</c:v>
                </c:pt>
                <c:pt idx="114">
                  <c:v>15.505108509999999</c:v>
                </c:pt>
                <c:pt idx="115">
                  <c:v>15.646632200000001</c:v>
                </c:pt>
                <c:pt idx="116">
                  <c:v>15.66931711</c:v>
                </c:pt>
                <c:pt idx="117">
                  <c:v>16.167592509999999</c:v>
                </c:pt>
                <c:pt idx="118">
                  <c:v>15.9265142</c:v>
                </c:pt>
                <c:pt idx="119">
                  <c:v>16.17572131</c:v>
                </c:pt>
                <c:pt idx="120">
                  <c:v>17.462798070000002</c:v>
                </c:pt>
                <c:pt idx="121">
                  <c:v>21.81681034</c:v>
                </c:pt>
                <c:pt idx="122">
                  <c:v>28.30045866</c:v>
                </c:pt>
                <c:pt idx="123">
                  <c:v>29.683872999999998</c:v>
                </c:pt>
                <c:pt idx="124">
                  <c:v>30.919517249999998</c:v>
                </c:pt>
                <c:pt idx="125">
                  <c:v>32.184951030000001</c:v>
                </c:pt>
                <c:pt idx="126">
                  <c:v>30.725807339999999</c:v>
                </c:pt>
                <c:pt idx="127">
                  <c:v>31.665523180000001</c:v>
                </c:pt>
                <c:pt idx="128">
                  <c:v>30.553712789999999</c:v>
                </c:pt>
                <c:pt idx="129">
                  <c:v>31.972689689999999</c:v>
                </c:pt>
                <c:pt idx="130">
                  <c:v>29.556677560000001</c:v>
                </c:pt>
                <c:pt idx="131">
                  <c:v>25.964760550000001</c:v>
                </c:pt>
                <c:pt idx="132">
                  <c:v>23.83184443</c:v>
                </c:pt>
                <c:pt idx="133">
                  <c:v>22.31205447</c:v>
                </c:pt>
                <c:pt idx="134">
                  <c:v>20.948334299999999</c:v>
                </c:pt>
                <c:pt idx="135">
                  <c:v>19.88294501</c:v>
                </c:pt>
                <c:pt idx="136">
                  <c:v>17.591787719999999</c:v>
                </c:pt>
                <c:pt idx="137">
                  <c:v>15.40032613</c:v>
                </c:pt>
                <c:pt idx="138">
                  <c:v>15.84286535</c:v>
                </c:pt>
                <c:pt idx="139">
                  <c:v>14.69332135</c:v>
                </c:pt>
                <c:pt idx="140">
                  <c:v>14.50230358</c:v>
                </c:pt>
                <c:pt idx="141">
                  <c:v>14.80386041</c:v>
                </c:pt>
                <c:pt idx="142">
                  <c:v>15.315642820000001</c:v>
                </c:pt>
                <c:pt idx="143">
                  <c:v>14.56280606</c:v>
                </c:pt>
                <c:pt idx="144">
                  <c:v>15.01038675</c:v>
                </c:pt>
                <c:pt idx="145">
                  <c:v>15.69973983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Sheet6!$A$24</c:f>
              <c:strCache>
                <c:ptCount val="1"/>
                <c:pt idx="0">
                  <c:v>回归填补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val>
            <c:numRef>
              <c:f>Sheet6!$B$24:$EQ$24</c:f>
              <c:numCache>
                <c:formatCode>General</c:formatCode>
                <c:ptCount val="146"/>
                <c:pt idx="0">
                  <c:v>14.852784570000001</c:v>
                </c:pt>
                <c:pt idx="1">
                  <c:v>16.346470450000002</c:v>
                </c:pt>
                <c:pt idx="2">
                  <c:v>18.680299779999999</c:v>
                </c:pt>
                <c:pt idx="3">
                  <c:v>18.29299082</c:v>
                </c:pt>
                <c:pt idx="4">
                  <c:v>19.86647275</c:v>
                </c:pt>
                <c:pt idx="5">
                  <c:v>19.930781939999999</c:v>
                </c:pt>
                <c:pt idx="6">
                  <c:v>20.238246090000001</c:v>
                </c:pt>
                <c:pt idx="7">
                  <c:v>21.288938519999999</c:v>
                </c:pt>
                <c:pt idx="8">
                  <c:v>20.71139612</c:v>
                </c:pt>
                <c:pt idx="9">
                  <c:v>19.412520130000001</c:v>
                </c:pt>
                <c:pt idx="10">
                  <c:v>19.957777759999999</c:v>
                </c:pt>
                <c:pt idx="11">
                  <c:v>19.809260009999999</c:v>
                </c:pt>
                <c:pt idx="12">
                  <c:v>20.59327352</c:v>
                </c:pt>
                <c:pt idx="13">
                  <c:v>19.257154270000001</c:v>
                </c:pt>
                <c:pt idx="14">
                  <c:v>19.153748879999998</c:v>
                </c:pt>
                <c:pt idx="15">
                  <c:v>19.67624459</c:v>
                </c:pt>
                <c:pt idx="16">
                  <c:v>17.587036749999999</c:v>
                </c:pt>
                <c:pt idx="17">
                  <c:v>14.126878380000001</c:v>
                </c:pt>
                <c:pt idx="18">
                  <c:v>14.517060649999999</c:v>
                </c:pt>
                <c:pt idx="19">
                  <c:v>13.645711889999999</c:v>
                </c:pt>
                <c:pt idx="20">
                  <c:v>14.878691720000001</c:v>
                </c:pt>
                <c:pt idx="21">
                  <c:v>13.3305943</c:v>
                </c:pt>
                <c:pt idx="22">
                  <c:v>14.25617381</c:v>
                </c:pt>
                <c:pt idx="23">
                  <c:v>13.599379259999999</c:v>
                </c:pt>
                <c:pt idx="24">
                  <c:v>17.464225930000001</c:v>
                </c:pt>
                <c:pt idx="25">
                  <c:v>20.9323233</c:v>
                </c:pt>
                <c:pt idx="26">
                  <c:v>21.03703737</c:v>
                </c:pt>
                <c:pt idx="27">
                  <c:v>22.653198589999999</c:v>
                </c:pt>
                <c:pt idx="28">
                  <c:v>21.859512079999998</c:v>
                </c:pt>
                <c:pt idx="29">
                  <c:v>23.81220192</c:v>
                </c:pt>
                <c:pt idx="30">
                  <c:v>23.80304142</c:v>
                </c:pt>
                <c:pt idx="31">
                  <c:v>24.204027790000001</c:v>
                </c:pt>
                <c:pt idx="32">
                  <c:v>23.505957819999999</c:v>
                </c:pt>
                <c:pt idx="33">
                  <c:v>22.911612909999999</c:v>
                </c:pt>
                <c:pt idx="34">
                  <c:v>21.48149802</c:v>
                </c:pt>
                <c:pt idx="35">
                  <c:v>21.19947672</c:v>
                </c:pt>
                <c:pt idx="36">
                  <c:v>20.302518979999999</c:v>
                </c:pt>
                <c:pt idx="37">
                  <c:v>21.777078320000001</c:v>
                </c:pt>
                <c:pt idx="38">
                  <c:v>18.50500882</c:v>
                </c:pt>
                <c:pt idx="39">
                  <c:v>18.108063179999998</c:v>
                </c:pt>
                <c:pt idx="40">
                  <c:v>16.886200769999999</c:v>
                </c:pt>
                <c:pt idx="41">
                  <c:v>15.37441742</c:v>
                </c:pt>
                <c:pt idx="42">
                  <c:v>14.193327890000001</c:v>
                </c:pt>
                <c:pt idx="43">
                  <c:v>14.57723418</c:v>
                </c:pt>
                <c:pt idx="44">
                  <c:v>12.22090963</c:v>
                </c:pt>
                <c:pt idx="45">
                  <c:v>14.76592329</c:v>
                </c:pt>
                <c:pt idx="46">
                  <c:v>13.781011080000001</c:v>
                </c:pt>
                <c:pt idx="47">
                  <c:v>13.97344</c:v>
                </c:pt>
                <c:pt idx="48">
                  <c:v>18.04939813</c:v>
                </c:pt>
                <c:pt idx="49">
                  <c:v>19.091052520000002</c:v>
                </c:pt>
                <c:pt idx="50">
                  <c:v>21.04232275</c:v>
                </c:pt>
                <c:pt idx="51">
                  <c:v>20.157400030000002</c:v>
                </c:pt>
                <c:pt idx="52">
                  <c:v>22.828789369999999</c:v>
                </c:pt>
                <c:pt idx="53">
                  <c:v>23.779771839999999</c:v>
                </c:pt>
                <c:pt idx="54">
                  <c:v>23.955072049999998</c:v>
                </c:pt>
                <c:pt idx="55">
                  <c:v>25.024089480000001</c:v>
                </c:pt>
                <c:pt idx="56">
                  <c:v>23.857420640000001</c:v>
                </c:pt>
                <c:pt idx="57">
                  <c:v>22.832424039999999</c:v>
                </c:pt>
                <c:pt idx="58">
                  <c:v>23.11410218</c:v>
                </c:pt>
                <c:pt idx="59">
                  <c:v>21.983603519999999</c:v>
                </c:pt>
                <c:pt idx="60">
                  <c:v>21.343086039999999</c:v>
                </c:pt>
                <c:pt idx="61">
                  <c:v>20.41308583</c:v>
                </c:pt>
                <c:pt idx="62">
                  <c:v>20.311690859999999</c:v>
                </c:pt>
                <c:pt idx="63">
                  <c:v>18.642015050000001</c:v>
                </c:pt>
                <c:pt idx="64">
                  <c:v>16.941860009999999</c:v>
                </c:pt>
                <c:pt idx="65">
                  <c:v>15.90162943</c:v>
                </c:pt>
                <c:pt idx="66">
                  <c:v>13.278639739999999</c:v>
                </c:pt>
                <c:pt idx="67">
                  <c:v>14.24705311</c:v>
                </c:pt>
                <c:pt idx="68">
                  <c:v>13.00713015</c:v>
                </c:pt>
                <c:pt idx="69">
                  <c:v>14.961632010000001</c:v>
                </c:pt>
                <c:pt idx="70">
                  <c:v>14.615752949999999</c:v>
                </c:pt>
                <c:pt idx="71">
                  <c:v>12.8530742</c:v>
                </c:pt>
                <c:pt idx="72">
                  <c:v>17.772788460000001</c:v>
                </c:pt>
                <c:pt idx="73">
                  <c:v>22.706836259999999</c:v>
                </c:pt>
                <c:pt idx="74">
                  <c:v>22.649992059999999</c:v>
                </c:pt>
                <c:pt idx="75">
                  <c:v>25.10444755</c:v>
                </c:pt>
                <c:pt idx="76">
                  <c:v>24.764389640000001</c:v>
                </c:pt>
                <c:pt idx="77">
                  <c:v>23.847970830000001</c:v>
                </c:pt>
                <c:pt idx="78">
                  <c:v>26.507232989999999</c:v>
                </c:pt>
                <c:pt idx="79">
                  <c:v>26.08099928</c:v>
                </c:pt>
                <c:pt idx="80">
                  <c:v>25.525654119999999</c:v>
                </c:pt>
                <c:pt idx="81">
                  <c:v>24.750169679999999</c:v>
                </c:pt>
                <c:pt idx="82">
                  <c:v>21.18462319</c:v>
                </c:pt>
                <c:pt idx="83">
                  <c:v>23.396359060000002</c:v>
                </c:pt>
                <c:pt idx="84">
                  <c:v>22.763093439999999</c:v>
                </c:pt>
                <c:pt idx="85">
                  <c:v>21.783050419999999</c:v>
                </c:pt>
                <c:pt idx="86">
                  <c:v>19.96378619</c:v>
                </c:pt>
                <c:pt idx="87">
                  <c:v>17.99809685</c:v>
                </c:pt>
                <c:pt idx="88">
                  <c:v>17.238510049999999</c:v>
                </c:pt>
                <c:pt idx="89">
                  <c:v>14.966514500000001</c:v>
                </c:pt>
                <c:pt idx="90">
                  <c:v>15.344166359999999</c:v>
                </c:pt>
                <c:pt idx="91">
                  <c:v>13.898561020000001</c:v>
                </c:pt>
                <c:pt idx="92">
                  <c:v>12.875058210000001</c:v>
                </c:pt>
                <c:pt idx="93">
                  <c:v>15.66884647</c:v>
                </c:pt>
                <c:pt idx="94">
                  <c:v>14.357289189999999</c:v>
                </c:pt>
                <c:pt idx="95">
                  <c:v>16.335674560000001</c:v>
                </c:pt>
                <c:pt idx="96">
                  <c:v>18.38684001</c:v>
                </c:pt>
                <c:pt idx="97">
                  <c:v>23.272850699999999</c:v>
                </c:pt>
                <c:pt idx="98">
                  <c:v>25.95697865</c:v>
                </c:pt>
                <c:pt idx="99">
                  <c:v>24.892579059999999</c:v>
                </c:pt>
                <c:pt idx="100">
                  <c:v>28.024300740000001</c:v>
                </c:pt>
                <c:pt idx="101">
                  <c:v>28.192282779999999</c:v>
                </c:pt>
                <c:pt idx="102">
                  <c:v>27.006548710000001</c:v>
                </c:pt>
                <c:pt idx="103">
                  <c:v>27.782651260000002</c:v>
                </c:pt>
                <c:pt idx="104">
                  <c:v>27.220295870000001</c:v>
                </c:pt>
                <c:pt idx="105">
                  <c:v>26.220407089999998</c:v>
                </c:pt>
                <c:pt idx="106">
                  <c:v>25.51971734</c:v>
                </c:pt>
                <c:pt idx="107">
                  <c:v>24.147090510000002</c:v>
                </c:pt>
                <c:pt idx="108">
                  <c:v>22.012008340000001</c:v>
                </c:pt>
                <c:pt idx="109">
                  <c:v>22.200675690000001</c:v>
                </c:pt>
                <c:pt idx="110">
                  <c:v>21.735449389999999</c:v>
                </c:pt>
                <c:pt idx="111">
                  <c:v>17.49279658</c:v>
                </c:pt>
                <c:pt idx="112">
                  <c:v>17.807629899999998</c:v>
                </c:pt>
                <c:pt idx="113">
                  <c:v>16.19263419</c:v>
                </c:pt>
                <c:pt idx="114">
                  <c:v>14.250340919999999</c:v>
                </c:pt>
                <c:pt idx="115">
                  <c:v>16.074779509999999</c:v>
                </c:pt>
                <c:pt idx="116">
                  <c:v>14.152837829999999</c:v>
                </c:pt>
                <c:pt idx="117">
                  <c:v>15.9789694</c:v>
                </c:pt>
                <c:pt idx="118">
                  <c:v>14.935304029999999</c:v>
                </c:pt>
                <c:pt idx="119">
                  <c:v>14.505405359999999</c:v>
                </c:pt>
                <c:pt idx="120">
                  <c:v>18.745824880000001</c:v>
                </c:pt>
                <c:pt idx="121">
                  <c:v>20.89113176</c:v>
                </c:pt>
                <c:pt idx="122">
                  <c:v>24.199419420000002</c:v>
                </c:pt>
                <c:pt idx="123">
                  <c:v>24.06820883</c:v>
                </c:pt>
                <c:pt idx="124">
                  <c:v>24.821572710000002</c:v>
                </c:pt>
                <c:pt idx="125">
                  <c:v>23.64050207</c:v>
                </c:pt>
                <c:pt idx="126">
                  <c:v>25.517806090000001</c:v>
                </c:pt>
                <c:pt idx="127">
                  <c:v>25.588663350000001</c:v>
                </c:pt>
                <c:pt idx="128">
                  <c:v>26.897484519999999</c:v>
                </c:pt>
                <c:pt idx="129">
                  <c:v>23.589274920000001</c:v>
                </c:pt>
                <c:pt idx="130">
                  <c:v>20.071498349999999</c:v>
                </c:pt>
                <c:pt idx="131">
                  <c:v>22.267798800000001</c:v>
                </c:pt>
                <c:pt idx="132">
                  <c:v>21.21265154</c:v>
                </c:pt>
                <c:pt idx="133">
                  <c:v>21.4778369</c:v>
                </c:pt>
                <c:pt idx="134">
                  <c:v>20.53814994</c:v>
                </c:pt>
                <c:pt idx="135">
                  <c:v>16.863810699999998</c:v>
                </c:pt>
                <c:pt idx="136">
                  <c:v>17.60170853</c:v>
                </c:pt>
                <c:pt idx="137">
                  <c:v>15.032818949999999</c:v>
                </c:pt>
                <c:pt idx="138">
                  <c:v>14.862280849999999</c:v>
                </c:pt>
                <c:pt idx="139">
                  <c:v>14.78390924</c:v>
                </c:pt>
                <c:pt idx="140">
                  <c:v>13.512921759999999</c:v>
                </c:pt>
                <c:pt idx="141">
                  <c:v>17.380570930000001</c:v>
                </c:pt>
                <c:pt idx="142">
                  <c:v>14.63736973</c:v>
                </c:pt>
                <c:pt idx="143">
                  <c:v>16.20043342</c:v>
                </c:pt>
                <c:pt idx="144">
                  <c:v>16.63693546</c:v>
                </c:pt>
                <c:pt idx="145">
                  <c:v>21.34270179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Sheet6!$A$25</c:f>
              <c:strCache>
                <c:ptCount val="1"/>
                <c:pt idx="0">
                  <c:v>三次样条插值</c:v>
                </c:pt>
              </c:strCache>
            </c:strRef>
          </c:tx>
          <c:spPr>
            <a:ln w="19050">
              <a:prstDash val="dashDot"/>
            </a:ln>
          </c:spPr>
          <c:marker>
            <c:symbol val="none"/>
          </c:marker>
          <c:val>
            <c:numRef>
              <c:f>Sheet6!$B$25:$EQ$25</c:f>
              <c:numCache>
                <c:formatCode>General</c:formatCode>
                <c:ptCount val="146"/>
                <c:pt idx="0">
                  <c:v>17.505827490000001</c:v>
                </c:pt>
                <c:pt idx="1">
                  <c:v>17.51811532</c:v>
                </c:pt>
                <c:pt idx="2">
                  <c:v>17.53166775</c:v>
                </c:pt>
                <c:pt idx="3">
                  <c:v>17.546459519999999</c:v>
                </c:pt>
                <c:pt idx="4">
                  <c:v>17.562465360000001</c:v>
                </c:pt>
                <c:pt idx="5">
                  <c:v>17.57965999</c:v>
                </c:pt>
                <c:pt idx="6">
                  <c:v>17.598018140000001</c:v>
                </c:pt>
                <c:pt idx="7">
                  <c:v>17.617514549999999</c:v>
                </c:pt>
                <c:pt idx="8">
                  <c:v>17.638123920000002</c:v>
                </c:pt>
                <c:pt idx="9">
                  <c:v>17.659821010000002</c:v>
                </c:pt>
                <c:pt idx="10">
                  <c:v>17.682580519999998</c:v>
                </c:pt>
                <c:pt idx="11">
                  <c:v>17.706377199999999</c:v>
                </c:pt>
                <c:pt idx="12">
                  <c:v>17.731185759999999</c:v>
                </c:pt>
                <c:pt idx="13">
                  <c:v>17.756980939999998</c:v>
                </c:pt>
                <c:pt idx="14">
                  <c:v>17.783737460000001</c:v>
                </c:pt>
                <c:pt idx="15">
                  <c:v>17.811430059999999</c:v>
                </c:pt>
                <c:pt idx="16">
                  <c:v>17.84003345</c:v>
                </c:pt>
                <c:pt idx="17">
                  <c:v>17.869522369999999</c:v>
                </c:pt>
                <c:pt idx="18">
                  <c:v>17.89987155</c:v>
                </c:pt>
                <c:pt idx="19">
                  <c:v>17.931055709999999</c:v>
                </c:pt>
                <c:pt idx="20">
                  <c:v>17.96304958</c:v>
                </c:pt>
                <c:pt idx="21">
                  <c:v>17.995827890000001</c:v>
                </c:pt>
                <c:pt idx="22">
                  <c:v>18.02936536</c:v>
                </c:pt>
                <c:pt idx="23">
                  <c:v>18.063636729999999</c:v>
                </c:pt>
                <c:pt idx="24">
                  <c:v>18.098616719999999</c:v>
                </c:pt>
                <c:pt idx="25">
                  <c:v>18.134280059999998</c:v>
                </c:pt>
                <c:pt idx="26">
                  <c:v>18.170601479999998</c:v>
                </c:pt>
                <c:pt idx="27">
                  <c:v>18.2075557</c:v>
                </c:pt>
                <c:pt idx="28">
                  <c:v>18.245117449999999</c:v>
                </c:pt>
                <c:pt idx="29">
                  <c:v>18.283261469999999</c:v>
                </c:pt>
                <c:pt idx="30">
                  <c:v>18.32196248</c:v>
                </c:pt>
                <c:pt idx="31">
                  <c:v>18.361195200000001</c:v>
                </c:pt>
                <c:pt idx="32">
                  <c:v>18.400934360000001</c:v>
                </c:pt>
                <c:pt idx="33">
                  <c:v>18.441154699999998</c:v>
                </c:pt>
                <c:pt idx="34">
                  <c:v>18.481830939999998</c:v>
                </c:pt>
                <c:pt idx="35">
                  <c:v>18.522937809999998</c:v>
                </c:pt>
                <c:pt idx="36">
                  <c:v>18.56445003</c:v>
                </c:pt>
                <c:pt idx="37">
                  <c:v>18.60634233</c:v>
                </c:pt>
                <c:pt idx="38">
                  <c:v>18.648589449999999</c:v>
                </c:pt>
                <c:pt idx="39">
                  <c:v>18.691166110000001</c:v>
                </c:pt>
                <c:pt idx="40">
                  <c:v>18.734047029999999</c:v>
                </c:pt>
                <c:pt idx="41">
                  <c:v>18.77720695</c:v>
                </c:pt>
                <c:pt idx="42">
                  <c:v>18.820620590000001</c:v>
                </c:pt>
                <c:pt idx="43">
                  <c:v>18.864262669999999</c:v>
                </c:pt>
                <c:pt idx="44">
                  <c:v>18.908107940000001</c:v>
                </c:pt>
                <c:pt idx="45">
                  <c:v>18.952131120000001</c:v>
                </c:pt>
                <c:pt idx="46">
                  <c:v>18.996306919999999</c:v>
                </c:pt>
                <c:pt idx="47">
                  <c:v>19.040610090000001</c:v>
                </c:pt>
                <c:pt idx="48">
                  <c:v>19.085015349999999</c:v>
                </c:pt>
                <c:pt idx="49">
                  <c:v>19.129497430000001</c:v>
                </c:pt>
                <c:pt idx="50">
                  <c:v>19.17403105</c:v>
                </c:pt>
                <c:pt idx="51">
                  <c:v>19.218590939999999</c:v>
                </c:pt>
                <c:pt idx="52">
                  <c:v>19.263151839999999</c:v>
                </c:pt>
                <c:pt idx="53">
                  <c:v>19.307688460000001</c:v>
                </c:pt>
                <c:pt idx="54">
                  <c:v>19.352175540000001</c:v>
                </c:pt>
                <c:pt idx="55">
                  <c:v>19.396587799999999</c:v>
                </c:pt>
                <c:pt idx="56">
                  <c:v>19.44089997</c:v>
                </c:pt>
                <c:pt idx="57">
                  <c:v>19.48508679</c:v>
                </c:pt>
                <c:pt idx="58">
                  <c:v>19.52912297</c:v>
                </c:pt>
                <c:pt idx="59">
                  <c:v>19.57298325</c:v>
                </c:pt>
                <c:pt idx="60">
                  <c:v>19.616642349999999</c:v>
                </c:pt>
                <c:pt idx="61">
                  <c:v>19.660074999999999</c:v>
                </c:pt>
                <c:pt idx="62">
                  <c:v>19.703255930000001</c:v>
                </c:pt>
                <c:pt idx="63">
                  <c:v>19.74615987</c:v>
                </c:pt>
                <c:pt idx="64">
                  <c:v>19.788761539999999</c:v>
                </c:pt>
                <c:pt idx="65">
                  <c:v>19.831035669999999</c:v>
                </c:pt>
                <c:pt idx="66">
                  <c:v>19.872956989999999</c:v>
                </c:pt>
                <c:pt idx="67">
                  <c:v>19.914500239999999</c:v>
                </c:pt>
                <c:pt idx="68">
                  <c:v>19.955640120000002</c:v>
                </c:pt>
                <c:pt idx="69">
                  <c:v>19.99635138</c:v>
                </c:pt>
                <c:pt idx="70">
                  <c:v>20.036608739999998</c:v>
                </c:pt>
                <c:pt idx="71">
                  <c:v>20.076386930000002</c:v>
                </c:pt>
                <c:pt idx="72">
                  <c:v>20.115660680000001</c:v>
                </c:pt>
                <c:pt idx="73">
                  <c:v>20.154404710000001</c:v>
                </c:pt>
                <c:pt idx="74">
                  <c:v>20.192593760000001</c:v>
                </c:pt>
                <c:pt idx="75">
                  <c:v>20.230202540000001</c:v>
                </c:pt>
                <c:pt idx="76">
                  <c:v>20.267205799999999</c:v>
                </c:pt>
                <c:pt idx="77">
                  <c:v>20.30357824</c:v>
                </c:pt>
                <c:pt idx="78">
                  <c:v>20.33929462</c:v>
                </c:pt>
                <c:pt idx="79">
                  <c:v>20.374329639999999</c:v>
                </c:pt>
                <c:pt idx="80">
                  <c:v>20.408658039999999</c:v>
                </c:pt>
                <c:pt idx="81">
                  <c:v>20.442254559999999</c:v>
                </c:pt>
                <c:pt idx="82">
                  <c:v>20.475093900000001</c:v>
                </c:pt>
                <c:pt idx="83">
                  <c:v>20.507150809999999</c:v>
                </c:pt>
                <c:pt idx="84">
                  <c:v>20.53840001</c:v>
                </c:pt>
                <c:pt idx="85">
                  <c:v>20.568816229999999</c:v>
                </c:pt>
                <c:pt idx="86">
                  <c:v>20.598374190000001</c:v>
                </c:pt>
                <c:pt idx="87">
                  <c:v>20.627048630000001</c:v>
                </c:pt>
                <c:pt idx="88">
                  <c:v>20.654814269999999</c:v>
                </c:pt>
                <c:pt idx="89">
                  <c:v>20.681645840000002</c:v>
                </c:pt>
                <c:pt idx="90">
                  <c:v>20.707518069999999</c:v>
                </c:pt>
                <c:pt idx="91">
                  <c:v>20.732405679999999</c:v>
                </c:pt>
                <c:pt idx="92">
                  <c:v>20.756283410000002</c:v>
                </c:pt>
                <c:pt idx="93">
                  <c:v>20.779125969999999</c:v>
                </c:pt>
                <c:pt idx="94">
                  <c:v>20.800908110000002</c:v>
                </c:pt>
                <c:pt idx="95">
                  <c:v>20.821604539999999</c:v>
                </c:pt>
                <c:pt idx="96">
                  <c:v>20.841190000000001</c:v>
                </c:pt>
                <c:pt idx="97">
                  <c:v>20.8596392</c:v>
                </c:pt>
                <c:pt idx="98">
                  <c:v>20.87692689</c:v>
                </c:pt>
                <c:pt idx="99">
                  <c:v>20.893027790000001</c:v>
                </c:pt>
                <c:pt idx="100">
                  <c:v>20.907916620000002</c:v>
                </c:pt>
                <c:pt idx="101">
                  <c:v>20.92156812</c:v>
                </c:pt>
                <c:pt idx="102">
                  <c:v>20.933956999999999</c:v>
                </c:pt>
                <c:pt idx="103">
                  <c:v>20.94505801</c:v>
                </c:pt>
                <c:pt idx="104">
                  <c:v>20.954845859999999</c:v>
                </c:pt>
                <c:pt idx="105">
                  <c:v>20.963295290000001</c:v>
                </c:pt>
                <c:pt idx="106">
                  <c:v>20.970381020000001</c:v>
                </c:pt>
                <c:pt idx="107">
                  <c:v>20.976077780000001</c:v>
                </c:pt>
                <c:pt idx="108">
                  <c:v>20.980360300000001</c:v>
                </c:pt>
                <c:pt idx="109">
                  <c:v>20.98320331</c:v>
                </c:pt>
                <c:pt idx="110">
                  <c:v>20.984581519999999</c:v>
                </c:pt>
                <c:pt idx="111">
                  <c:v>20.98446968</c:v>
                </c:pt>
                <c:pt idx="112">
                  <c:v>20.982842510000001</c:v>
                </c:pt>
                <c:pt idx="113">
                  <c:v>20.97967474</c:v>
                </c:pt>
                <c:pt idx="114">
                  <c:v>20.974941090000002</c:v>
                </c:pt>
                <c:pt idx="115">
                  <c:v>20.968616300000001</c:v>
                </c:pt>
                <c:pt idx="116">
                  <c:v>20.960675080000001</c:v>
                </c:pt>
                <c:pt idx="117">
                  <c:v>20.95109218</c:v>
                </c:pt>
                <c:pt idx="118">
                  <c:v>20.93984231</c:v>
                </c:pt>
                <c:pt idx="119">
                  <c:v>20.926900199999999</c:v>
                </c:pt>
                <c:pt idx="120">
                  <c:v>20.91224059</c:v>
                </c:pt>
                <c:pt idx="121">
                  <c:v>20.895838189999999</c:v>
                </c:pt>
                <c:pt idx="122">
                  <c:v>20.877667750000001</c:v>
                </c:pt>
                <c:pt idx="123">
                  <c:v>20.857703969999999</c:v>
                </c:pt>
                <c:pt idx="124">
                  <c:v>20.83592161</c:v>
                </c:pt>
                <c:pt idx="125">
                  <c:v>20.812295370000001</c:v>
                </c:pt>
                <c:pt idx="126">
                  <c:v>20.786799989999999</c:v>
                </c:pt>
                <c:pt idx="127">
                  <c:v>20.759410200000001</c:v>
                </c:pt>
                <c:pt idx="128">
                  <c:v>20.730100719999999</c:v>
                </c:pt>
                <c:pt idx="129">
                  <c:v>20.698846289999999</c:v>
                </c:pt>
                <c:pt idx="130">
                  <c:v>20.66562162</c:v>
                </c:pt>
                <c:pt idx="131">
                  <c:v>20.630401450000001</c:v>
                </c:pt>
                <c:pt idx="132">
                  <c:v>20.593160510000001</c:v>
                </c:pt>
                <c:pt idx="133">
                  <c:v>20.55387352</c:v>
                </c:pt>
                <c:pt idx="134">
                  <c:v>20.512515220000001</c:v>
                </c:pt>
                <c:pt idx="135">
                  <c:v>20.469060320000001</c:v>
                </c:pt>
                <c:pt idx="136">
                  <c:v>20.423483560000001</c:v>
                </c:pt>
                <c:pt idx="137">
                  <c:v>20.37575966</c:v>
                </c:pt>
                <c:pt idx="138">
                  <c:v>20.32586336</c:v>
                </c:pt>
                <c:pt idx="139">
                  <c:v>20.273769380000001</c:v>
                </c:pt>
                <c:pt idx="140">
                  <c:v>20.219452440000001</c:v>
                </c:pt>
                <c:pt idx="141">
                  <c:v>20.16288728</c:v>
                </c:pt>
                <c:pt idx="142">
                  <c:v>20.104048630000001</c:v>
                </c:pt>
                <c:pt idx="143">
                  <c:v>20.042911199999999</c:v>
                </c:pt>
                <c:pt idx="144">
                  <c:v>19.97944974</c:v>
                </c:pt>
                <c:pt idx="145">
                  <c:v>19.91363896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Sheet6!$A$26</c:f>
              <c:strCache>
                <c:ptCount val="1"/>
                <c:pt idx="0">
                  <c:v>均值填补</c:v>
                </c:pt>
              </c:strCache>
            </c:strRef>
          </c:tx>
          <c:spPr>
            <a:ln w="19050">
              <a:prstDash val="lgDashDot"/>
            </a:ln>
          </c:spPr>
          <c:marker>
            <c:symbol val="none"/>
          </c:marker>
          <c:val>
            <c:numRef>
              <c:f>Sheet6!$B$26:$EQ$26</c:f>
              <c:numCache>
                <c:formatCode>General</c:formatCode>
                <c:ptCount val="146"/>
                <c:pt idx="0">
                  <c:v>12.14475844</c:v>
                </c:pt>
                <c:pt idx="1">
                  <c:v>14.24230569</c:v>
                </c:pt>
                <c:pt idx="2">
                  <c:v>15.446781809999999</c:v>
                </c:pt>
                <c:pt idx="3">
                  <c:v>14.75867438</c:v>
                </c:pt>
                <c:pt idx="4">
                  <c:v>15.33871151</c:v>
                </c:pt>
                <c:pt idx="5">
                  <c:v>16.000014820000001</c:v>
                </c:pt>
                <c:pt idx="6">
                  <c:v>14.78379003</c:v>
                </c:pt>
                <c:pt idx="7">
                  <c:v>16.07232973</c:v>
                </c:pt>
                <c:pt idx="8">
                  <c:v>14.90081256</c:v>
                </c:pt>
                <c:pt idx="9">
                  <c:v>16.18173135</c:v>
                </c:pt>
                <c:pt idx="10">
                  <c:v>16.603684959999999</c:v>
                </c:pt>
                <c:pt idx="11">
                  <c:v>17.244177059999998</c:v>
                </c:pt>
                <c:pt idx="12">
                  <c:v>18.803097990000001</c:v>
                </c:pt>
                <c:pt idx="13">
                  <c:v>17.005630889999999</c:v>
                </c:pt>
                <c:pt idx="14">
                  <c:v>18.187632969999999</c:v>
                </c:pt>
                <c:pt idx="15">
                  <c:v>16.47394895</c:v>
                </c:pt>
                <c:pt idx="16">
                  <c:v>14.74940939</c:v>
                </c:pt>
                <c:pt idx="17">
                  <c:v>13.07686824</c:v>
                </c:pt>
                <c:pt idx="18">
                  <c:v>12.895794929999999</c:v>
                </c:pt>
                <c:pt idx="19">
                  <c:v>11.256614580000001</c:v>
                </c:pt>
                <c:pt idx="20">
                  <c:v>12.303915030000001</c:v>
                </c:pt>
                <c:pt idx="21">
                  <c:v>12.17831584</c:v>
                </c:pt>
                <c:pt idx="22">
                  <c:v>11.74359432</c:v>
                </c:pt>
                <c:pt idx="23">
                  <c:v>12.463262609999999</c:v>
                </c:pt>
                <c:pt idx="24">
                  <c:v>11.858450980000001</c:v>
                </c:pt>
                <c:pt idx="25">
                  <c:v>14.42659529</c:v>
                </c:pt>
                <c:pt idx="26">
                  <c:v>16.259564529999999</c:v>
                </c:pt>
                <c:pt idx="27">
                  <c:v>15.38933609</c:v>
                </c:pt>
                <c:pt idx="28">
                  <c:v>18.115802559999999</c:v>
                </c:pt>
                <c:pt idx="29">
                  <c:v>18.118211049999999</c:v>
                </c:pt>
                <c:pt idx="30">
                  <c:v>16.139723879999998</c:v>
                </c:pt>
                <c:pt idx="31">
                  <c:v>17.286445789999998</c:v>
                </c:pt>
                <c:pt idx="32">
                  <c:v>16.629447219999999</c:v>
                </c:pt>
                <c:pt idx="33">
                  <c:v>18.918796059999998</c:v>
                </c:pt>
                <c:pt idx="34">
                  <c:v>18.672269740000001</c:v>
                </c:pt>
                <c:pt idx="35">
                  <c:v>19.302630260000001</c:v>
                </c:pt>
                <c:pt idx="36">
                  <c:v>21.14444018</c:v>
                </c:pt>
                <c:pt idx="37">
                  <c:v>18.823385089999999</c:v>
                </c:pt>
                <c:pt idx="38">
                  <c:v>19.254624509999999</c:v>
                </c:pt>
                <c:pt idx="39">
                  <c:v>17.561423569999999</c:v>
                </c:pt>
                <c:pt idx="40">
                  <c:v>14.995057210000001</c:v>
                </c:pt>
                <c:pt idx="41">
                  <c:v>13.60524423</c:v>
                </c:pt>
                <c:pt idx="42">
                  <c:v>13.022869590000001</c:v>
                </c:pt>
                <c:pt idx="43">
                  <c:v>11.13364479</c:v>
                </c:pt>
                <c:pt idx="44">
                  <c:v>12.16928785</c:v>
                </c:pt>
                <c:pt idx="45">
                  <c:v>12.235712230000001</c:v>
                </c:pt>
                <c:pt idx="46">
                  <c:v>12.34653213</c:v>
                </c:pt>
                <c:pt idx="47">
                  <c:v>13.301202679999999</c:v>
                </c:pt>
                <c:pt idx="48">
                  <c:v>15.811193019999999</c:v>
                </c:pt>
                <c:pt idx="49">
                  <c:v>22.488447229999998</c:v>
                </c:pt>
                <c:pt idx="50">
                  <c:v>25.704912119999999</c:v>
                </c:pt>
                <c:pt idx="51">
                  <c:v>24.617018460000001</c:v>
                </c:pt>
                <c:pt idx="52">
                  <c:v>25.056050280000001</c:v>
                </c:pt>
                <c:pt idx="53">
                  <c:v>23.702506440000001</c:v>
                </c:pt>
                <c:pt idx="54">
                  <c:v>23.4868962</c:v>
                </c:pt>
                <c:pt idx="55">
                  <c:v>25.330228129999998</c:v>
                </c:pt>
                <c:pt idx="56">
                  <c:v>24.055360360000002</c:v>
                </c:pt>
                <c:pt idx="57">
                  <c:v>25.084950410000001</c:v>
                </c:pt>
                <c:pt idx="58">
                  <c:v>23.525693260000001</c:v>
                </c:pt>
                <c:pt idx="59">
                  <c:v>22.07338128</c:v>
                </c:pt>
                <c:pt idx="60">
                  <c:v>24.061375959999999</c:v>
                </c:pt>
                <c:pt idx="61">
                  <c:v>23.120891390000001</c:v>
                </c:pt>
                <c:pt idx="62">
                  <c:v>20.731145489999999</c:v>
                </c:pt>
                <c:pt idx="63">
                  <c:v>19.403666600000001</c:v>
                </c:pt>
                <c:pt idx="64">
                  <c:v>15.92884667</c:v>
                </c:pt>
                <c:pt idx="65">
                  <c:v>13.193440170000001</c:v>
                </c:pt>
                <c:pt idx="66">
                  <c:v>13.00935713</c:v>
                </c:pt>
                <c:pt idx="67">
                  <c:v>11.137688150000001</c:v>
                </c:pt>
                <c:pt idx="68">
                  <c:v>11.87298109</c:v>
                </c:pt>
                <c:pt idx="69">
                  <c:v>12.3556005</c:v>
                </c:pt>
                <c:pt idx="70">
                  <c:v>11.74312405</c:v>
                </c:pt>
                <c:pt idx="71">
                  <c:v>14.17140103</c:v>
                </c:pt>
                <c:pt idx="72">
                  <c:v>17.454363090000001</c:v>
                </c:pt>
                <c:pt idx="73">
                  <c:v>22.42710215</c:v>
                </c:pt>
                <c:pt idx="74">
                  <c:v>26.49829695</c:v>
                </c:pt>
                <c:pt idx="75">
                  <c:v>25.455291760000001</c:v>
                </c:pt>
                <c:pt idx="76">
                  <c:v>26.19298319</c:v>
                </c:pt>
                <c:pt idx="77">
                  <c:v>26.569290800000001</c:v>
                </c:pt>
                <c:pt idx="78">
                  <c:v>25.38089394</c:v>
                </c:pt>
                <c:pt idx="79">
                  <c:v>27.5537159</c:v>
                </c:pt>
                <c:pt idx="80">
                  <c:v>25.756371189999999</c:v>
                </c:pt>
                <c:pt idx="81">
                  <c:v>26.765907940000002</c:v>
                </c:pt>
                <c:pt idx="82">
                  <c:v>23.92918165</c:v>
                </c:pt>
                <c:pt idx="83">
                  <c:v>24.03057781</c:v>
                </c:pt>
                <c:pt idx="84">
                  <c:v>25.64086258</c:v>
                </c:pt>
                <c:pt idx="85">
                  <c:v>24.387754350000002</c:v>
                </c:pt>
                <c:pt idx="86">
                  <c:v>22.703208320000002</c:v>
                </c:pt>
                <c:pt idx="87">
                  <c:v>19.631760230000001</c:v>
                </c:pt>
                <c:pt idx="88">
                  <c:v>16.664442099999999</c:v>
                </c:pt>
                <c:pt idx="89">
                  <c:v>13.973472559999999</c:v>
                </c:pt>
                <c:pt idx="90">
                  <c:v>13.44326938</c:v>
                </c:pt>
                <c:pt idx="91">
                  <c:v>12.162751719999999</c:v>
                </c:pt>
                <c:pt idx="92">
                  <c:v>12.95919466</c:v>
                </c:pt>
                <c:pt idx="93">
                  <c:v>12.81271029</c:v>
                </c:pt>
                <c:pt idx="94">
                  <c:v>12.837485490000001</c:v>
                </c:pt>
                <c:pt idx="95">
                  <c:v>14.68221587</c:v>
                </c:pt>
                <c:pt idx="96">
                  <c:v>17.574691940000001</c:v>
                </c:pt>
                <c:pt idx="97">
                  <c:v>24.73516008</c:v>
                </c:pt>
                <c:pt idx="98">
                  <c:v>29.252505299999999</c:v>
                </c:pt>
                <c:pt idx="99">
                  <c:v>28.47901066</c:v>
                </c:pt>
                <c:pt idx="100">
                  <c:v>28.52847611</c:v>
                </c:pt>
                <c:pt idx="101">
                  <c:v>27.82594907</c:v>
                </c:pt>
                <c:pt idx="102">
                  <c:v>29.261751610000001</c:v>
                </c:pt>
                <c:pt idx="103">
                  <c:v>33.492310619999998</c:v>
                </c:pt>
                <c:pt idx="104">
                  <c:v>30.852516680000001</c:v>
                </c:pt>
                <c:pt idx="105">
                  <c:v>30.562073040000001</c:v>
                </c:pt>
                <c:pt idx="106">
                  <c:v>26.718292569999999</c:v>
                </c:pt>
                <c:pt idx="107">
                  <c:v>25.223719089999999</c:v>
                </c:pt>
                <c:pt idx="108">
                  <c:v>26.716049089999999</c:v>
                </c:pt>
                <c:pt idx="109">
                  <c:v>24.06531476</c:v>
                </c:pt>
                <c:pt idx="110">
                  <c:v>23.035335709999998</c:v>
                </c:pt>
                <c:pt idx="111">
                  <c:v>21.84654677</c:v>
                </c:pt>
                <c:pt idx="112">
                  <c:v>17.40868248</c:v>
                </c:pt>
                <c:pt idx="113">
                  <c:v>14.95110129</c:v>
                </c:pt>
                <c:pt idx="114">
                  <c:v>14.361870769999999</c:v>
                </c:pt>
                <c:pt idx="115">
                  <c:v>12.36588529</c:v>
                </c:pt>
                <c:pt idx="116">
                  <c:v>13.23070895</c:v>
                </c:pt>
                <c:pt idx="117">
                  <c:v>13.546326880000001</c:v>
                </c:pt>
                <c:pt idx="118">
                  <c:v>12.9569043</c:v>
                </c:pt>
                <c:pt idx="119">
                  <c:v>15.021818140000001</c:v>
                </c:pt>
                <c:pt idx="120">
                  <c:v>17.3175618</c:v>
                </c:pt>
                <c:pt idx="121">
                  <c:v>27.524955479999999</c:v>
                </c:pt>
                <c:pt idx="122">
                  <c:v>32.640476900000003</c:v>
                </c:pt>
                <c:pt idx="123">
                  <c:v>32.865726180000003</c:v>
                </c:pt>
                <c:pt idx="124">
                  <c:v>34.670057210000003</c:v>
                </c:pt>
                <c:pt idx="125">
                  <c:v>36.158757270000002</c:v>
                </c:pt>
                <c:pt idx="126">
                  <c:v>34.55064058</c:v>
                </c:pt>
                <c:pt idx="127">
                  <c:v>38.392496430000001</c:v>
                </c:pt>
                <c:pt idx="128">
                  <c:v>35.139261529999999</c:v>
                </c:pt>
                <c:pt idx="129">
                  <c:v>36.331156970000002</c:v>
                </c:pt>
                <c:pt idx="130">
                  <c:v>32.05016363</c:v>
                </c:pt>
                <c:pt idx="131">
                  <c:v>28.16501482</c:v>
                </c:pt>
                <c:pt idx="132">
                  <c:v>27.92946572</c:v>
                </c:pt>
                <c:pt idx="133">
                  <c:v>24.383765060000002</c:v>
                </c:pt>
                <c:pt idx="134">
                  <c:v>23.437939480000001</c:v>
                </c:pt>
                <c:pt idx="135">
                  <c:v>19.56411889</c:v>
                </c:pt>
                <c:pt idx="136">
                  <c:v>16.23734704</c:v>
                </c:pt>
                <c:pt idx="137">
                  <c:v>13.9183485</c:v>
                </c:pt>
                <c:pt idx="138">
                  <c:v>13.451922550000001</c:v>
                </c:pt>
                <c:pt idx="139">
                  <c:v>11.96144177</c:v>
                </c:pt>
                <c:pt idx="140">
                  <c:v>12.5633316</c:v>
                </c:pt>
                <c:pt idx="141">
                  <c:v>12.65118723</c:v>
                </c:pt>
                <c:pt idx="142">
                  <c:v>12.59548332</c:v>
                </c:pt>
                <c:pt idx="143">
                  <c:v>14.16394281</c:v>
                </c:pt>
                <c:pt idx="144">
                  <c:v>13.91272887</c:v>
                </c:pt>
                <c:pt idx="145">
                  <c:v>17.663892279999999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5376"/>
        <c:axId val="464567296"/>
      </c:lineChart>
      <c:catAx>
        <c:axId val="4645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小时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64567296"/>
        <c:crosses val="autoZero"/>
        <c:auto val="1"/>
        <c:lblAlgn val="ctr"/>
        <c:lblOffset val="100"/>
        <c:noMultiLvlLbl val="0"/>
      </c:catAx>
      <c:valAx>
        <c:axId val="4645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能耗值（度）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5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Sheet2!$G$80</c:f>
              <c:strCache>
                <c:ptCount val="1"/>
                <c:pt idx="0">
                  <c:v>knn</c:v>
                </c:pt>
              </c:strCache>
            </c:strRef>
          </c:tx>
          <c:val>
            <c:numRef>
              <c:f>Sheet2!$H$80:$AG$80</c:f>
              <c:numCache>
                <c:formatCode>General</c:formatCode>
                <c:ptCount val="26"/>
                <c:pt idx="0">
                  <c:v>76.470143609999994</c:v>
                </c:pt>
                <c:pt idx="1">
                  <c:v>64.898541469999998</c:v>
                </c:pt>
                <c:pt idx="2">
                  <c:v>67.078120920000003</c:v>
                </c:pt>
                <c:pt idx="3">
                  <c:v>65.20234155</c:v>
                </c:pt>
                <c:pt idx="4">
                  <c:v>67.36115977</c:v>
                </c:pt>
                <c:pt idx="5">
                  <c:v>60.823329489999999</c:v>
                </c:pt>
                <c:pt idx="6">
                  <c:v>59.616131729999999</c:v>
                </c:pt>
                <c:pt idx="7">
                  <c:v>63.097084930000001</c:v>
                </c:pt>
                <c:pt idx="8">
                  <c:v>56.593687170000003</c:v>
                </c:pt>
                <c:pt idx="9">
                  <c:v>52.377265340000001</c:v>
                </c:pt>
                <c:pt idx="10">
                  <c:v>44.242779560000002</c:v>
                </c:pt>
                <c:pt idx="11">
                  <c:v>33.665239399999997</c:v>
                </c:pt>
                <c:pt idx="12">
                  <c:v>15.47504419</c:v>
                </c:pt>
                <c:pt idx="13">
                  <c:v>15.371973179999999</c:v>
                </c:pt>
                <c:pt idx="14">
                  <c:v>15.15646066</c:v>
                </c:pt>
                <c:pt idx="15">
                  <c:v>16.357635800000001</c:v>
                </c:pt>
                <c:pt idx="16">
                  <c:v>15.19367358</c:v>
                </c:pt>
                <c:pt idx="17">
                  <c:v>15.144598999999999</c:v>
                </c:pt>
                <c:pt idx="18">
                  <c:v>16.949620840000001</c:v>
                </c:pt>
                <c:pt idx="19">
                  <c:v>17.85319793</c:v>
                </c:pt>
                <c:pt idx="20">
                  <c:v>28.41414082</c:v>
                </c:pt>
                <c:pt idx="21">
                  <c:v>37.481046139999997</c:v>
                </c:pt>
                <c:pt idx="22">
                  <c:v>43.986874620000002</c:v>
                </c:pt>
                <c:pt idx="23">
                  <c:v>46.886415149999998</c:v>
                </c:pt>
                <c:pt idx="24">
                  <c:v>42.892506070000003</c:v>
                </c:pt>
                <c:pt idx="25">
                  <c:v>50.895120980000002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Sheet2!$G$81</c:f>
              <c:strCache>
                <c:ptCount val="1"/>
                <c:pt idx="0">
                  <c:v>real</c:v>
                </c:pt>
              </c:strCache>
            </c:strRef>
          </c:tx>
          <c:val>
            <c:numRef>
              <c:f>Sheet2!$H$81:$AG$81</c:f>
              <c:numCache>
                <c:formatCode>General</c:formatCode>
                <c:ptCount val="26"/>
                <c:pt idx="0">
                  <c:v>78.900000000000006</c:v>
                </c:pt>
                <c:pt idx="1">
                  <c:v>83.7</c:v>
                </c:pt>
                <c:pt idx="2">
                  <c:v>87.9</c:v>
                </c:pt>
                <c:pt idx="3">
                  <c:v>71.5</c:v>
                </c:pt>
                <c:pt idx="4">
                  <c:v>66.400000000000006</c:v>
                </c:pt>
                <c:pt idx="5">
                  <c:v>67.7</c:v>
                </c:pt>
                <c:pt idx="6">
                  <c:v>56.1</c:v>
                </c:pt>
                <c:pt idx="7">
                  <c:v>69.7</c:v>
                </c:pt>
                <c:pt idx="8">
                  <c:v>58.9</c:v>
                </c:pt>
                <c:pt idx="9">
                  <c:v>62.2</c:v>
                </c:pt>
                <c:pt idx="10">
                  <c:v>60.1</c:v>
                </c:pt>
                <c:pt idx="11">
                  <c:v>14.8</c:v>
                </c:pt>
                <c:pt idx="12">
                  <c:v>10.199999999999999</c:v>
                </c:pt>
                <c:pt idx="13">
                  <c:v>9.1999999999999993</c:v>
                </c:pt>
                <c:pt idx="14">
                  <c:v>9.6999999999999993</c:v>
                </c:pt>
                <c:pt idx="15">
                  <c:v>7.5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8.8000000000000007</c:v>
                </c:pt>
                <c:pt idx="19">
                  <c:v>12.6</c:v>
                </c:pt>
                <c:pt idx="20">
                  <c:v>15.2</c:v>
                </c:pt>
                <c:pt idx="21">
                  <c:v>40.299999999999997</c:v>
                </c:pt>
                <c:pt idx="22">
                  <c:v>40.9</c:v>
                </c:pt>
                <c:pt idx="23">
                  <c:v>51.7</c:v>
                </c:pt>
                <c:pt idx="24">
                  <c:v>34.299999999999997</c:v>
                </c:pt>
                <c:pt idx="25">
                  <c:v>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Sheet2!$G$82</c:f>
              <c:strCache>
                <c:ptCount val="1"/>
                <c:pt idx="0">
                  <c:v>regression</c:v>
                </c:pt>
              </c:strCache>
            </c:strRef>
          </c:tx>
          <c:val>
            <c:numRef>
              <c:f>Sheet2!$H$82:$AG$82</c:f>
              <c:numCache>
                <c:formatCode>General</c:formatCode>
                <c:ptCount val="26"/>
                <c:pt idx="0">
                  <c:v>64.435953670000004</c:v>
                </c:pt>
                <c:pt idx="1">
                  <c:v>75.723747119999999</c:v>
                </c:pt>
                <c:pt idx="2">
                  <c:v>64.877139920000005</c:v>
                </c:pt>
                <c:pt idx="3">
                  <c:v>70.494751690000001</c:v>
                </c:pt>
                <c:pt idx="4">
                  <c:v>67.369772839999996</c:v>
                </c:pt>
                <c:pt idx="5">
                  <c:v>52.560739069999997</c:v>
                </c:pt>
                <c:pt idx="6">
                  <c:v>51.576651050000002</c:v>
                </c:pt>
                <c:pt idx="7">
                  <c:v>57.877383709999997</c:v>
                </c:pt>
                <c:pt idx="8">
                  <c:v>52.360411429999999</c:v>
                </c:pt>
                <c:pt idx="9">
                  <c:v>43.401896059999999</c:v>
                </c:pt>
                <c:pt idx="10">
                  <c:v>22.714121760000001</c:v>
                </c:pt>
                <c:pt idx="11">
                  <c:v>9.7293010399999993</c:v>
                </c:pt>
                <c:pt idx="12">
                  <c:v>10.74195982</c:v>
                </c:pt>
                <c:pt idx="13">
                  <c:v>9.2616866000000009</c:v>
                </c:pt>
                <c:pt idx="14">
                  <c:v>10.00402085</c:v>
                </c:pt>
                <c:pt idx="15">
                  <c:v>9.9073725400000008</c:v>
                </c:pt>
                <c:pt idx="16">
                  <c:v>8.0606185999999997</c:v>
                </c:pt>
                <c:pt idx="17">
                  <c:v>10.541702300000001</c:v>
                </c:pt>
                <c:pt idx="18">
                  <c:v>9.8800482200000008</c:v>
                </c:pt>
                <c:pt idx="19">
                  <c:v>16.296917000000001</c:v>
                </c:pt>
                <c:pt idx="20">
                  <c:v>49.321074729999999</c:v>
                </c:pt>
                <c:pt idx="21">
                  <c:v>57.545856489999998</c:v>
                </c:pt>
                <c:pt idx="22">
                  <c:v>66.114283639999996</c:v>
                </c:pt>
                <c:pt idx="23">
                  <c:v>65.02715637</c:v>
                </c:pt>
                <c:pt idx="24">
                  <c:v>55.716694439999998</c:v>
                </c:pt>
                <c:pt idx="25">
                  <c:v>66.004420589999995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Sheet2!$G$83</c:f>
              <c:strCache>
                <c:ptCount val="1"/>
                <c:pt idx="0">
                  <c:v>lagrange</c:v>
                </c:pt>
              </c:strCache>
            </c:strRef>
          </c:tx>
          <c:val>
            <c:numRef>
              <c:f>Sheet2!$H$83:$AG$83</c:f>
              <c:numCache>
                <c:formatCode>General</c:formatCode>
                <c:ptCount val="26"/>
              </c:numCache>
            </c:numRef>
          </c:val>
          <c:smooth val="0"/>
        </c:ser>
        <c:ser>
          <c:idx val="4"/>
          <c:order val="4"/>
          <c:tx>
            <c:strRef>
              <c:f>Sheet2!$G$84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Sheet2!$H$84:$AG$84</c:f>
              <c:numCache>
                <c:formatCode>General</c:formatCode>
                <c:ptCount val="26"/>
                <c:pt idx="0">
                  <c:v>56.861685909999999</c:v>
                </c:pt>
                <c:pt idx="1">
                  <c:v>57.282204399999998</c:v>
                </c:pt>
                <c:pt idx="2">
                  <c:v>57.273471499999999</c:v>
                </c:pt>
                <c:pt idx="3">
                  <c:v>54.517020270000003</c:v>
                </c:pt>
                <c:pt idx="4">
                  <c:v>58.251414879999999</c:v>
                </c:pt>
                <c:pt idx="5">
                  <c:v>53.157291950000001</c:v>
                </c:pt>
                <c:pt idx="6">
                  <c:v>55.589110640000001</c:v>
                </c:pt>
                <c:pt idx="7">
                  <c:v>52.354538859999998</c:v>
                </c:pt>
                <c:pt idx="8">
                  <c:v>48.707158059999998</c:v>
                </c:pt>
                <c:pt idx="9">
                  <c:v>49.840179499999998</c:v>
                </c:pt>
                <c:pt idx="10">
                  <c:v>44.878687769999999</c:v>
                </c:pt>
                <c:pt idx="11">
                  <c:v>41.157586049999999</c:v>
                </c:pt>
                <c:pt idx="12">
                  <c:v>34.942858880000003</c:v>
                </c:pt>
                <c:pt idx="13">
                  <c:v>31.773431339999998</c:v>
                </c:pt>
                <c:pt idx="14">
                  <c:v>28.04710498</c:v>
                </c:pt>
                <c:pt idx="15">
                  <c:v>28.489042319999999</c:v>
                </c:pt>
                <c:pt idx="16">
                  <c:v>25.002196510000001</c:v>
                </c:pt>
                <c:pt idx="17">
                  <c:v>27.433596590000001</c:v>
                </c:pt>
                <c:pt idx="18">
                  <c:v>29.659201079999999</c:v>
                </c:pt>
                <c:pt idx="19">
                  <c:v>29.819587439999999</c:v>
                </c:pt>
                <c:pt idx="20">
                  <c:v>33.281977120000001</c:v>
                </c:pt>
                <c:pt idx="21">
                  <c:v>35.35157761</c:v>
                </c:pt>
                <c:pt idx="22">
                  <c:v>40.766882219999999</c:v>
                </c:pt>
                <c:pt idx="23">
                  <c:v>42.886617579999999</c:v>
                </c:pt>
                <c:pt idx="24">
                  <c:v>38.005423100000002</c:v>
                </c:pt>
                <c:pt idx="25">
                  <c:v>41.253643859999997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7488"/>
        <c:axId val="128689280"/>
      </c:lineChart>
      <c:catAx>
        <c:axId val="1286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89280"/>
        <c:crosses val="autoZero"/>
        <c:auto val="1"/>
        <c:lblAlgn val="ctr"/>
        <c:lblOffset val="100"/>
        <c:noMultiLvlLbl val="0"/>
      </c:catAx>
      <c:valAx>
        <c:axId val="1286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8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Sheet3!$C$13:$C$16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Sheet3!$E$13:$E$16</c:f>
              <c:numCache>
                <c:formatCode>General</c:formatCode>
                <c:ptCount val="4"/>
                <c:pt idx="0">
                  <c:v>2.2514186934615381</c:v>
                </c:pt>
                <c:pt idx="1">
                  <c:v>1.9868838434615386</c:v>
                </c:pt>
                <c:pt idx="2">
                  <c:v>1.8223119519230775</c:v>
                </c:pt>
                <c:pt idx="3">
                  <c:v>1.5830853796153843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Sheet3!$C$13:$C$16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Sheet3!$F$13:$F$16</c:f>
              <c:numCache>
                <c:formatCode>General</c:formatCode>
                <c:ptCount val="4"/>
                <c:pt idx="0">
                  <c:v>0.11632926476550076</c:v>
                </c:pt>
                <c:pt idx="1">
                  <c:v>0.10266092990858505</c:v>
                </c:pt>
                <c:pt idx="2">
                  <c:v>9.4157612778219421E-2</c:v>
                </c:pt>
                <c:pt idx="3">
                  <c:v>8.1796939328298859E-2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3168"/>
        <c:axId val="84584704"/>
      </c:lineChart>
      <c:catAx>
        <c:axId val="84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84704"/>
        <c:crosses val="autoZero"/>
        <c:auto val="1"/>
        <c:lblAlgn val="ctr"/>
        <c:lblOffset val="100"/>
        <c:noMultiLvlLbl val="0"/>
      </c:catAx>
      <c:valAx>
        <c:axId val="84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Sheet3!$C$29:$C$32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Sheet3!$E$29:$E$32</c:f>
              <c:numCache>
                <c:formatCode>General</c:formatCode>
                <c:ptCount val="4"/>
                <c:pt idx="0">
                  <c:v>1.3254812099999997</c:v>
                </c:pt>
                <c:pt idx="1">
                  <c:v>1.3388143753846149</c:v>
                </c:pt>
                <c:pt idx="2">
                  <c:v>1.2524230603846151</c:v>
                </c:pt>
                <c:pt idx="3">
                  <c:v>1.2778726630769226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Sheet3!$C$29:$C$32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Sheet3!$F$29:$F$32</c:f>
              <c:numCache>
                <c:formatCode>General</c:formatCode>
                <c:ptCount val="4"/>
                <c:pt idx="0">
                  <c:v>7.9333589917127079E-2</c:v>
                </c:pt>
                <c:pt idx="1">
                  <c:v>8.0131615469613254E-2</c:v>
                </c:pt>
                <c:pt idx="2">
                  <c:v>7.4960864571823216E-2</c:v>
                </c:pt>
                <c:pt idx="3">
                  <c:v>7.6484091252302031E-2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86784"/>
        <c:axId val="84496768"/>
      </c:lineChart>
      <c:catAx>
        <c:axId val="84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96768"/>
        <c:crosses val="autoZero"/>
        <c:auto val="1"/>
        <c:lblAlgn val="ctr"/>
        <c:lblOffset val="100"/>
        <c:noMultiLvlLbl val="0"/>
      </c:catAx>
      <c:valAx>
        <c:axId val="844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Sheet3!$C$45:$C$48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Sheet3!$E$45:$E$48</c:f>
              <c:numCache>
                <c:formatCode>General</c:formatCode>
                <c:ptCount val="4"/>
                <c:pt idx="0">
                  <c:v>94.889349921153837</c:v>
                </c:pt>
                <c:pt idx="1">
                  <c:v>104.49569984730773</c:v>
                </c:pt>
                <c:pt idx="2">
                  <c:v>99.875527616153846</c:v>
                </c:pt>
                <c:pt idx="3">
                  <c:v>93.969117729230774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Sheet3!$C$45:$C$48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Sheet3!$F$45:$F$48</c:f>
              <c:numCache>
                <c:formatCode>General</c:formatCode>
                <c:ptCount val="4"/>
                <c:pt idx="0">
                  <c:v>0.18905157838697317</c:v>
                </c:pt>
                <c:pt idx="1">
                  <c:v>0.2081906663624522</c:v>
                </c:pt>
                <c:pt idx="2">
                  <c:v>0.19898572551877397</c:v>
                </c:pt>
                <c:pt idx="3">
                  <c:v>0.18721816559080465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0976"/>
        <c:axId val="84525056"/>
      </c:lineChart>
      <c:catAx>
        <c:axId val="845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25056"/>
        <c:crosses val="autoZero"/>
        <c:auto val="1"/>
        <c:lblAlgn val="ctr"/>
        <c:lblOffset val="100"/>
        <c:noMultiLvlLbl val="0"/>
      </c:catAx>
      <c:valAx>
        <c:axId val="845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Sheet3!$C$61:$C$64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Sheet3!$E$61:$E$64</c:f>
              <c:numCache>
                <c:formatCode>General</c:formatCode>
                <c:ptCount val="4"/>
                <c:pt idx="0">
                  <c:v>116.99460266730769</c:v>
                </c:pt>
                <c:pt idx="1">
                  <c:v>109.90163939346151</c:v>
                </c:pt>
                <c:pt idx="2">
                  <c:v>112.91140610769229</c:v>
                </c:pt>
                <c:pt idx="3">
                  <c:v>110.02210550346152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Sheet3!$C$61:$C$64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Sheet3!$F$61:$F$64</c:f>
              <c:numCache>
                <c:formatCode>General</c:formatCode>
                <c:ptCount val="4"/>
                <c:pt idx="0">
                  <c:v>0.19317196840965523</c:v>
                </c:pt>
                <c:pt idx="1">
                  <c:v>0.18146064458591846</c:v>
                </c:pt>
                <c:pt idx="2">
                  <c:v>0.18643012648838816</c:v>
                </c:pt>
                <c:pt idx="3">
                  <c:v>0.18165954842476931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0416"/>
        <c:axId val="87106304"/>
      </c:lineChart>
      <c:catAx>
        <c:axId val="845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06304"/>
        <c:crosses val="autoZero"/>
        <c:auto val="1"/>
        <c:lblAlgn val="ctr"/>
        <c:lblOffset val="100"/>
        <c:noMultiLvlLbl val="0"/>
      </c:catAx>
      <c:valAx>
        <c:axId val="871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Sheet3!$C$93:$C$96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Sheet3!$E$93:$E$96</c:f>
              <c:numCache>
                <c:formatCode>General</c:formatCode>
                <c:ptCount val="4"/>
                <c:pt idx="0">
                  <c:v>7.6877932015384634</c:v>
                </c:pt>
                <c:pt idx="1">
                  <c:v>7.7778921284615414</c:v>
                </c:pt>
                <c:pt idx="2">
                  <c:v>7.8092390473076909</c:v>
                </c:pt>
                <c:pt idx="3">
                  <c:v>8.3602597030769239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Sheet3!$C$93:$C$96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Sheet3!$F$93:$F$96</c:f>
              <c:numCache>
                <c:formatCode>General</c:formatCode>
                <c:ptCount val="4"/>
                <c:pt idx="0">
                  <c:v>0.1843085507053942</c:v>
                </c:pt>
                <c:pt idx="1">
                  <c:v>0.18646859874596591</c:v>
                </c:pt>
                <c:pt idx="2">
                  <c:v>0.18722011547256795</c:v>
                </c:pt>
                <c:pt idx="3">
                  <c:v>0.20043038476717381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3168"/>
        <c:axId val="87144704"/>
      </c:lineChart>
      <c:catAx>
        <c:axId val="871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44704"/>
        <c:crosses val="autoZero"/>
        <c:auto val="1"/>
        <c:lblAlgn val="ctr"/>
        <c:lblOffset val="100"/>
        <c:noMultiLvlLbl val="0"/>
      </c:catAx>
      <c:valAx>
        <c:axId val="871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Sheet3!$C$77:$C$80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Sheet3!$E$77:$E$80</c:f>
              <c:numCache>
                <c:formatCode>General</c:formatCode>
                <c:ptCount val="4"/>
                <c:pt idx="0">
                  <c:v>6.136890733461537</c:v>
                </c:pt>
                <c:pt idx="1">
                  <c:v>5.2440400215384608</c:v>
                </c:pt>
                <c:pt idx="2">
                  <c:v>4.9517577715384622</c:v>
                </c:pt>
                <c:pt idx="3">
                  <c:v>5.4301065830769222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Sheet3!$C$77:$C$80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Sheet3!$F$77:$F$80</c:f>
              <c:numCache>
                <c:formatCode>General</c:formatCode>
                <c:ptCount val="4"/>
                <c:pt idx="0">
                  <c:v>0.18555548211419925</c:v>
                </c:pt>
                <c:pt idx="1">
                  <c:v>0.15855918195138965</c:v>
                </c:pt>
                <c:pt idx="2">
                  <c:v>0.14972171422258401</c:v>
                </c:pt>
                <c:pt idx="3">
                  <c:v>0.16418510426793809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5440"/>
        <c:axId val="98767232"/>
      </c:lineChart>
      <c:catAx>
        <c:axId val="987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767232"/>
        <c:crosses val="autoZero"/>
        <c:auto val="1"/>
        <c:lblAlgn val="ctr"/>
        <c:lblOffset val="100"/>
        <c:noMultiLvlLbl val="0"/>
      </c:catAx>
      <c:valAx>
        <c:axId val="987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6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Sheet4!$B$1:$B$975</c:f>
              <c:numCache>
                <c:formatCode>General</c:formatCode>
                <c:ptCount val="975"/>
                <c:pt idx="0">
                  <c:v>0</c:v>
                </c:pt>
                <c:pt idx="1">
                  <c:v>9.9000000000000005E-2</c:v>
                </c:pt>
                <c:pt idx="2">
                  <c:v>0.1</c:v>
                </c:pt>
                <c:pt idx="3">
                  <c:v>0.11600000000000001</c:v>
                </c:pt>
                <c:pt idx="4">
                  <c:v>9.4E-2</c:v>
                </c:pt>
                <c:pt idx="5">
                  <c:v>9.6000000000000002E-2</c:v>
                </c:pt>
                <c:pt idx="6">
                  <c:v>0.10299999999999999</c:v>
                </c:pt>
                <c:pt idx="7">
                  <c:v>0.108</c:v>
                </c:pt>
                <c:pt idx="8">
                  <c:v>0.109</c:v>
                </c:pt>
                <c:pt idx="9">
                  <c:v>9.4E-2</c:v>
                </c:pt>
                <c:pt idx="10">
                  <c:v>9.0999999999999998E-2</c:v>
                </c:pt>
                <c:pt idx="11">
                  <c:v>8.6999999999999994E-2</c:v>
                </c:pt>
                <c:pt idx="12">
                  <c:v>8.2000000000000003E-2</c:v>
                </c:pt>
                <c:pt idx="13">
                  <c:v>8.6999999999999994E-2</c:v>
                </c:pt>
                <c:pt idx="14">
                  <c:v>8.6999999999999994E-2</c:v>
                </c:pt>
                <c:pt idx="15">
                  <c:v>9.2999999999999999E-2</c:v>
                </c:pt>
                <c:pt idx="16">
                  <c:v>9.9000000000000005E-2</c:v>
                </c:pt>
                <c:pt idx="17">
                  <c:v>9.6000000000000002E-2</c:v>
                </c:pt>
                <c:pt idx="18">
                  <c:v>8.8999999999999996E-2</c:v>
                </c:pt>
                <c:pt idx="19">
                  <c:v>8.5999999999999993E-2</c:v>
                </c:pt>
                <c:pt idx="20">
                  <c:v>8.6999999999999994E-2</c:v>
                </c:pt>
                <c:pt idx="21">
                  <c:v>9.0999999999999998E-2</c:v>
                </c:pt>
                <c:pt idx="22">
                  <c:v>9.4E-2</c:v>
                </c:pt>
                <c:pt idx="23">
                  <c:v>9.8000000000000004E-2</c:v>
                </c:pt>
                <c:pt idx="24">
                  <c:v>9.8000000000000004E-2</c:v>
                </c:pt>
                <c:pt idx="25">
                  <c:v>0.10299999999999999</c:v>
                </c:pt>
                <c:pt idx="26">
                  <c:v>0.104</c:v>
                </c:pt>
                <c:pt idx="27">
                  <c:v>0.107</c:v>
                </c:pt>
                <c:pt idx="28">
                  <c:v>0.106</c:v>
                </c:pt>
                <c:pt idx="29">
                  <c:v>0.108</c:v>
                </c:pt>
                <c:pt idx="30">
                  <c:v>0.107</c:v>
                </c:pt>
                <c:pt idx="31">
                  <c:v>0.10299999999999999</c:v>
                </c:pt>
                <c:pt idx="32">
                  <c:v>0.106</c:v>
                </c:pt>
                <c:pt idx="33">
                  <c:v>0.106</c:v>
                </c:pt>
                <c:pt idx="34">
                  <c:v>0.11</c:v>
                </c:pt>
                <c:pt idx="35">
                  <c:v>0.109</c:v>
                </c:pt>
                <c:pt idx="36">
                  <c:v>0.11</c:v>
                </c:pt>
                <c:pt idx="37">
                  <c:v>0.113</c:v>
                </c:pt>
                <c:pt idx="38">
                  <c:v>0.11600000000000001</c:v>
                </c:pt>
                <c:pt idx="39">
                  <c:v>0.11899999999999999</c:v>
                </c:pt>
                <c:pt idx="40">
                  <c:v>0.122</c:v>
                </c:pt>
                <c:pt idx="41">
                  <c:v>0.122</c:v>
                </c:pt>
                <c:pt idx="42">
                  <c:v>0.126</c:v>
                </c:pt>
                <c:pt idx="43">
                  <c:v>0.126</c:v>
                </c:pt>
                <c:pt idx="44">
                  <c:v>0.125</c:v>
                </c:pt>
                <c:pt idx="45">
                  <c:v>0.127</c:v>
                </c:pt>
                <c:pt idx="46">
                  <c:v>0.129</c:v>
                </c:pt>
                <c:pt idx="47">
                  <c:v>0.13</c:v>
                </c:pt>
                <c:pt idx="48">
                  <c:v>0.13200000000000001</c:v>
                </c:pt>
                <c:pt idx="49">
                  <c:v>0.129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Sheet4!$C$1:$C$975</c:f>
              <c:numCache>
                <c:formatCode>General</c:formatCode>
                <c:ptCount val="975"/>
                <c:pt idx="0">
                  <c:v>0</c:v>
                </c:pt>
                <c:pt idx="1">
                  <c:v>6.3140000000000001</c:v>
                </c:pt>
                <c:pt idx="2">
                  <c:v>6.0910000000000002</c:v>
                </c:pt>
                <c:pt idx="3">
                  <c:v>7.883</c:v>
                </c:pt>
                <c:pt idx="4">
                  <c:v>5.2960000000000003</c:v>
                </c:pt>
                <c:pt idx="5">
                  <c:v>5.0830000000000002</c:v>
                </c:pt>
                <c:pt idx="6">
                  <c:v>5.4210000000000003</c:v>
                </c:pt>
                <c:pt idx="7">
                  <c:v>5.9509999999999996</c:v>
                </c:pt>
                <c:pt idx="8">
                  <c:v>6.0039999999999996</c:v>
                </c:pt>
                <c:pt idx="9">
                  <c:v>4.4749999999999996</c:v>
                </c:pt>
                <c:pt idx="10">
                  <c:v>4.13</c:v>
                </c:pt>
                <c:pt idx="11">
                  <c:v>3.9630000000000001</c:v>
                </c:pt>
                <c:pt idx="12">
                  <c:v>3.5779999999999998</c:v>
                </c:pt>
                <c:pt idx="13">
                  <c:v>3.95</c:v>
                </c:pt>
                <c:pt idx="14">
                  <c:v>3.8879999999999999</c:v>
                </c:pt>
                <c:pt idx="15">
                  <c:v>4.4000000000000004</c:v>
                </c:pt>
                <c:pt idx="16">
                  <c:v>4.984</c:v>
                </c:pt>
                <c:pt idx="17">
                  <c:v>4.6189999999999998</c:v>
                </c:pt>
                <c:pt idx="18">
                  <c:v>4.1239999999999997</c:v>
                </c:pt>
                <c:pt idx="19">
                  <c:v>4.0140000000000002</c:v>
                </c:pt>
                <c:pt idx="20">
                  <c:v>4.0359999999999996</c:v>
                </c:pt>
                <c:pt idx="21">
                  <c:v>4.282</c:v>
                </c:pt>
                <c:pt idx="22">
                  <c:v>4.5369999999999999</c:v>
                </c:pt>
                <c:pt idx="23">
                  <c:v>4.8550000000000004</c:v>
                </c:pt>
                <c:pt idx="24">
                  <c:v>4.8170000000000002</c:v>
                </c:pt>
                <c:pt idx="25">
                  <c:v>5.2480000000000002</c:v>
                </c:pt>
                <c:pt idx="26">
                  <c:v>5.3250000000000002</c:v>
                </c:pt>
                <c:pt idx="27">
                  <c:v>5.6180000000000003</c:v>
                </c:pt>
                <c:pt idx="28">
                  <c:v>5.5179999999999998</c:v>
                </c:pt>
                <c:pt idx="29">
                  <c:v>5.8040000000000003</c:v>
                </c:pt>
                <c:pt idx="30">
                  <c:v>5.694</c:v>
                </c:pt>
                <c:pt idx="31">
                  <c:v>5.3780000000000001</c:v>
                </c:pt>
                <c:pt idx="32">
                  <c:v>5.6680000000000001</c:v>
                </c:pt>
                <c:pt idx="33">
                  <c:v>5.6459999999999999</c:v>
                </c:pt>
                <c:pt idx="34">
                  <c:v>6.0289999999999999</c:v>
                </c:pt>
                <c:pt idx="35">
                  <c:v>5.8410000000000002</c:v>
                </c:pt>
                <c:pt idx="36">
                  <c:v>6.0129999999999999</c:v>
                </c:pt>
                <c:pt idx="37">
                  <c:v>6.2859999999999996</c:v>
                </c:pt>
                <c:pt idx="38">
                  <c:v>6.6059999999999999</c:v>
                </c:pt>
                <c:pt idx="39">
                  <c:v>6.8769999999999998</c:v>
                </c:pt>
                <c:pt idx="40">
                  <c:v>7.2149999999999999</c:v>
                </c:pt>
                <c:pt idx="41">
                  <c:v>7.2590000000000003</c:v>
                </c:pt>
                <c:pt idx="42">
                  <c:v>7.6550000000000002</c:v>
                </c:pt>
                <c:pt idx="43">
                  <c:v>7.726</c:v>
                </c:pt>
                <c:pt idx="44">
                  <c:v>7.7649999999999997</c:v>
                </c:pt>
                <c:pt idx="45">
                  <c:v>7.8760000000000003</c:v>
                </c:pt>
                <c:pt idx="46">
                  <c:v>8.173</c:v>
                </c:pt>
                <c:pt idx="47">
                  <c:v>8.1959999999999997</c:v>
                </c:pt>
                <c:pt idx="48">
                  <c:v>8.51</c:v>
                </c:pt>
                <c:pt idx="49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08576"/>
        <c:axId val="98810112"/>
      </c:lineChart>
      <c:catAx>
        <c:axId val="9880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10112"/>
        <c:crosses val="autoZero"/>
        <c:auto val="1"/>
        <c:lblAlgn val="ctr"/>
        <c:lblOffset val="100"/>
        <c:noMultiLvlLbl val="0"/>
      </c:catAx>
      <c:valAx>
        <c:axId val="988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0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11</xdr:row>
      <xdr:rowOff>309562</xdr:rowOff>
    </xdr:from>
    <xdr:to>
      <xdr:col>13</xdr:col>
      <xdr:colOff>295274</xdr:colOff>
      <xdr:row>27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55</xdr:row>
      <xdr:rowOff>104775</xdr:rowOff>
    </xdr:from>
    <xdr:to>
      <xdr:col>15</xdr:col>
      <xdr:colOff>666750</xdr:colOff>
      <xdr:row>76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681037</xdr:colOff>
      <xdr:row>8</xdr:row>
      <xdr:rowOff>104775</xdr:rowOff>
    </xdr:from>
    <xdr:to>
      <xdr:col>31</xdr:col>
      <xdr:colOff>395287</xdr:colOff>
      <xdr:row>24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14287</xdr:colOff>
      <xdr:row>29</xdr:row>
      <xdr:rowOff>38100</xdr:rowOff>
    </xdr:from>
    <xdr:to>
      <xdr:col>31</xdr:col>
      <xdr:colOff>700087</xdr:colOff>
      <xdr:row>45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709612</xdr:colOff>
      <xdr:row>40</xdr:row>
      <xdr:rowOff>57150</xdr:rowOff>
    </xdr:from>
    <xdr:to>
      <xdr:col>26</xdr:col>
      <xdr:colOff>423862</xdr:colOff>
      <xdr:row>56</xdr:row>
      <xdr:rowOff>57150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481012</xdr:colOff>
      <xdr:row>63</xdr:row>
      <xdr:rowOff>104775</xdr:rowOff>
    </xdr:from>
    <xdr:to>
      <xdr:col>26</xdr:col>
      <xdr:colOff>195262</xdr:colOff>
      <xdr:row>79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166687</xdr:colOff>
      <xdr:row>81</xdr:row>
      <xdr:rowOff>152400</xdr:rowOff>
    </xdr:from>
    <xdr:to>
      <xdr:col>33</xdr:col>
      <xdr:colOff>852487</xdr:colOff>
      <xdr:row>97</xdr:row>
      <xdr:rowOff>152400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623887</xdr:colOff>
      <xdr:row>83</xdr:row>
      <xdr:rowOff>142875</xdr:rowOff>
    </xdr:from>
    <xdr:to>
      <xdr:col>25</xdr:col>
      <xdr:colOff>338137</xdr:colOff>
      <xdr:row>99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176211</xdr:colOff>
      <xdr:row>941</xdr:row>
      <xdr:rowOff>95250</xdr:rowOff>
    </xdr:from>
    <xdr:to>
      <xdr:col>38</xdr:col>
      <xdr:colOff>342900</xdr:colOff>
      <xdr:row>957</xdr:row>
      <xdr:rowOff>95250</xdr:rowOff>
    </xdr:to>
    <xdr:graphicFrame macro="">
      <xdr:nvGraphicFramePr>
        <xdr:cNvPr id="36" name="图表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342899</xdr:colOff>
      <xdr:row>21</xdr:row>
      <xdr:rowOff>85724</xdr:rowOff>
    </xdr:from>
    <xdr:to>
      <xdr:col>20</xdr:col>
      <xdr:colOff>390525</xdr:colOff>
      <xdr:row>38</xdr:row>
      <xdr:rowOff>57149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0.23656</cdr:x>
      <cdr:y>0.0363</cdr:y>
    </cdr:from>
    <cdr:to>
      <cdr:x>0.31596</cdr:x>
      <cdr:y>1</cdr:y>
    </cdr:to>
    <cdr:grpSp>
      <cdr:nvGrpSpPr>
        <cdr:cNvPr id="6" name="组合 5"/>
        <cdr:cNvGrpSpPr/>
      </cdr:nvGrpSpPr>
      <cdr:grpSpPr>
        <a:xfrm xmlns:a="http://schemas.openxmlformats.org/drawingml/2006/main">
          <a:off x="2724151" y="104776"/>
          <a:ext cx="914400" cy="2781299"/>
          <a:chOff x="2724151" y="104776"/>
          <a:chExt cx="914400" cy="2781299"/>
        </a:xfrm>
      </cdr:grpSpPr>
      <cdr:cxnSp macro="">
        <cdr:nvCxnSpPr>
          <cdr:cNvPr id="3" name="直接连接符 2"/>
          <cdr:cNvCxnSpPr/>
        </cdr:nvCxnSpPr>
        <cdr:spPr>
          <a:xfrm xmlns:a="http://schemas.openxmlformats.org/drawingml/2006/main">
            <a:off x="2924176" y="104776"/>
            <a:ext cx="9525" cy="2209800"/>
          </a:xfrm>
          <a:prstGeom xmlns:a="http://schemas.openxmlformats.org/drawingml/2006/main" prst="line">
            <a:avLst/>
          </a:prstGeom>
          <a:ln xmlns:a="http://schemas.openxmlformats.org/drawingml/2006/main" w="19050">
            <a:solidFill>
              <a:srgbClr val="FF0000"/>
            </a:solidFill>
          </a:ln>
        </cdr:spPr>
        <cdr:style>
          <a:lnRef xmlns:a="http://schemas.openxmlformats.org/drawingml/2006/main" idx="1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0">
            <a:schemeClr val="accent2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2724151" y="2486024"/>
            <a:ext cx="914400" cy="40005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altLang="zh-CN" sz="1000" b="1">
                <a:solidFill>
                  <a:srgbClr val="FF0000"/>
                </a:solidFill>
              </a:rPr>
              <a:t>k=12</a:t>
            </a:r>
            <a:endParaRPr lang="zh-CN" altLang="en-US" sz="1000" b="1">
              <a:solidFill>
                <a:srgbClr val="FF0000"/>
              </a:solidFill>
            </a:endParaRPr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18</xdr:row>
      <xdr:rowOff>138112</xdr:rowOff>
    </xdr:from>
    <xdr:to>
      <xdr:col>16</xdr:col>
      <xdr:colOff>657225</xdr:colOff>
      <xdr:row>29</xdr:row>
      <xdr:rowOff>104776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selection activeCell="C7" sqref="C7"/>
    </sheetView>
  </sheetViews>
  <sheetFormatPr defaultRowHeight="13.5" x14ac:dyDescent="0.15"/>
  <cols>
    <col min="1" max="1" width="20.5" customWidth="1"/>
    <col min="3" max="26" width="12.75" bestFit="1" customWidth="1"/>
    <col min="27" max="27" width="11.625" bestFit="1" customWidth="1"/>
  </cols>
  <sheetData>
    <row r="1" spans="1:29" x14ac:dyDescent="0.15">
      <c r="AC1" t="s">
        <v>4</v>
      </c>
    </row>
    <row r="2" spans="1:29" x14ac:dyDescent="0.15">
      <c r="A2">
        <v>13162</v>
      </c>
      <c r="B2" t="s">
        <v>5</v>
      </c>
      <c r="C2">
        <v>4.8056896199999999</v>
      </c>
      <c r="D2">
        <v>4.8834418700000004</v>
      </c>
      <c r="E2">
        <v>5.29091136</v>
      </c>
      <c r="F2">
        <v>4.9995507799999999</v>
      </c>
      <c r="G2">
        <v>4.7187614099999999</v>
      </c>
      <c r="H2">
        <v>5.0627567600000001</v>
      </c>
      <c r="I2">
        <v>4.4558436500000003</v>
      </c>
      <c r="J2">
        <v>4.5744807600000001</v>
      </c>
      <c r="K2">
        <v>4.31025262</v>
      </c>
      <c r="L2">
        <v>4.4227186400000003</v>
      </c>
      <c r="M2">
        <v>4.48723647</v>
      </c>
      <c r="N2">
        <v>3.9302407800000001</v>
      </c>
      <c r="O2">
        <v>3.3683002599999998</v>
      </c>
      <c r="P2">
        <v>2.90872207</v>
      </c>
      <c r="Q2">
        <v>2.8913574899999999</v>
      </c>
      <c r="R2">
        <v>2.96350129</v>
      </c>
      <c r="S2">
        <v>2.9637584700000001</v>
      </c>
      <c r="T2">
        <v>2.76076123</v>
      </c>
      <c r="U2">
        <v>2.80836665</v>
      </c>
      <c r="V2">
        <v>3.0881485299999998</v>
      </c>
      <c r="W2">
        <v>4.3320301099999998</v>
      </c>
      <c r="X2">
        <v>5.0260067900000003</v>
      </c>
      <c r="Y2">
        <v>5.5150096800000004</v>
      </c>
      <c r="Z2">
        <v>5.4321527200000004</v>
      </c>
      <c r="AC2">
        <f>SUMXMY2(C2:Z2,C3:Z3)/COUNT(C2:Z2)</f>
        <v>0.35844336781282254</v>
      </c>
    </row>
    <row r="3" spans="1:29" ht="27" x14ac:dyDescent="0.15">
      <c r="A3" s="1" t="s">
        <v>0</v>
      </c>
      <c r="B3" t="s">
        <v>2</v>
      </c>
      <c r="C3">
        <v>5.6984478899999997</v>
      </c>
      <c r="D3">
        <v>6.3192904700000003</v>
      </c>
      <c r="E3">
        <v>5.8314855899999998</v>
      </c>
      <c r="F3">
        <v>5.5654101999999996</v>
      </c>
      <c r="G3">
        <v>6.0310421300000003</v>
      </c>
      <c r="H3">
        <v>5.3880266099999998</v>
      </c>
      <c r="I3">
        <v>4.9002217300000002</v>
      </c>
      <c r="J3">
        <v>4.5232815999999998</v>
      </c>
      <c r="K3">
        <v>4.4567627500000002</v>
      </c>
      <c r="L3">
        <v>4.1241685099999996</v>
      </c>
      <c r="M3">
        <v>3.7250554299999998</v>
      </c>
      <c r="N3">
        <v>3.4589800400000001</v>
      </c>
      <c r="O3">
        <v>3.0155210600000002</v>
      </c>
      <c r="P3">
        <v>2.8381374699999999</v>
      </c>
      <c r="Q3">
        <v>2.7050997799999998</v>
      </c>
      <c r="R3">
        <v>2.23946785</v>
      </c>
      <c r="S3">
        <v>2.6607538800000001</v>
      </c>
      <c r="T3">
        <v>2.5942350300000001</v>
      </c>
      <c r="U3">
        <v>2.7050997799999998</v>
      </c>
      <c r="V3">
        <v>3.0820399100000002</v>
      </c>
      <c r="W3">
        <v>3.61419069</v>
      </c>
      <c r="X3">
        <v>4.8337028799999997</v>
      </c>
      <c r="Y3">
        <v>4.7671840400000001</v>
      </c>
      <c r="Z3">
        <v>4.92239468</v>
      </c>
      <c r="AC3">
        <f>SUMXMY2(C3:Z3,C4:Z4)/COUNT(C3:Z3)</f>
        <v>1.5332568312326886</v>
      </c>
    </row>
    <row r="4" spans="1:29" x14ac:dyDescent="0.15">
      <c r="A4" s="1" t="s">
        <v>6</v>
      </c>
      <c r="B4" t="s">
        <v>3</v>
      </c>
      <c r="C4">
        <f>AVERAGE(C3:Z3)</f>
        <v>4.166666666666667</v>
      </c>
      <c r="D4">
        <v>4.1666666670000003</v>
      </c>
      <c r="E4">
        <v>4.1666666670000003</v>
      </c>
      <c r="F4">
        <v>4.1666666670000003</v>
      </c>
      <c r="G4">
        <v>4.1666666670000003</v>
      </c>
      <c r="H4">
        <v>4.1666666670000003</v>
      </c>
      <c r="I4">
        <v>4.1666666670000003</v>
      </c>
      <c r="J4">
        <v>4.1666666670000003</v>
      </c>
      <c r="K4">
        <v>4.1666666670000003</v>
      </c>
      <c r="L4">
        <v>4.1666666670000003</v>
      </c>
      <c r="M4">
        <v>4.1666666670000003</v>
      </c>
      <c r="N4">
        <v>4.1666666670000003</v>
      </c>
      <c r="O4">
        <v>4.1666666670000003</v>
      </c>
      <c r="P4">
        <v>4.1666666670000003</v>
      </c>
      <c r="Q4">
        <v>4.1666666670000003</v>
      </c>
      <c r="R4">
        <v>4.1666666670000003</v>
      </c>
      <c r="S4">
        <v>4.1666666670000003</v>
      </c>
      <c r="T4">
        <v>4.1666666670000003</v>
      </c>
      <c r="U4">
        <v>4.1666666670000003</v>
      </c>
      <c r="V4">
        <v>4.1666666670000003</v>
      </c>
      <c r="W4">
        <v>4.1666666670000003</v>
      </c>
      <c r="X4">
        <v>4.1666666670000003</v>
      </c>
      <c r="Y4">
        <v>4.1666666670000003</v>
      </c>
      <c r="Z4">
        <v>4.1666666670000003</v>
      </c>
    </row>
    <row r="6" spans="1:29" x14ac:dyDescent="0.15">
      <c r="A6">
        <v>13162</v>
      </c>
      <c r="B6" t="s">
        <v>5</v>
      </c>
      <c r="C6">
        <v>21.673660179999999</v>
      </c>
      <c r="D6">
        <v>22.024322819999998</v>
      </c>
      <c r="E6">
        <v>23.862010210000001</v>
      </c>
      <c r="F6">
        <v>22.547974</v>
      </c>
      <c r="G6">
        <v>21.281613979999999</v>
      </c>
      <c r="H6">
        <v>22.833032979999999</v>
      </c>
      <c r="I6">
        <v>20.095854849999998</v>
      </c>
      <c r="J6">
        <v>20.630908229999999</v>
      </c>
      <c r="K6">
        <v>19.439239319999999</v>
      </c>
      <c r="L6">
        <v>19.946461060000001</v>
      </c>
      <c r="M6">
        <v>20.23743649</v>
      </c>
      <c r="N6">
        <v>17.725385939999999</v>
      </c>
      <c r="O6">
        <v>15.191034180000001</v>
      </c>
      <c r="P6">
        <v>13.11833652</v>
      </c>
      <c r="Q6">
        <v>13.0400223</v>
      </c>
      <c r="R6">
        <v>13.36539084</v>
      </c>
      <c r="S6">
        <v>13.36655069</v>
      </c>
      <c r="T6">
        <v>12.45103314</v>
      </c>
      <c r="U6">
        <v>12.665733579999999</v>
      </c>
      <c r="V6">
        <v>13.92754987</v>
      </c>
      <c r="W6">
        <v>19.537455779999998</v>
      </c>
      <c r="X6">
        <v>22.667290640000001</v>
      </c>
      <c r="Y6">
        <v>24.872693640000001</v>
      </c>
      <c r="Z6">
        <v>24.49900877</v>
      </c>
      <c r="AC6">
        <f>SUMXMY2(C6:Z6,C7:Z7)/COUNT(C6:Z6)</f>
        <v>7.2907739469368984</v>
      </c>
    </row>
    <row r="7" spans="1:29" ht="27" x14ac:dyDescent="0.15">
      <c r="A7" s="1" t="s">
        <v>0</v>
      </c>
      <c r="B7" t="s">
        <v>2</v>
      </c>
      <c r="C7">
        <v>25.7</v>
      </c>
      <c r="D7">
        <v>28.5</v>
      </c>
      <c r="E7">
        <v>26.3</v>
      </c>
      <c r="F7">
        <v>25.1</v>
      </c>
      <c r="G7">
        <v>27.2</v>
      </c>
      <c r="H7">
        <v>24.3</v>
      </c>
      <c r="I7">
        <v>22.1</v>
      </c>
      <c r="J7">
        <v>20.399999999999999</v>
      </c>
      <c r="K7">
        <v>20.100000000000001</v>
      </c>
      <c r="L7">
        <v>18.600000000000001</v>
      </c>
      <c r="M7">
        <v>16.8</v>
      </c>
      <c r="N7">
        <v>15.6</v>
      </c>
      <c r="O7">
        <v>13.6</v>
      </c>
      <c r="P7">
        <v>12.8</v>
      </c>
      <c r="Q7">
        <v>12.2</v>
      </c>
      <c r="R7">
        <v>10.1</v>
      </c>
      <c r="S7">
        <v>12</v>
      </c>
      <c r="T7">
        <v>11.7</v>
      </c>
      <c r="U7">
        <v>12.2</v>
      </c>
      <c r="V7">
        <v>13.9</v>
      </c>
      <c r="W7">
        <v>16.3</v>
      </c>
      <c r="X7">
        <v>21.8</v>
      </c>
      <c r="Y7">
        <v>21.5</v>
      </c>
      <c r="Z7">
        <v>22.2</v>
      </c>
      <c r="AC7">
        <f>SUMXMY2(C7:Z7,C8:Z8)/COUNT(C7:Z7)</f>
        <v>31.186597224141209</v>
      </c>
    </row>
    <row r="8" spans="1:29" x14ac:dyDescent="0.15">
      <c r="A8" s="1" t="s">
        <v>7</v>
      </c>
      <c r="B8" t="s">
        <v>3</v>
      </c>
      <c r="C8">
        <f>AVERAGE(C7:Z7)</f>
        <v>18.791666666666668</v>
      </c>
      <c r="D8">
        <v>18.791666670000001</v>
      </c>
      <c r="E8">
        <v>18.791666670000001</v>
      </c>
      <c r="F8">
        <v>18.791666670000001</v>
      </c>
      <c r="G8">
        <v>18.791666670000001</v>
      </c>
      <c r="H8">
        <v>18.791666670000001</v>
      </c>
      <c r="I8">
        <v>18.791666670000001</v>
      </c>
      <c r="J8">
        <v>18.791666670000001</v>
      </c>
      <c r="K8">
        <v>18.791666670000001</v>
      </c>
      <c r="L8">
        <v>18.791666670000001</v>
      </c>
      <c r="M8">
        <v>18.791666670000001</v>
      </c>
      <c r="N8">
        <v>18.791666670000001</v>
      </c>
      <c r="O8">
        <v>18.791666670000001</v>
      </c>
      <c r="P8">
        <v>18.791666670000001</v>
      </c>
      <c r="Q8">
        <v>18.791666670000001</v>
      </c>
      <c r="R8">
        <v>18.791666670000001</v>
      </c>
      <c r="S8">
        <v>18.791666670000001</v>
      </c>
      <c r="T8">
        <v>18.791666670000001</v>
      </c>
      <c r="U8">
        <v>18.791666670000001</v>
      </c>
      <c r="V8">
        <v>18.791666670000001</v>
      </c>
      <c r="W8">
        <v>18.791666670000001</v>
      </c>
      <c r="X8">
        <v>18.791666670000001</v>
      </c>
      <c r="Y8">
        <v>18.791666670000001</v>
      </c>
      <c r="Z8">
        <v>18.791666670000001</v>
      </c>
    </row>
    <row r="9" spans="1:29" x14ac:dyDescent="0.15">
      <c r="A9" s="1"/>
      <c r="B9" t="s">
        <v>8</v>
      </c>
      <c r="C9">
        <v>15.5</v>
      </c>
      <c r="D9">
        <v>16.399999999999999</v>
      </c>
      <c r="E9">
        <v>16.600000000000001</v>
      </c>
      <c r="F9">
        <v>16.600000000000001</v>
      </c>
      <c r="G9">
        <v>15.9</v>
      </c>
      <c r="H9">
        <v>15</v>
      </c>
      <c r="I9">
        <v>14.4</v>
      </c>
      <c r="J9">
        <v>13.1</v>
      </c>
      <c r="K9">
        <v>9.9</v>
      </c>
      <c r="L9">
        <v>11.2</v>
      </c>
      <c r="M9">
        <v>10.8</v>
      </c>
      <c r="N9">
        <v>10.4</v>
      </c>
      <c r="O9">
        <v>10.199999999999999</v>
      </c>
      <c r="P9">
        <v>10.199999999999999</v>
      </c>
      <c r="Q9">
        <v>10.3</v>
      </c>
      <c r="R9">
        <v>14.1</v>
      </c>
      <c r="S9">
        <v>13.8</v>
      </c>
      <c r="T9">
        <v>12.5</v>
      </c>
      <c r="U9">
        <v>18.5</v>
      </c>
      <c r="V9">
        <v>15.3</v>
      </c>
      <c r="W9">
        <v>17.3</v>
      </c>
      <c r="X9">
        <v>18.7</v>
      </c>
      <c r="Y9">
        <v>15.2</v>
      </c>
      <c r="Z9">
        <v>15.2</v>
      </c>
    </row>
    <row r="11" spans="1:29" x14ac:dyDescent="0.15">
      <c r="A11">
        <v>13162</v>
      </c>
      <c r="B11" t="s">
        <v>5</v>
      </c>
      <c r="C11">
        <v>5.1499507700000002</v>
      </c>
      <c r="D11">
        <v>5.4948346399999997</v>
      </c>
      <c r="E11">
        <v>4.8991332700000001</v>
      </c>
      <c r="F11">
        <v>5.76498344</v>
      </c>
      <c r="G11">
        <v>5.1175205400000001</v>
      </c>
      <c r="H11">
        <v>5.11633155</v>
      </c>
      <c r="I11">
        <v>5.1469377100000004</v>
      </c>
      <c r="J11">
        <v>4.61180257</v>
      </c>
      <c r="K11">
        <v>5.0821260500000003</v>
      </c>
      <c r="L11">
        <v>4.39246611</v>
      </c>
      <c r="M11">
        <v>4.3885973500000004</v>
      </c>
      <c r="N11">
        <v>3.84900427</v>
      </c>
      <c r="O11">
        <v>3.7626415299999998</v>
      </c>
      <c r="P11">
        <v>3.23582335</v>
      </c>
      <c r="Q11">
        <v>3.3303378700000001</v>
      </c>
      <c r="R11">
        <v>3.0987712200000002</v>
      </c>
      <c r="S11">
        <v>3.10990974</v>
      </c>
      <c r="T11">
        <v>3.2076173200000002</v>
      </c>
      <c r="U11">
        <v>3.1917780900000001</v>
      </c>
      <c r="V11">
        <v>3.1725297600000002</v>
      </c>
      <c r="W11">
        <v>2.9432972799999999</v>
      </c>
      <c r="X11">
        <v>3.8947623400000002</v>
      </c>
      <c r="Y11">
        <v>4.0903755999999998</v>
      </c>
      <c r="Z11">
        <v>3.94846765</v>
      </c>
      <c r="AC11">
        <f>SUMXMY2(C11:Z11,C12:Z12)/COUNT(C11:Z11)</f>
        <v>0.19113404317684249</v>
      </c>
    </row>
    <row r="12" spans="1:29" ht="27" x14ac:dyDescent="0.15">
      <c r="A12" s="1" t="s">
        <v>1</v>
      </c>
      <c r="B12" t="s">
        <v>2</v>
      </c>
      <c r="C12">
        <v>5.9341211999999999</v>
      </c>
      <c r="D12">
        <v>5.3557958299999999</v>
      </c>
      <c r="E12">
        <v>5.5066633100000004</v>
      </c>
      <c r="F12">
        <v>6.26100075</v>
      </c>
      <c r="G12">
        <v>5.2803620799999997</v>
      </c>
      <c r="H12">
        <v>5.5820970599999997</v>
      </c>
      <c r="I12">
        <v>4.47573548</v>
      </c>
      <c r="J12">
        <v>4.75232587</v>
      </c>
      <c r="K12">
        <v>5.1546391800000002</v>
      </c>
      <c r="L12">
        <v>4.5511692200000002</v>
      </c>
      <c r="M12">
        <v>4.0482775999999996</v>
      </c>
      <c r="N12">
        <v>3.3693738999999998</v>
      </c>
      <c r="O12">
        <v>3.2436509899999999</v>
      </c>
      <c r="P12">
        <v>2.8664822700000001</v>
      </c>
      <c r="Q12">
        <v>3.14307267</v>
      </c>
      <c r="R12">
        <v>2.66532562</v>
      </c>
      <c r="S12">
        <v>2.7659039500000002</v>
      </c>
      <c r="T12">
        <v>3.14307267</v>
      </c>
      <c r="U12">
        <v>2.8664822700000001</v>
      </c>
      <c r="V12">
        <v>2.8664822700000001</v>
      </c>
      <c r="W12">
        <v>3.0676389199999998</v>
      </c>
      <c r="X12">
        <v>3.9476992700000002</v>
      </c>
      <c r="Y12">
        <v>4.0734221799999997</v>
      </c>
      <c r="Z12">
        <v>5.07920543</v>
      </c>
      <c r="AC12">
        <f>SUMXMY2(C12:Z12,C13:Z13)/COUNT(C12:Z12)</f>
        <v>1.2711638134826757</v>
      </c>
    </row>
    <row r="13" spans="1:29" x14ac:dyDescent="0.15">
      <c r="A13" s="1" t="s">
        <v>6</v>
      </c>
      <c r="B13" t="s">
        <v>3</v>
      </c>
      <c r="C13">
        <f>AVERAGE(C12:Z12)</f>
        <v>4.1666666662499994</v>
      </c>
      <c r="D13">
        <v>4.1666666660000002</v>
      </c>
      <c r="E13">
        <v>4.1666666660000002</v>
      </c>
      <c r="F13">
        <v>4.1666666660000002</v>
      </c>
      <c r="G13">
        <v>4.1666666660000002</v>
      </c>
      <c r="H13">
        <v>4.1666666660000002</v>
      </c>
      <c r="I13">
        <v>4.1666666660000002</v>
      </c>
      <c r="J13">
        <v>4.1666666660000002</v>
      </c>
      <c r="K13">
        <v>4.1666666660000002</v>
      </c>
      <c r="L13">
        <v>4.1666666660000002</v>
      </c>
      <c r="M13">
        <v>4.1666666660000002</v>
      </c>
      <c r="N13">
        <v>4.1666666660000002</v>
      </c>
      <c r="O13">
        <v>4.1666666660000002</v>
      </c>
      <c r="P13">
        <v>4.1666666660000002</v>
      </c>
      <c r="Q13">
        <v>4.1666666660000002</v>
      </c>
      <c r="R13">
        <v>4.1666666660000002</v>
      </c>
      <c r="S13">
        <v>4.1666666660000002</v>
      </c>
      <c r="T13">
        <v>4.1666666660000002</v>
      </c>
      <c r="U13">
        <v>4.1666666660000002</v>
      </c>
      <c r="V13">
        <v>4.1666666660000002</v>
      </c>
      <c r="W13">
        <v>4.1666666660000002</v>
      </c>
      <c r="X13">
        <v>4.1666666660000002</v>
      </c>
      <c r="Y13">
        <v>4.1666666660000002</v>
      </c>
      <c r="Z13">
        <v>4.1666666660000002</v>
      </c>
    </row>
    <row r="15" spans="1:29" x14ac:dyDescent="0.15">
      <c r="A15">
        <v>13162</v>
      </c>
      <c r="B15" t="s">
        <v>5</v>
      </c>
      <c r="C15">
        <v>20.481354199999998</v>
      </c>
      <c r="D15">
        <v>21.852957350000001</v>
      </c>
      <c r="E15">
        <v>19.483853029999999</v>
      </c>
      <c r="F15">
        <v>22.92733913</v>
      </c>
      <c r="G15">
        <v>20.35237918</v>
      </c>
      <c r="H15">
        <v>20.347650569999999</v>
      </c>
      <c r="I15">
        <v>20.469371259999999</v>
      </c>
      <c r="J15">
        <v>18.34113881</v>
      </c>
      <c r="K15">
        <v>20.211615290000001</v>
      </c>
      <c r="L15">
        <v>17.468837709999999</v>
      </c>
      <c r="M15">
        <v>17.45345167</v>
      </c>
      <c r="N15">
        <v>15.307489970000001</v>
      </c>
      <c r="O15">
        <v>14.96402535</v>
      </c>
      <c r="P15">
        <v>12.86886947</v>
      </c>
      <c r="Q15">
        <v>13.2447537</v>
      </c>
      <c r="R15">
        <v>12.32381314</v>
      </c>
      <c r="S15">
        <v>12.368111040000001</v>
      </c>
      <c r="T15">
        <v>12.756694080000001</v>
      </c>
      <c r="U15">
        <v>12.69370148</v>
      </c>
      <c r="V15">
        <v>12.617150840000001</v>
      </c>
      <c r="W15">
        <v>11.70549329</v>
      </c>
      <c r="X15">
        <v>15.48946984</v>
      </c>
      <c r="Y15">
        <v>16.26742376</v>
      </c>
      <c r="Z15">
        <v>15.703055839999999</v>
      </c>
      <c r="AC15">
        <f>SUMXMY2(C15:Z15,C16:Z16)/COUNT(C15:Z15)</f>
        <v>3.0230771389159741</v>
      </c>
    </row>
    <row r="16" spans="1:29" ht="27" x14ac:dyDescent="0.15">
      <c r="A16" s="1" t="s">
        <v>1</v>
      </c>
      <c r="B16" t="s">
        <v>2</v>
      </c>
      <c r="C16">
        <v>23.6</v>
      </c>
      <c r="D16">
        <v>21.3</v>
      </c>
      <c r="E16">
        <v>21.9</v>
      </c>
      <c r="F16">
        <v>24.9</v>
      </c>
      <c r="G16">
        <v>21</v>
      </c>
      <c r="H16">
        <v>22.2</v>
      </c>
      <c r="I16">
        <v>17.8</v>
      </c>
      <c r="J16">
        <v>18.899999999999999</v>
      </c>
      <c r="K16">
        <v>20.5</v>
      </c>
      <c r="L16">
        <v>18.100000000000001</v>
      </c>
      <c r="M16">
        <v>16.100000000000001</v>
      </c>
      <c r="N16">
        <v>13.4</v>
      </c>
      <c r="O16">
        <v>12.9</v>
      </c>
      <c r="P16">
        <v>11.4</v>
      </c>
      <c r="Q16">
        <v>12.5</v>
      </c>
      <c r="R16">
        <v>10.6</v>
      </c>
      <c r="S16">
        <v>11</v>
      </c>
      <c r="T16">
        <v>12.5</v>
      </c>
      <c r="U16">
        <v>11.4</v>
      </c>
      <c r="V16">
        <v>11.4</v>
      </c>
      <c r="W16">
        <v>12.2</v>
      </c>
      <c r="X16">
        <v>15.7</v>
      </c>
      <c r="Y16">
        <v>16.2</v>
      </c>
      <c r="Z16">
        <v>20.2</v>
      </c>
      <c r="AC16">
        <f>SUMXMY2(C16:Z16,C17:Z17)/COUNT(C16:Z16)</f>
        <v>20.105399303603004</v>
      </c>
    </row>
    <row r="17" spans="1:29" x14ac:dyDescent="0.15">
      <c r="A17" s="1" t="s">
        <v>7</v>
      </c>
      <c r="B17" t="s">
        <v>3</v>
      </c>
      <c r="C17">
        <f>AVERAGE(C16:Z16)</f>
        <v>16.570833333333329</v>
      </c>
      <c r="D17">
        <v>16.570833329999999</v>
      </c>
      <c r="E17">
        <v>16.570833329999999</v>
      </c>
      <c r="F17">
        <v>16.570833329999999</v>
      </c>
      <c r="G17">
        <v>16.570833329999999</v>
      </c>
      <c r="H17">
        <v>16.570833329999999</v>
      </c>
      <c r="I17">
        <v>16.570833329999999</v>
      </c>
      <c r="J17">
        <v>16.570833329999999</v>
      </c>
      <c r="K17">
        <v>16.570833329999999</v>
      </c>
      <c r="L17">
        <v>16.570833329999999</v>
      </c>
      <c r="M17">
        <v>16.570833329999999</v>
      </c>
      <c r="N17">
        <v>16.570833329999999</v>
      </c>
      <c r="O17">
        <v>16.570833329999999</v>
      </c>
      <c r="P17">
        <v>16.570833329999999</v>
      </c>
      <c r="Q17">
        <v>16.570833329999999</v>
      </c>
      <c r="R17">
        <v>16.570833329999999</v>
      </c>
      <c r="S17">
        <v>16.570833329999999</v>
      </c>
      <c r="T17">
        <v>16.570833329999999</v>
      </c>
      <c r="U17">
        <v>16.570833329999999</v>
      </c>
      <c r="V17">
        <v>16.570833329999999</v>
      </c>
      <c r="W17">
        <v>16.570833329999999</v>
      </c>
      <c r="X17">
        <v>16.570833329999999</v>
      </c>
      <c r="Y17">
        <v>16.570833329999999</v>
      </c>
      <c r="Z17">
        <v>16.570833329999999</v>
      </c>
    </row>
    <row r="19" spans="1:29" x14ac:dyDescent="0.15">
      <c r="A19">
        <v>13475</v>
      </c>
      <c r="B19" t="s">
        <v>5</v>
      </c>
      <c r="C19">
        <v>6.0433132699999996</v>
      </c>
      <c r="D19">
        <v>5.6157827200000003</v>
      </c>
      <c r="E19">
        <v>6.0134181800000004</v>
      </c>
      <c r="F19">
        <v>6.3748738700000001</v>
      </c>
      <c r="G19">
        <v>5.2738493499999999</v>
      </c>
      <c r="H19">
        <v>5.2503418799999997</v>
      </c>
      <c r="I19">
        <v>5.4776080800000004</v>
      </c>
      <c r="J19">
        <v>6.0755817299999997</v>
      </c>
      <c r="K19">
        <v>6.2595589</v>
      </c>
      <c r="L19">
        <v>6.0774304600000004</v>
      </c>
      <c r="M19">
        <v>5.0104256700000001</v>
      </c>
      <c r="N19">
        <v>2.6557433100000001</v>
      </c>
      <c r="O19">
        <v>1.9097469199999999</v>
      </c>
      <c r="P19">
        <v>1.7820649099999999</v>
      </c>
      <c r="Q19">
        <v>1.83025232</v>
      </c>
      <c r="R19">
        <v>1.75505698</v>
      </c>
      <c r="S19">
        <v>1.90337081</v>
      </c>
      <c r="T19">
        <v>1.8141993300000001</v>
      </c>
      <c r="U19">
        <v>1.6384754500000001</v>
      </c>
      <c r="V19">
        <v>2.03746888</v>
      </c>
      <c r="W19">
        <v>3.5163188399999998</v>
      </c>
      <c r="X19">
        <v>4.8249335899999997</v>
      </c>
      <c r="Y19">
        <v>5.7335651700000003</v>
      </c>
      <c r="Z19">
        <v>5.1266193500000004</v>
      </c>
      <c r="AC19">
        <f>SUMXMY2(C19:Z19,C20:Z20)/COUNT(C19:Z19)</f>
        <v>1.2394884749924573</v>
      </c>
    </row>
    <row r="20" spans="1:29" ht="27" x14ac:dyDescent="0.15">
      <c r="A20" s="1" t="s">
        <v>0</v>
      </c>
      <c r="B20" t="s">
        <v>2</v>
      </c>
      <c r="C20">
        <v>3.9382005499999999</v>
      </c>
      <c r="D20">
        <v>4.3715709</v>
      </c>
      <c r="E20">
        <v>4.8192466899999999</v>
      </c>
      <c r="F20">
        <v>5.0489750600000001</v>
      </c>
      <c r="G20">
        <v>5.1011477999999997</v>
      </c>
      <c r="H20">
        <v>5.85765256</v>
      </c>
      <c r="I20">
        <v>7.0938099599999997</v>
      </c>
      <c r="J20">
        <v>7.34289273</v>
      </c>
      <c r="K20">
        <v>8.0009424800000009</v>
      </c>
      <c r="L20">
        <v>5.2071762799999997</v>
      </c>
      <c r="M20">
        <v>2.6229425399999999</v>
      </c>
      <c r="N20">
        <v>2.3730182800000001</v>
      </c>
      <c r="O20">
        <v>1.9918206599999999</v>
      </c>
      <c r="P20">
        <v>1.89336565</v>
      </c>
      <c r="Q20">
        <v>1.86727928</v>
      </c>
      <c r="R20">
        <v>1.7427378899999999</v>
      </c>
      <c r="S20">
        <v>1.7679827699999999</v>
      </c>
      <c r="T20">
        <v>1.79491063</v>
      </c>
      <c r="U20">
        <v>1.9396479200000001</v>
      </c>
      <c r="V20">
        <v>3.2338685200000001</v>
      </c>
      <c r="W20">
        <v>4.5432360599999999</v>
      </c>
      <c r="X20">
        <v>6.7647850800000002</v>
      </c>
      <c r="Y20">
        <v>5.6077282999999998</v>
      </c>
      <c r="Z20">
        <v>5.0750614299999999</v>
      </c>
      <c r="AC20">
        <f>SUMXMY2(C20:Z20,C21:Z21)/COUNT(C20:Z20)</f>
        <v>3.880638943692754</v>
      </c>
    </row>
    <row r="21" spans="1:29" x14ac:dyDescent="0.15">
      <c r="A21" s="1" t="s">
        <v>6</v>
      </c>
      <c r="B21" t="s">
        <v>3</v>
      </c>
      <c r="C21">
        <f>AVERAGE(C20:Z20)</f>
        <v>4.1666666675000013</v>
      </c>
      <c r="D21">
        <v>4.1666666680000004</v>
      </c>
      <c r="E21">
        <v>4.1666666680000004</v>
      </c>
      <c r="F21">
        <v>4.1666666680000004</v>
      </c>
      <c r="G21">
        <v>4.1666666680000004</v>
      </c>
      <c r="H21">
        <v>4.1666666680000004</v>
      </c>
      <c r="I21">
        <v>4.1666666680000004</v>
      </c>
      <c r="J21">
        <v>4.1666666680000004</v>
      </c>
      <c r="K21">
        <v>4.1666666680000004</v>
      </c>
      <c r="L21">
        <v>4.1666666680000004</v>
      </c>
      <c r="M21">
        <v>4.1666666680000004</v>
      </c>
      <c r="N21">
        <v>4.1666666680000004</v>
      </c>
      <c r="O21">
        <v>4.1666666680000004</v>
      </c>
      <c r="P21">
        <v>4.1666666680000004</v>
      </c>
      <c r="Q21">
        <v>4.1666666680000004</v>
      </c>
      <c r="R21">
        <v>4.1666666680000004</v>
      </c>
      <c r="S21">
        <v>4.1666666680000004</v>
      </c>
      <c r="T21">
        <v>4.1666666680000004</v>
      </c>
      <c r="U21">
        <v>4.1666666680000004</v>
      </c>
      <c r="V21">
        <v>4.1666666680000004</v>
      </c>
      <c r="W21">
        <v>4.1666666680000004</v>
      </c>
      <c r="X21">
        <v>4.1666666680000004</v>
      </c>
      <c r="Y21">
        <v>4.1666666680000004</v>
      </c>
      <c r="Z21">
        <v>4.1666666680000004</v>
      </c>
    </row>
    <row r="23" spans="1:29" x14ac:dyDescent="0.15">
      <c r="A23">
        <v>13475</v>
      </c>
      <c r="B23" t="s">
        <v>5</v>
      </c>
      <c r="C23">
        <v>718.16317527000001</v>
      </c>
      <c r="D23">
        <v>667.35715585000003</v>
      </c>
      <c r="E23">
        <v>714.61056342999996</v>
      </c>
      <c r="F23">
        <v>757.56451160999995</v>
      </c>
      <c r="G23">
        <v>626.72316153999998</v>
      </c>
      <c r="H23">
        <v>623.92962735000003</v>
      </c>
      <c r="I23">
        <v>650.93703429000004</v>
      </c>
      <c r="J23">
        <v>721.99783104000005</v>
      </c>
      <c r="K23">
        <v>743.86094146999994</v>
      </c>
      <c r="L23">
        <v>722.21752636999997</v>
      </c>
      <c r="M23">
        <v>595.41894467999998</v>
      </c>
      <c r="N23">
        <v>315.59791217999998</v>
      </c>
      <c r="O23">
        <v>226.94668451000001</v>
      </c>
      <c r="P23">
        <v>211.77346527</v>
      </c>
      <c r="Q23">
        <v>217.49986501000001</v>
      </c>
      <c r="R23">
        <v>208.56395126000001</v>
      </c>
      <c r="S23">
        <v>226.18897378</v>
      </c>
      <c r="T23">
        <v>215.59219217</v>
      </c>
      <c r="U23">
        <v>194.70986898999999</v>
      </c>
      <c r="V23">
        <v>242.12465187000001</v>
      </c>
      <c r="W23">
        <v>417.86526601000003</v>
      </c>
      <c r="X23">
        <v>573.37580838999997</v>
      </c>
      <c r="Y23">
        <v>681.35395068000003</v>
      </c>
      <c r="Z23">
        <v>609.22693699000001</v>
      </c>
      <c r="AC23">
        <f>SUMXMY2(C23:Z23,C24:Z24)/COUNT(C23:Z23)</f>
        <v>17504.049887718993</v>
      </c>
    </row>
    <row r="24" spans="1:29" ht="27" x14ac:dyDescent="0.15">
      <c r="A24" s="1" t="s">
        <v>0</v>
      </c>
      <c r="B24" t="s">
        <v>2</v>
      </c>
      <c r="C24">
        <v>468</v>
      </c>
      <c r="D24">
        <v>519.5</v>
      </c>
      <c r="E24">
        <v>572.70000000000005</v>
      </c>
      <c r="F24">
        <v>600</v>
      </c>
      <c r="G24">
        <v>606.20000000000005</v>
      </c>
      <c r="H24">
        <v>696.1</v>
      </c>
      <c r="I24">
        <v>843</v>
      </c>
      <c r="J24">
        <v>872.6</v>
      </c>
      <c r="K24">
        <v>950.8</v>
      </c>
      <c r="L24">
        <v>618.79999999999995</v>
      </c>
      <c r="M24">
        <v>311.7</v>
      </c>
      <c r="N24">
        <v>282</v>
      </c>
      <c r="O24">
        <v>236.7</v>
      </c>
      <c r="P24">
        <v>225</v>
      </c>
      <c r="Q24">
        <v>221.9</v>
      </c>
      <c r="R24">
        <v>207.1</v>
      </c>
      <c r="S24">
        <v>210.1</v>
      </c>
      <c r="T24">
        <v>213.3</v>
      </c>
      <c r="U24">
        <v>230.5</v>
      </c>
      <c r="V24">
        <v>384.3</v>
      </c>
      <c r="W24">
        <v>539.9</v>
      </c>
      <c r="X24">
        <v>803.9</v>
      </c>
      <c r="Y24">
        <v>666.4</v>
      </c>
      <c r="Z24">
        <v>603.1</v>
      </c>
      <c r="AC24">
        <f>SUMXMY2(C24:Z24,C25:Z25)/COUNT(C24:Z24)</f>
        <v>54802.36333333332</v>
      </c>
    </row>
    <row r="25" spans="1:29" x14ac:dyDescent="0.15">
      <c r="A25" s="1" t="s">
        <v>7</v>
      </c>
      <c r="B25" t="s">
        <v>3</v>
      </c>
      <c r="C25">
        <f>AVERAGE(C24:Z24)</f>
        <v>495.14999999999992</v>
      </c>
      <c r="D25">
        <v>495.15</v>
      </c>
      <c r="E25">
        <v>495.15</v>
      </c>
      <c r="F25">
        <v>495.15</v>
      </c>
      <c r="G25">
        <v>495.15</v>
      </c>
      <c r="H25">
        <v>495.15</v>
      </c>
      <c r="I25">
        <v>495.15</v>
      </c>
      <c r="J25">
        <v>495.15</v>
      </c>
      <c r="K25">
        <v>495.15</v>
      </c>
      <c r="L25">
        <v>495.15</v>
      </c>
      <c r="M25">
        <v>495.15</v>
      </c>
      <c r="N25">
        <v>495.15</v>
      </c>
      <c r="O25">
        <v>495.15</v>
      </c>
      <c r="P25">
        <v>495.15</v>
      </c>
      <c r="Q25">
        <v>495.15</v>
      </c>
      <c r="R25">
        <v>495.15</v>
      </c>
      <c r="S25">
        <v>495.15</v>
      </c>
      <c r="T25">
        <v>495.15</v>
      </c>
      <c r="U25">
        <v>495.15</v>
      </c>
      <c r="V25">
        <v>495.15</v>
      </c>
      <c r="W25">
        <v>495.15</v>
      </c>
      <c r="X25">
        <v>495.15</v>
      </c>
      <c r="Y25">
        <v>495.15</v>
      </c>
      <c r="Z25">
        <v>495.15</v>
      </c>
    </row>
    <row r="27" spans="1:29" x14ac:dyDescent="0.15">
      <c r="A27">
        <v>13475</v>
      </c>
      <c r="B27" t="s">
        <v>5</v>
      </c>
      <c r="C27">
        <v>5.5180317199999998</v>
      </c>
      <c r="D27">
        <v>5.2450035100000001</v>
      </c>
      <c r="E27">
        <v>5.8027705599999999</v>
      </c>
      <c r="F27">
        <v>5.8696849899999997</v>
      </c>
      <c r="G27">
        <v>5.0368871899999998</v>
      </c>
      <c r="H27">
        <v>5.25659601</v>
      </c>
      <c r="I27">
        <v>5.2792755099999997</v>
      </c>
      <c r="J27">
        <v>4.5147756699999997</v>
      </c>
      <c r="K27">
        <v>4.76794897</v>
      </c>
      <c r="L27">
        <v>4.3834460799999997</v>
      </c>
      <c r="M27">
        <v>4.1290726099999997</v>
      </c>
      <c r="N27">
        <v>3.3834989499999999</v>
      </c>
      <c r="O27">
        <v>3.3933251499999999</v>
      </c>
      <c r="P27">
        <v>3.1100921000000001</v>
      </c>
      <c r="Q27">
        <v>3.02730502</v>
      </c>
      <c r="R27">
        <v>3.0666289500000001</v>
      </c>
      <c r="S27">
        <v>2.85402947</v>
      </c>
      <c r="T27">
        <v>2.8690458699999999</v>
      </c>
      <c r="U27">
        <v>3.2010162100000001</v>
      </c>
      <c r="V27">
        <v>3.1861640100000002</v>
      </c>
      <c r="W27">
        <v>3.6488024700000001</v>
      </c>
      <c r="X27">
        <v>3.8949777800000001</v>
      </c>
      <c r="Y27">
        <v>4.2366173600000003</v>
      </c>
      <c r="Z27">
        <v>4.3250038399999999</v>
      </c>
      <c r="AC27">
        <f>SUMXMY2(C27:Z27,C28:Z28)/COUNT(C27:Z27)</f>
        <v>0.90922329882553543</v>
      </c>
    </row>
    <row r="28" spans="1:29" ht="27" x14ac:dyDescent="0.15">
      <c r="A28" s="1" t="s">
        <v>1</v>
      </c>
      <c r="B28" t="s">
        <v>2</v>
      </c>
      <c r="C28">
        <v>3.6811176400000001</v>
      </c>
      <c r="D28">
        <v>4.9264053700000003</v>
      </c>
      <c r="E28">
        <v>4.7642477000000003</v>
      </c>
      <c r="F28">
        <v>5.1329138499999996</v>
      </c>
      <c r="G28">
        <v>5.0074842000000004</v>
      </c>
      <c r="H28">
        <v>5.5930535499999996</v>
      </c>
      <c r="I28">
        <v>5.63532542</v>
      </c>
      <c r="J28">
        <v>6.4648242600000003</v>
      </c>
      <c r="K28">
        <v>6.1772369400000002</v>
      </c>
      <c r="L28">
        <v>5.2569575300000002</v>
      </c>
      <c r="M28">
        <v>3.7462578999999998</v>
      </c>
      <c r="N28">
        <v>3.1780130799999999</v>
      </c>
      <c r="O28">
        <v>2.7878645099999999</v>
      </c>
      <c r="P28">
        <v>2.4524614699999998</v>
      </c>
      <c r="Q28">
        <v>2.4746368799999998</v>
      </c>
      <c r="R28">
        <v>2.4302860599999998</v>
      </c>
      <c r="S28">
        <v>2.3499002099999999</v>
      </c>
      <c r="T28">
        <v>2.3499002099999999</v>
      </c>
      <c r="U28">
        <v>2.37068966</v>
      </c>
      <c r="V28">
        <v>2.7615312099999998</v>
      </c>
      <c r="W28">
        <v>3.60003881</v>
      </c>
      <c r="X28">
        <v>5.8577724800000004</v>
      </c>
      <c r="Y28">
        <v>5.3872380499999997</v>
      </c>
      <c r="Z28">
        <v>5.6138430000000001</v>
      </c>
      <c r="AC28">
        <f>SUMXMY2(C28:Z28,C29:Z29)/COUNT(C28:Z28)</f>
        <v>1.9980358873298449</v>
      </c>
    </row>
    <row r="29" spans="1:29" x14ac:dyDescent="0.15">
      <c r="A29" s="1" t="s">
        <v>6</v>
      </c>
      <c r="B29" t="s">
        <v>3</v>
      </c>
      <c r="C29">
        <f>AVERAGE(C28:Z28)</f>
        <v>4.1666666662499994</v>
      </c>
      <c r="D29">
        <v>4.1666666660000002</v>
      </c>
      <c r="E29">
        <v>4.1666666660000002</v>
      </c>
      <c r="F29">
        <v>4.1666666660000002</v>
      </c>
      <c r="G29">
        <v>4.1666666660000002</v>
      </c>
      <c r="H29">
        <v>4.1666666660000002</v>
      </c>
      <c r="I29">
        <v>4.1666666660000002</v>
      </c>
      <c r="J29">
        <v>4.1666666660000002</v>
      </c>
      <c r="K29">
        <v>4.1666666660000002</v>
      </c>
      <c r="L29">
        <v>4.1666666660000002</v>
      </c>
      <c r="M29">
        <v>4.1666666660000002</v>
      </c>
      <c r="N29">
        <v>4.1666666660000002</v>
      </c>
      <c r="O29">
        <v>4.1666666660000002</v>
      </c>
      <c r="P29">
        <v>4.1666666660000002</v>
      </c>
      <c r="Q29">
        <v>4.1666666660000002</v>
      </c>
      <c r="R29">
        <v>4.1666666660000002</v>
      </c>
      <c r="S29">
        <v>4.1666666660000002</v>
      </c>
      <c r="T29">
        <v>4.1666666660000002</v>
      </c>
      <c r="U29">
        <v>4.1666666660000002</v>
      </c>
      <c r="V29">
        <v>4.1666666660000002</v>
      </c>
      <c r="W29">
        <v>4.1666666660000002</v>
      </c>
      <c r="X29">
        <v>4.1666666660000002</v>
      </c>
      <c r="Y29">
        <v>4.1666666660000002</v>
      </c>
      <c r="Z29">
        <v>4.1666666660000002</v>
      </c>
    </row>
    <row r="31" spans="1:29" x14ac:dyDescent="0.15">
      <c r="A31">
        <v>13475</v>
      </c>
      <c r="B31" t="s">
        <v>5</v>
      </c>
      <c r="C31">
        <v>796.27404917000001</v>
      </c>
      <c r="D31">
        <v>756.87498590999996</v>
      </c>
      <c r="E31">
        <v>837.36300294</v>
      </c>
      <c r="F31">
        <v>847.01902308000001</v>
      </c>
      <c r="G31">
        <v>726.84296905999997</v>
      </c>
      <c r="H31">
        <v>758.54783057999998</v>
      </c>
      <c r="I31">
        <v>761.82057295000004</v>
      </c>
      <c r="J31">
        <v>651.50018863000003</v>
      </c>
      <c r="K31">
        <v>688.03410862999999</v>
      </c>
      <c r="L31">
        <v>632.54880355</v>
      </c>
      <c r="M31">
        <v>595.84169426000005</v>
      </c>
      <c r="N31">
        <v>488.25243296000002</v>
      </c>
      <c r="O31">
        <v>489.67039175999997</v>
      </c>
      <c r="P31">
        <v>448.79873027000002</v>
      </c>
      <c r="Q31">
        <v>436.85222377999997</v>
      </c>
      <c r="R31">
        <v>442.52682436999999</v>
      </c>
      <c r="S31">
        <v>411.84786845000002</v>
      </c>
      <c r="T31">
        <v>414.01479548999998</v>
      </c>
      <c r="U31">
        <v>461.91944302000002</v>
      </c>
      <c r="V31">
        <v>459.77621084999998</v>
      </c>
      <c r="W31">
        <v>526.53679160000002</v>
      </c>
      <c r="X31">
        <v>562.06087327</v>
      </c>
      <c r="Y31">
        <v>611.36083123000003</v>
      </c>
      <c r="Z31">
        <v>624.11535418000005</v>
      </c>
      <c r="AC31">
        <f>SUMXMY2(C31:Z31,C32:Z32)/COUNT(C31:Z31)</f>
        <v>18933.342686596603</v>
      </c>
    </row>
    <row r="32" spans="1:29" ht="27" x14ac:dyDescent="0.15">
      <c r="A32" s="1" t="s">
        <v>1</v>
      </c>
      <c r="B32" t="s">
        <v>2</v>
      </c>
      <c r="C32">
        <v>531.20000000000005</v>
      </c>
      <c r="D32">
        <v>710.9</v>
      </c>
      <c r="E32">
        <v>687.5</v>
      </c>
      <c r="F32">
        <v>740.7</v>
      </c>
      <c r="G32">
        <v>722.6</v>
      </c>
      <c r="H32">
        <v>807.1</v>
      </c>
      <c r="I32">
        <v>813.2</v>
      </c>
      <c r="J32">
        <v>932.9</v>
      </c>
      <c r="K32">
        <v>891.4</v>
      </c>
      <c r="L32">
        <v>758.6</v>
      </c>
      <c r="M32">
        <v>540.6</v>
      </c>
      <c r="N32">
        <v>458.6</v>
      </c>
      <c r="O32">
        <v>402.3</v>
      </c>
      <c r="P32">
        <v>353.9</v>
      </c>
      <c r="Q32">
        <v>357.1</v>
      </c>
      <c r="R32">
        <v>350.7</v>
      </c>
      <c r="S32">
        <v>339.1</v>
      </c>
      <c r="T32">
        <v>339.1</v>
      </c>
      <c r="U32">
        <v>342.1</v>
      </c>
      <c r="V32">
        <v>398.5</v>
      </c>
      <c r="W32">
        <v>519.5</v>
      </c>
      <c r="X32">
        <v>845.3</v>
      </c>
      <c r="Y32">
        <v>777.4</v>
      </c>
      <c r="Z32">
        <v>810.1</v>
      </c>
      <c r="AC32">
        <f>SUMXMY2(C32:Z32,C33:Z33)/COUNT(C32:Z32)</f>
        <v>41606.388888694266</v>
      </c>
    </row>
    <row r="33" spans="1:29" x14ac:dyDescent="0.15">
      <c r="A33" s="1" t="s">
        <v>7</v>
      </c>
      <c r="B33" t="s">
        <v>3</v>
      </c>
      <c r="C33">
        <f>AVERAGE(C32:Z32)</f>
        <v>601.26666666666665</v>
      </c>
      <c r="D33">
        <v>601.26666669999997</v>
      </c>
      <c r="E33">
        <v>601.26666669999997</v>
      </c>
      <c r="F33">
        <v>601.26666669999997</v>
      </c>
      <c r="G33">
        <v>601.26666669999997</v>
      </c>
      <c r="H33">
        <v>601.26666669999997</v>
      </c>
      <c r="I33">
        <v>601.26666669999997</v>
      </c>
      <c r="J33">
        <v>601.26666669999997</v>
      </c>
      <c r="K33">
        <v>601.26666669999997</v>
      </c>
      <c r="L33">
        <v>601.26666669999997</v>
      </c>
      <c r="M33">
        <v>601.26666669999997</v>
      </c>
      <c r="N33">
        <v>601.26666669999997</v>
      </c>
      <c r="O33">
        <v>601.26666669999997</v>
      </c>
      <c r="P33">
        <v>601.26666669999997</v>
      </c>
      <c r="Q33">
        <v>601.26666669999997</v>
      </c>
      <c r="R33">
        <v>601.26666669999997</v>
      </c>
      <c r="S33">
        <v>601.26666669999997</v>
      </c>
      <c r="T33">
        <v>601.26666669999997</v>
      </c>
      <c r="U33">
        <v>601.26666669999997</v>
      </c>
      <c r="V33">
        <v>601.26666669999997</v>
      </c>
      <c r="W33">
        <v>601.26666669999997</v>
      </c>
      <c r="X33">
        <v>601.26666669999997</v>
      </c>
      <c r="Y33">
        <v>601.26666669999997</v>
      </c>
      <c r="Z33">
        <v>601.26666669999997</v>
      </c>
    </row>
    <row r="35" spans="1:29" x14ac:dyDescent="0.15">
      <c r="A35">
        <v>200010</v>
      </c>
      <c r="B35" t="s">
        <v>5</v>
      </c>
      <c r="C35">
        <v>5.3918175599999998</v>
      </c>
      <c r="D35">
        <v>5.9266878299999997</v>
      </c>
      <c r="E35">
        <v>6.0494683900000004</v>
      </c>
      <c r="F35">
        <v>5.8664522999999997</v>
      </c>
      <c r="G35">
        <v>4.5783940699999999</v>
      </c>
      <c r="H35">
        <v>4.7960796500000002</v>
      </c>
      <c r="I35">
        <v>5.3721786199999997</v>
      </c>
      <c r="J35">
        <v>5.8970650500000001</v>
      </c>
      <c r="K35">
        <v>6.2739699099999999</v>
      </c>
      <c r="L35">
        <v>5.2604157599999999</v>
      </c>
      <c r="M35">
        <v>3.9244199599999998</v>
      </c>
      <c r="N35">
        <v>1.9739354899999999</v>
      </c>
      <c r="O35">
        <v>1.4427826800000001</v>
      </c>
      <c r="P35">
        <v>1.3150742799999999</v>
      </c>
      <c r="Q35">
        <v>1.3570870799999999</v>
      </c>
      <c r="R35">
        <v>1.41908002</v>
      </c>
      <c r="S35">
        <v>1.30544365</v>
      </c>
      <c r="T35">
        <v>1.48138035</v>
      </c>
      <c r="U35">
        <v>1.5119616300000001</v>
      </c>
      <c r="V35">
        <v>2.7480348399999999</v>
      </c>
      <c r="W35">
        <v>5.51555851</v>
      </c>
      <c r="X35">
        <v>6.1208837799999998</v>
      </c>
      <c r="Y35">
        <v>7.6625819999999996</v>
      </c>
      <c r="Z35">
        <v>6.8092465899999999</v>
      </c>
      <c r="AC35">
        <f>SUMXMY2(C35:Z35,C36:Z36)/COUNT(C35:Z35)</f>
        <v>0.96376197021541588</v>
      </c>
    </row>
    <row r="36" spans="1:29" ht="27" x14ac:dyDescent="0.15">
      <c r="A36" s="1" t="s">
        <v>0</v>
      </c>
      <c r="B36" t="s">
        <v>2</v>
      </c>
      <c r="C36">
        <v>7.0560564499999998</v>
      </c>
      <c r="D36">
        <v>6.6117862299999999</v>
      </c>
      <c r="E36">
        <v>6.9253887399999998</v>
      </c>
      <c r="F36">
        <v>7.0299229099999998</v>
      </c>
      <c r="G36">
        <v>6.8077877999999998</v>
      </c>
      <c r="H36">
        <v>5.50111068</v>
      </c>
      <c r="I36">
        <v>5.1613746200000001</v>
      </c>
      <c r="J36">
        <v>5.2920423400000001</v>
      </c>
      <c r="K36">
        <v>4.9915066000000001</v>
      </c>
      <c r="L36">
        <v>5.3443094200000001</v>
      </c>
      <c r="M36">
        <v>1.88161505</v>
      </c>
      <c r="N36">
        <v>1.37201098</v>
      </c>
      <c r="O36">
        <v>0.99307460999999997</v>
      </c>
      <c r="P36">
        <v>1.0061413800000001</v>
      </c>
      <c r="Q36">
        <v>1.0322749200000001</v>
      </c>
      <c r="R36">
        <v>1.0061413800000001</v>
      </c>
      <c r="S36">
        <v>0.78400627000000001</v>
      </c>
      <c r="T36">
        <v>1.14987587</v>
      </c>
      <c r="U36">
        <v>1.28054358</v>
      </c>
      <c r="V36">
        <v>1.2413432600000001</v>
      </c>
      <c r="W36">
        <v>6.04991507</v>
      </c>
      <c r="X36">
        <v>5.3835097300000001</v>
      </c>
      <c r="Y36">
        <v>8.8462040999999996</v>
      </c>
      <c r="Z36">
        <v>7.2520580199999998</v>
      </c>
      <c r="AC36">
        <f>SUMXMY2(C36:Z36,C37:Z37)/COUNT(C36:Z36)</f>
        <v>7.0831887225111165</v>
      </c>
    </row>
    <row r="37" spans="1:29" x14ac:dyDescent="0.15">
      <c r="A37" s="1" t="s">
        <v>6</v>
      </c>
      <c r="B37" t="s">
        <v>3</v>
      </c>
      <c r="C37">
        <f>AVERAGE(C36:Z36)</f>
        <v>4.1666666670833337</v>
      </c>
      <c r="D37">
        <v>4.1666666670000003</v>
      </c>
      <c r="E37">
        <v>4.1666666670000003</v>
      </c>
      <c r="F37">
        <v>4.1666666670000003</v>
      </c>
      <c r="G37">
        <v>4.1666666670000003</v>
      </c>
      <c r="H37">
        <v>4.1666666670000003</v>
      </c>
      <c r="I37">
        <v>4.1666666670000003</v>
      </c>
      <c r="J37">
        <v>4.1666666670000003</v>
      </c>
      <c r="K37">
        <v>4.1666666670000003</v>
      </c>
      <c r="L37">
        <v>4.1666666670000003</v>
      </c>
      <c r="M37">
        <v>4.1666666670000003</v>
      </c>
      <c r="N37">
        <v>4.1666666670000003</v>
      </c>
      <c r="O37">
        <v>4.1666666670000003</v>
      </c>
      <c r="P37">
        <v>4.1666666670000003</v>
      </c>
      <c r="Q37">
        <v>4.1666666670000003</v>
      </c>
      <c r="R37">
        <v>4.1666666670000003</v>
      </c>
      <c r="S37">
        <v>4.1666666670000003</v>
      </c>
      <c r="T37">
        <v>4.1666666670000003</v>
      </c>
      <c r="U37">
        <v>4.1666666670000003</v>
      </c>
      <c r="V37">
        <v>4.1666666670000003</v>
      </c>
      <c r="W37">
        <v>4.1666666670000003</v>
      </c>
      <c r="X37">
        <v>4.1666666670000003</v>
      </c>
      <c r="Y37">
        <v>4.1666666670000003</v>
      </c>
      <c r="Z37">
        <v>4.1666666670000003</v>
      </c>
    </row>
    <row r="39" spans="1:29" x14ac:dyDescent="0.15">
      <c r="A39">
        <v>200010</v>
      </c>
      <c r="B39" t="s">
        <v>5</v>
      </c>
      <c r="C39">
        <v>41.263579790000001</v>
      </c>
      <c r="D39">
        <v>45.35694195</v>
      </c>
      <c r="E39">
        <v>46.296581590000002</v>
      </c>
      <c r="F39">
        <v>44.89595946</v>
      </c>
      <c r="G39">
        <v>35.038449780000001</v>
      </c>
      <c r="H39">
        <v>36.704397540000002</v>
      </c>
      <c r="I39">
        <v>41.11328297</v>
      </c>
      <c r="J39">
        <v>45.130238859999999</v>
      </c>
      <c r="K39">
        <v>48.0146917</v>
      </c>
      <c r="L39">
        <v>40.25796184</v>
      </c>
      <c r="M39">
        <v>30.03358596</v>
      </c>
      <c r="N39">
        <v>15.10652827</v>
      </c>
      <c r="O39">
        <v>11.041615869999999</v>
      </c>
      <c r="P39">
        <v>10.064263479999999</v>
      </c>
      <c r="Q39">
        <v>10.38578746</v>
      </c>
      <c r="R39">
        <v>10.86021938</v>
      </c>
      <c r="S39">
        <v>9.9905602899999995</v>
      </c>
      <c r="T39">
        <v>11.337003790000001</v>
      </c>
      <c r="U39">
        <v>11.57104238</v>
      </c>
      <c r="V39">
        <v>21.03071061</v>
      </c>
      <c r="W39">
        <v>42.210569300000003</v>
      </c>
      <c r="X39">
        <v>46.843123570000003</v>
      </c>
      <c r="Y39">
        <v>58.641740030000001</v>
      </c>
      <c r="Z39">
        <v>52.111164119999998</v>
      </c>
      <c r="AC39">
        <f>SUMXMY2(C39:Z39,C40:Z40)/COUNT(C39:Z39)</f>
        <v>56.446005126759097</v>
      </c>
    </row>
    <row r="40" spans="1:29" ht="27" x14ac:dyDescent="0.15">
      <c r="A40" s="1" t="s">
        <v>0</v>
      </c>
      <c r="B40" t="s">
        <v>2</v>
      </c>
      <c r="C40">
        <v>54</v>
      </c>
      <c r="D40">
        <v>50.6</v>
      </c>
      <c r="E40">
        <v>53</v>
      </c>
      <c r="F40">
        <v>53.8</v>
      </c>
      <c r="G40">
        <v>52.1</v>
      </c>
      <c r="H40">
        <v>42.1</v>
      </c>
      <c r="I40">
        <v>39.5</v>
      </c>
      <c r="J40">
        <v>40.5</v>
      </c>
      <c r="K40">
        <v>38.200000000000003</v>
      </c>
      <c r="L40">
        <v>40.9</v>
      </c>
      <c r="M40">
        <v>14.4</v>
      </c>
      <c r="N40">
        <v>10.5</v>
      </c>
      <c r="O40">
        <v>7.6</v>
      </c>
      <c r="P40">
        <v>7.7</v>
      </c>
      <c r="Q40">
        <v>7.9</v>
      </c>
      <c r="R40">
        <v>7.7</v>
      </c>
      <c r="S40">
        <v>6</v>
      </c>
      <c r="T40">
        <v>8.8000000000000007</v>
      </c>
      <c r="U40">
        <v>9.8000000000000007</v>
      </c>
      <c r="V40">
        <v>9.5</v>
      </c>
      <c r="W40">
        <v>46.3</v>
      </c>
      <c r="X40">
        <v>41.2</v>
      </c>
      <c r="Y40">
        <v>67.7</v>
      </c>
      <c r="Z40">
        <v>55.5</v>
      </c>
      <c r="AC40">
        <f>SUMXMY2(C40:Z40,C41:Z41)/COUNT(C40:Z40)</f>
        <v>414.85109375000002</v>
      </c>
    </row>
    <row r="41" spans="1:29" x14ac:dyDescent="0.15">
      <c r="A41" s="1" t="s">
        <v>7</v>
      </c>
      <c r="B41" t="s">
        <v>3</v>
      </c>
      <c r="C41">
        <f>AVERAGE(C40:Z40)</f>
        <v>31.887499999999999</v>
      </c>
      <c r="D41">
        <v>31.887499999999999</v>
      </c>
      <c r="E41">
        <v>31.887499999999999</v>
      </c>
      <c r="F41">
        <v>31.887499999999999</v>
      </c>
      <c r="G41">
        <v>31.887499999999999</v>
      </c>
      <c r="H41">
        <v>31.887499999999999</v>
      </c>
      <c r="I41">
        <v>31.887499999999999</v>
      </c>
      <c r="J41">
        <v>31.887499999999999</v>
      </c>
      <c r="K41">
        <v>31.887499999999999</v>
      </c>
      <c r="L41">
        <v>31.887499999999999</v>
      </c>
      <c r="M41">
        <v>31.887499999999999</v>
      </c>
      <c r="N41">
        <v>31.887499999999999</v>
      </c>
      <c r="O41">
        <v>31.887499999999999</v>
      </c>
      <c r="P41">
        <v>31.887499999999999</v>
      </c>
      <c r="Q41">
        <v>31.887499999999999</v>
      </c>
      <c r="R41">
        <v>31.887499999999999</v>
      </c>
      <c r="S41">
        <v>31.887499999999999</v>
      </c>
      <c r="T41">
        <v>31.887499999999999</v>
      </c>
      <c r="U41">
        <v>31.887499999999999</v>
      </c>
      <c r="V41">
        <v>31.887499999999999</v>
      </c>
      <c r="W41">
        <v>31.887499999999999</v>
      </c>
      <c r="X41">
        <v>31.887499999999999</v>
      </c>
      <c r="Y41">
        <v>31.887499999999999</v>
      </c>
      <c r="Z41">
        <v>31.887499999999999</v>
      </c>
    </row>
    <row r="43" spans="1:29" x14ac:dyDescent="0.15">
      <c r="A43">
        <v>200010</v>
      </c>
      <c r="B43" t="s">
        <v>5</v>
      </c>
      <c r="C43">
        <v>6.4207171199999999</v>
      </c>
      <c r="D43">
        <v>6.6365757900000002</v>
      </c>
      <c r="E43">
        <v>6.4533804200000002</v>
      </c>
      <c r="F43">
        <v>6.66497166</v>
      </c>
      <c r="G43">
        <v>6.0223389899999997</v>
      </c>
      <c r="H43">
        <v>5.8831740300000002</v>
      </c>
      <c r="I43">
        <v>6.2274380100000002</v>
      </c>
      <c r="J43">
        <v>5.5854155600000004</v>
      </c>
      <c r="K43">
        <v>5.15135991</v>
      </c>
      <c r="L43">
        <v>4.3543081199999998</v>
      </c>
      <c r="M43">
        <v>3.3144862900000001</v>
      </c>
      <c r="N43">
        <v>1.5351733700000001</v>
      </c>
      <c r="O43">
        <v>1.52473528</v>
      </c>
      <c r="P43">
        <v>1.5048537900000001</v>
      </c>
      <c r="Q43">
        <v>1.6214336499999999</v>
      </c>
      <c r="R43">
        <v>1.5087477199999999</v>
      </c>
      <c r="S43">
        <v>1.5004043600000001</v>
      </c>
      <c r="T43">
        <v>1.6783266299999999</v>
      </c>
      <c r="U43">
        <v>1.77093678</v>
      </c>
      <c r="V43">
        <v>2.79252579</v>
      </c>
      <c r="W43">
        <v>3.6873486199999999</v>
      </c>
      <c r="X43">
        <v>4.3176783199999997</v>
      </c>
      <c r="Y43">
        <v>4.6113869100000002</v>
      </c>
      <c r="Z43">
        <v>4.2250476800000003</v>
      </c>
      <c r="AA43">
        <v>5.0072352100000002</v>
      </c>
      <c r="AC43">
        <f>SUMXMY2(C43:AA43,C44:AA44)/COUNT(C43:AA43)</f>
        <v>0.91523061743740097</v>
      </c>
    </row>
    <row r="44" spans="1:29" ht="27" x14ac:dyDescent="0.15">
      <c r="A44" s="1" t="s">
        <v>1</v>
      </c>
      <c r="B44" t="s">
        <v>2</v>
      </c>
      <c r="C44">
        <v>8.3233890200000005</v>
      </c>
      <c r="D44">
        <v>8.7410501200000006</v>
      </c>
      <c r="E44">
        <v>7.1101829800000003</v>
      </c>
      <c r="F44">
        <v>6.6030230699999999</v>
      </c>
      <c r="G44">
        <v>6.7322991200000004</v>
      </c>
      <c r="H44">
        <v>5.5787589500000001</v>
      </c>
      <c r="I44">
        <v>6.9311853599999997</v>
      </c>
      <c r="J44">
        <v>5.8571996799999999</v>
      </c>
      <c r="K44">
        <v>6.1853619699999998</v>
      </c>
      <c r="L44">
        <v>5.9765314199999997</v>
      </c>
      <c r="M44">
        <v>1.4717581500000001</v>
      </c>
      <c r="N44">
        <v>1.0143198099999999</v>
      </c>
      <c r="O44">
        <v>0.91487669000000005</v>
      </c>
      <c r="P44">
        <v>0.96459824999999999</v>
      </c>
      <c r="Q44">
        <v>0.74582338999999997</v>
      </c>
      <c r="R44">
        <v>0.81543357000000005</v>
      </c>
      <c r="S44">
        <v>1.0441527399999999</v>
      </c>
      <c r="T44">
        <v>0.87509943999999995</v>
      </c>
      <c r="U44">
        <v>1.25298329</v>
      </c>
      <c r="V44">
        <v>1.5115354000000001</v>
      </c>
      <c r="W44">
        <v>4.0075576799999997</v>
      </c>
      <c r="X44">
        <v>4.0672235499999996</v>
      </c>
      <c r="Y44">
        <v>5.1412092300000003</v>
      </c>
      <c r="Z44">
        <v>3.4108989699999999</v>
      </c>
      <c r="AA44">
        <v>4.7235481300000002</v>
      </c>
      <c r="AC44">
        <f>SUMXMY2(C44:AA44,C45:AA45)/COUNT(C44:AA44)</f>
        <v>7.0994734990058319</v>
      </c>
    </row>
    <row r="45" spans="1:29" x14ac:dyDescent="0.15">
      <c r="A45" s="1" t="s">
        <v>6</v>
      </c>
      <c r="B45" t="s">
        <v>3</v>
      </c>
      <c r="C45">
        <f>AVERAGE(C44:AA44)</f>
        <v>3.9999999991999999</v>
      </c>
      <c r="D45">
        <v>3.9999999989999999</v>
      </c>
      <c r="E45">
        <v>3.9999999989999999</v>
      </c>
      <c r="F45">
        <v>3.9999999989999999</v>
      </c>
      <c r="G45">
        <v>3.9999999989999999</v>
      </c>
      <c r="H45">
        <v>3.9999999989999999</v>
      </c>
      <c r="I45">
        <v>3.9999999989999999</v>
      </c>
      <c r="J45">
        <v>3.9999999989999999</v>
      </c>
      <c r="K45">
        <v>3.9999999989999999</v>
      </c>
      <c r="L45">
        <v>3.9999999989999999</v>
      </c>
      <c r="M45">
        <v>3.9999999989999999</v>
      </c>
      <c r="N45">
        <v>3.9999999989999999</v>
      </c>
      <c r="O45">
        <v>3.9999999989999999</v>
      </c>
      <c r="P45">
        <v>3.9999999989999999</v>
      </c>
      <c r="Q45">
        <v>3.9999999989999999</v>
      </c>
      <c r="R45">
        <v>3.9999999989999999</v>
      </c>
      <c r="S45">
        <v>3.9999999989999999</v>
      </c>
      <c r="T45">
        <v>3.9999999989999999</v>
      </c>
      <c r="U45">
        <v>3.9999999989999999</v>
      </c>
      <c r="V45">
        <v>3.9999999989999999</v>
      </c>
      <c r="W45">
        <v>3.9999999989999999</v>
      </c>
      <c r="X45">
        <v>3.9999999989999999</v>
      </c>
      <c r="Y45">
        <v>3.9999999989999999</v>
      </c>
      <c r="Z45">
        <v>3.9999999989999999</v>
      </c>
      <c r="AA45">
        <v>3.9999999989999999</v>
      </c>
    </row>
    <row r="47" spans="1:29" x14ac:dyDescent="0.15">
      <c r="A47">
        <v>200010</v>
      </c>
      <c r="B47" t="s">
        <v>5</v>
      </c>
      <c r="C47">
        <v>64.566731379999993</v>
      </c>
      <c r="D47">
        <v>66.737406160000006</v>
      </c>
      <c r="E47">
        <v>64.895193500000005</v>
      </c>
      <c r="F47">
        <v>67.022955019999998</v>
      </c>
      <c r="G47">
        <v>60.560640849999999</v>
      </c>
      <c r="H47">
        <v>59.161198069999998</v>
      </c>
      <c r="I47">
        <v>62.62311665</v>
      </c>
      <c r="J47">
        <v>56.166938860000002</v>
      </c>
      <c r="K47">
        <v>51.802075250000001</v>
      </c>
      <c r="L47">
        <v>43.786922410000003</v>
      </c>
      <c r="M47">
        <v>33.330474150000001</v>
      </c>
      <c r="N47">
        <v>15.43770336</v>
      </c>
      <c r="O47">
        <v>15.33273793</v>
      </c>
      <c r="P47">
        <v>15.13280973</v>
      </c>
      <c r="Q47">
        <v>16.30513676</v>
      </c>
      <c r="R47">
        <v>15.17196708</v>
      </c>
      <c r="S47">
        <v>15.088066270000001</v>
      </c>
      <c r="T47">
        <v>16.877252559999999</v>
      </c>
      <c r="U47">
        <v>17.80854025</v>
      </c>
      <c r="V47">
        <v>28.081639330000002</v>
      </c>
      <c r="W47">
        <v>37.079977749999998</v>
      </c>
      <c r="X47">
        <v>43.418573219999999</v>
      </c>
      <c r="Y47">
        <v>46.372106729999999</v>
      </c>
      <c r="Z47">
        <v>42.487079440000002</v>
      </c>
      <c r="AA47">
        <v>50.3527573</v>
      </c>
      <c r="AC47">
        <f>SUMXMY2(C47:AA47,C48:AA48)/COUNT(C47:AA47)</f>
        <v>92.550990156234164</v>
      </c>
    </row>
    <row r="48" spans="1:29" ht="27" x14ac:dyDescent="0.15">
      <c r="A48" s="1" t="s">
        <v>1</v>
      </c>
      <c r="B48" t="s">
        <v>2</v>
      </c>
      <c r="C48">
        <v>83.7</v>
      </c>
      <c r="D48">
        <v>87.9</v>
      </c>
      <c r="E48">
        <v>71.5</v>
      </c>
      <c r="F48">
        <v>66.400000000000006</v>
      </c>
      <c r="G48">
        <v>67.7</v>
      </c>
      <c r="H48">
        <v>56.1</v>
      </c>
      <c r="I48">
        <v>69.7</v>
      </c>
      <c r="J48">
        <v>58.9</v>
      </c>
      <c r="K48">
        <v>62.2</v>
      </c>
      <c r="L48">
        <v>60.1</v>
      </c>
      <c r="M48">
        <v>14.8</v>
      </c>
      <c r="N48">
        <v>10.199999999999999</v>
      </c>
      <c r="O48">
        <v>9.1999999999999993</v>
      </c>
      <c r="P48">
        <v>9.6999999999999993</v>
      </c>
      <c r="Q48">
        <v>7.5</v>
      </c>
      <c r="R48">
        <v>8.1999999999999993</v>
      </c>
      <c r="S48">
        <v>10.5</v>
      </c>
      <c r="T48">
        <v>8.8000000000000007</v>
      </c>
      <c r="U48">
        <v>12.6</v>
      </c>
      <c r="V48">
        <v>15.2</v>
      </c>
      <c r="W48">
        <v>40.299999999999997</v>
      </c>
      <c r="X48">
        <v>40.9</v>
      </c>
      <c r="Y48">
        <v>51.7</v>
      </c>
      <c r="Z48">
        <v>34.299999999999997</v>
      </c>
      <c r="AA48">
        <v>47.5</v>
      </c>
      <c r="AC48">
        <f>SUMXMY2(C48:AA48,C49:AA49)/COUNT(C48:AA48)</f>
        <v>718.01293401812461</v>
      </c>
    </row>
    <row r="49" spans="1:27" x14ac:dyDescent="0.15">
      <c r="A49" s="1" t="s">
        <v>7</v>
      </c>
      <c r="B49" t="s">
        <v>3</v>
      </c>
      <c r="C49">
        <f>AVERAGE(C48:Z48)</f>
        <v>39.920833333333341</v>
      </c>
      <c r="D49">
        <v>39.920833330000001</v>
      </c>
      <c r="E49">
        <v>39.920833330000001</v>
      </c>
      <c r="F49">
        <v>39.920833330000001</v>
      </c>
      <c r="G49">
        <v>39.920833330000001</v>
      </c>
      <c r="H49">
        <v>39.920833330000001</v>
      </c>
      <c r="I49">
        <v>39.920833330000001</v>
      </c>
      <c r="J49">
        <v>39.920833330000001</v>
      </c>
      <c r="K49">
        <v>39.920833330000001</v>
      </c>
      <c r="L49">
        <v>39.920833330000001</v>
      </c>
      <c r="M49">
        <v>39.920833330000001</v>
      </c>
      <c r="N49">
        <v>39.920833330000001</v>
      </c>
      <c r="O49">
        <v>39.920833330000001</v>
      </c>
      <c r="P49">
        <v>39.920833330000001</v>
      </c>
      <c r="Q49">
        <v>39.920833330000001</v>
      </c>
      <c r="R49">
        <v>39.920833330000001</v>
      </c>
      <c r="S49">
        <v>39.920833330000001</v>
      </c>
      <c r="T49">
        <v>39.920833330000001</v>
      </c>
      <c r="U49">
        <v>39.920833330000001</v>
      </c>
      <c r="V49">
        <v>39.920833330000001</v>
      </c>
      <c r="W49">
        <v>39.920833330000001</v>
      </c>
      <c r="X49">
        <v>39.920833330000001</v>
      </c>
      <c r="Y49">
        <v>39.920833330000001</v>
      </c>
      <c r="Z49">
        <v>39.920833330000001</v>
      </c>
      <c r="AA49">
        <v>39.920833330000001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zoomScaleNormal="100" workbookViewId="0">
      <selection activeCell="I23" sqref="I23"/>
    </sheetView>
  </sheetViews>
  <sheetFormatPr defaultRowHeight="13.5" x14ac:dyDescent="0.15"/>
  <cols>
    <col min="1" max="1" width="20.375" customWidth="1"/>
    <col min="6" max="6" width="12.75" bestFit="1" customWidth="1"/>
    <col min="7" max="7" width="16.125" bestFit="1" customWidth="1"/>
    <col min="8" max="34" width="12.75" bestFit="1" customWidth="1"/>
  </cols>
  <sheetData>
    <row r="1" spans="1:33" x14ac:dyDescent="0.15">
      <c r="C1" t="s">
        <v>22</v>
      </c>
      <c r="D1" t="s">
        <v>23</v>
      </c>
      <c r="E1" t="s">
        <v>24</v>
      </c>
      <c r="F1" t="s">
        <v>21</v>
      </c>
      <c r="H1">
        <f>ABS(H2-H3)</f>
        <v>1.0895234999999994</v>
      </c>
      <c r="I1">
        <f>ABS(I2-I3)</f>
        <v>0.75696572000000018</v>
      </c>
      <c r="J1">
        <f t="shared" ref="J1:AG1" si="0">ABS(J2-J3)</f>
        <v>1.2440678599999995</v>
      </c>
      <c r="K1">
        <f t="shared" si="0"/>
        <v>0.43624744999999976</v>
      </c>
      <c r="L1">
        <f t="shared" si="0"/>
        <v>0.46113183000000024</v>
      </c>
      <c r="M1">
        <f t="shared" si="0"/>
        <v>1.13050256</v>
      </c>
      <c r="N1">
        <f t="shared" si="0"/>
        <v>0.24770215000000029</v>
      </c>
      <c r="O1">
        <f t="shared" si="0"/>
        <v>0.35821714999999976</v>
      </c>
      <c r="P1">
        <f t="shared" si="0"/>
        <v>8.7357659999999449E-2</v>
      </c>
      <c r="Q1">
        <f t="shared" si="0"/>
        <v>9.2105029999999921E-2</v>
      </c>
      <c r="R1">
        <f t="shared" si="0"/>
        <v>0.30634946999999979</v>
      </c>
      <c r="S1">
        <f t="shared" si="0"/>
        <v>0.72290973999999997</v>
      </c>
      <c r="T1">
        <f t="shared" si="0"/>
        <v>0.45467804000000012</v>
      </c>
      <c r="U1">
        <f t="shared" si="0"/>
        <v>0.34505420999999981</v>
      </c>
      <c r="V1">
        <f t="shared" si="0"/>
        <v>8.9835739999999831E-2</v>
      </c>
      <c r="W1">
        <f t="shared" si="0"/>
        <v>0.19245809000000014</v>
      </c>
      <c r="X1">
        <f t="shared" si="0"/>
        <v>0.67544625000000025</v>
      </c>
      <c r="Y1">
        <f t="shared" si="0"/>
        <v>0.2981080399999998</v>
      </c>
      <c r="Z1">
        <f t="shared" si="0"/>
        <v>0.17385166000000041</v>
      </c>
      <c r="AA1">
        <f t="shared" si="0"/>
        <v>0.11835260000000014</v>
      </c>
      <c r="AB1">
        <f t="shared" si="0"/>
        <v>3.3520890000000136E-2</v>
      </c>
      <c r="AC1">
        <f t="shared" si="0"/>
        <v>0.68118734000000014</v>
      </c>
      <c r="AD1">
        <f t="shared" si="0"/>
        <v>0.21850255000000018</v>
      </c>
      <c r="AE1">
        <f t="shared" si="0"/>
        <v>0.71877586000000004</v>
      </c>
      <c r="AF1">
        <f t="shared" si="0"/>
        <v>0.50616968000000018</v>
      </c>
      <c r="AG1">
        <f t="shared" si="0"/>
        <v>0.19390543000000005</v>
      </c>
    </row>
    <row r="2" spans="1:33" ht="13.5" customHeight="1" x14ac:dyDescent="0.15">
      <c r="A2" s="8" t="s">
        <v>15</v>
      </c>
      <c r="B2" s="9" t="s">
        <v>13</v>
      </c>
      <c r="C2" s="2">
        <f>SUM(H2:AG2)</f>
        <v>100.00000001000001</v>
      </c>
      <c r="D2" s="2"/>
      <c r="E2" s="2"/>
      <c r="F2" s="2">
        <f>SUMXMY2(H2:AG2,H3:AG3)/COUNT(H2:AG2)</f>
        <v>0.31132903055642697</v>
      </c>
      <c r="G2" t="s">
        <v>9</v>
      </c>
      <c r="H2">
        <v>4.4748644200000003</v>
      </c>
      <c r="I2">
        <v>4.3503474799999999</v>
      </c>
      <c r="J2">
        <v>4.4196841300000003</v>
      </c>
      <c r="K2">
        <v>4.7903026300000002</v>
      </c>
      <c r="L2">
        <v>4.52694448</v>
      </c>
      <c r="M2">
        <v>4.2749028500000001</v>
      </c>
      <c r="N2">
        <v>4.5813916499999996</v>
      </c>
      <c r="O2">
        <v>4.0336747400000004</v>
      </c>
      <c r="P2">
        <v>4.1414117099999999</v>
      </c>
      <c r="Q2">
        <v>3.9023305800000001</v>
      </c>
      <c r="R2">
        <v>4.0026928699999997</v>
      </c>
      <c r="S2">
        <v>4.0615424899999999</v>
      </c>
      <c r="T2">
        <v>3.5548370199999999</v>
      </c>
      <c r="U2">
        <v>3.0477569099999999</v>
      </c>
      <c r="V2">
        <v>2.63355593</v>
      </c>
      <c r="W2">
        <v>2.6169414</v>
      </c>
      <c r="X2">
        <v>2.6826004600000002</v>
      </c>
      <c r="Y2">
        <v>2.68284572</v>
      </c>
      <c r="Z2">
        <v>2.4989709000000002</v>
      </c>
      <c r="AA2">
        <v>2.54283591</v>
      </c>
      <c r="AB2">
        <v>2.7958420300000002</v>
      </c>
      <c r="AC2">
        <v>3.92045602</v>
      </c>
      <c r="AD2">
        <v>4.5507759999999999</v>
      </c>
      <c r="AE2">
        <v>4.9914308700000003</v>
      </c>
      <c r="AF2">
        <v>4.9179343900000001</v>
      </c>
      <c r="AG2">
        <v>5.0031264200000001</v>
      </c>
    </row>
    <row r="3" spans="1:33" x14ac:dyDescent="0.15">
      <c r="A3" s="9"/>
      <c r="B3" s="9"/>
      <c r="C3" s="2">
        <f>SUM(H3:AG3)</f>
        <v>100.00000001000001</v>
      </c>
      <c r="D3" s="2"/>
      <c r="E3" s="2"/>
      <c r="F3" s="2"/>
      <c r="G3" t="s">
        <v>10</v>
      </c>
      <c r="H3">
        <v>5.5643879199999997</v>
      </c>
      <c r="I3">
        <v>5.1073132000000001</v>
      </c>
      <c r="J3">
        <v>5.6637519899999997</v>
      </c>
      <c r="K3">
        <v>5.22655008</v>
      </c>
      <c r="L3">
        <v>4.9880763100000003</v>
      </c>
      <c r="M3">
        <v>5.4054054100000002</v>
      </c>
      <c r="N3">
        <v>4.8290937999999999</v>
      </c>
      <c r="O3">
        <v>4.3918918900000001</v>
      </c>
      <c r="P3">
        <v>4.0540540500000004</v>
      </c>
      <c r="Q3">
        <v>3.99443561</v>
      </c>
      <c r="R3">
        <v>3.6963433999999999</v>
      </c>
      <c r="S3">
        <v>3.3386327499999999</v>
      </c>
      <c r="T3">
        <v>3.1001589799999998</v>
      </c>
      <c r="U3">
        <v>2.7027027000000001</v>
      </c>
      <c r="V3">
        <v>2.5437201900000002</v>
      </c>
      <c r="W3">
        <v>2.4244833099999998</v>
      </c>
      <c r="X3">
        <v>2.0071542099999999</v>
      </c>
      <c r="Y3">
        <v>2.3847376800000002</v>
      </c>
      <c r="Z3">
        <v>2.3251192399999998</v>
      </c>
      <c r="AA3">
        <v>2.4244833099999998</v>
      </c>
      <c r="AB3">
        <v>2.7623211400000001</v>
      </c>
      <c r="AC3">
        <v>3.2392686799999999</v>
      </c>
      <c r="AD3">
        <v>4.3322734499999997</v>
      </c>
      <c r="AE3">
        <v>4.2726550100000003</v>
      </c>
      <c r="AF3">
        <v>4.4117647099999999</v>
      </c>
      <c r="AG3">
        <v>4.80922099</v>
      </c>
    </row>
    <row r="4" spans="1:33" x14ac:dyDescent="0.15">
      <c r="A4" s="9"/>
      <c r="B4" s="9"/>
      <c r="C4" s="2">
        <f>SUM(H4:AG4)</f>
        <v>100.00000002199994</v>
      </c>
      <c r="D4" s="2"/>
      <c r="E4" s="2"/>
      <c r="F4" s="2">
        <f>SUMXMY2(H3:AG3,H4:AG4)/COUNT(H3:AG3)</f>
        <v>1.2976517015438422</v>
      </c>
      <c r="G4" t="s">
        <v>11</v>
      </c>
      <c r="H4">
        <v>3.8461538470000001</v>
      </c>
      <c r="I4">
        <v>3.8461538470000001</v>
      </c>
      <c r="J4">
        <v>3.8461538470000001</v>
      </c>
      <c r="K4">
        <v>3.8461538470000001</v>
      </c>
      <c r="L4">
        <v>3.8461538470000001</v>
      </c>
      <c r="M4">
        <v>3.8461538470000001</v>
      </c>
      <c r="N4">
        <v>3.8461538470000001</v>
      </c>
      <c r="O4">
        <v>3.8461538470000001</v>
      </c>
      <c r="P4">
        <v>3.8461538470000001</v>
      </c>
      <c r="Q4">
        <v>3.8461538470000001</v>
      </c>
      <c r="R4">
        <v>3.8461538470000001</v>
      </c>
      <c r="S4">
        <v>3.8461538470000001</v>
      </c>
      <c r="T4">
        <v>3.8461538470000001</v>
      </c>
      <c r="U4">
        <v>3.8461538470000001</v>
      </c>
      <c r="V4">
        <v>3.8461538470000001</v>
      </c>
      <c r="W4">
        <v>3.8461538470000001</v>
      </c>
      <c r="X4">
        <v>3.8461538470000001</v>
      </c>
      <c r="Y4">
        <v>3.8461538470000001</v>
      </c>
      <c r="Z4">
        <v>3.8461538470000001</v>
      </c>
      <c r="AA4">
        <v>3.8461538470000001</v>
      </c>
      <c r="AB4">
        <v>3.8461538470000001</v>
      </c>
      <c r="AC4">
        <v>3.8461538470000001</v>
      </c>
      <c r="AD4">
        <v>3.8461538470000001</v>
      </c>
      <c r="AE4">
        <v>3.8461538470000001</v>
      </c>
      <c r="AF4">
        <v>3.8461538470000001</v>
      </c>
      <c r="AG4">
        <v>3.8461538470000001</v>
      </c>
    </row>
    <row r="5" spans="1:33" x14ac:dyDescent="0.15">
      <c r="A5" s="9"/>
      <c r="B5" s="7"/>
      <c r="C5" s="7"/>
      <c r="D5" s="7"/>
      <c r="E5" s="7"/>
      <c r="F5" s="7"/>
    </row>
    <row r="6" spans="1:33" x14ac:dyDescent="0.15">
      <c r="A6" s="9"/>
      <c r="B6" s="2"/>
      <c r="C6" s="2"/>
      <c r="D6" s="2"/>
      <c r="E6" s="2"/>
      <c r="F6" s="2"/>
    </row>
    <row r="7" spans="1:33" x14ac:dyDescent="0.15">
      <c r="A7" s="9"/>
      <c r="B7" s="2"/>
      <c r="C7" s="2"/>
      <c r="D7" s="2"/>
      <c r="E7" s="2"/>
      <c r="F7" s="2"/>
      <c r="G7" t="s">
        <v>26</v>
      </c>
      <c r="H7">
        <f>ABS(H11-H14)</f>
        <v>7.0095546099999986</v>
      </c>
      <c r="I7">
        <f>ABS(I11-I14)</f>
        <v>6.0324590100000002</v>
      </c>
      <c r="J7">
        <f>ABS(J11-J14)</f>
        <v>6.99786748</v>
      </c>
      <c r="K7">
        <f>ABS(K11-K14)</f>
        <v>5.6240007300000023</v>
      </c>
      <c r="L7">
        <f>ABS(L11-L14)</f>
        <v>5.3400635600000008</v>
      </c>
      <c r="M7">
        <f>ABS(M11-M14)</f>
        <v>6.5964575199999977</v>
      </c>
      <c r="N7">
        <f>ABS(N11-N14)</f>
        <v>5.4317327300000002</v>
      </c>
      <c r="O7">
        <f>ABS(O11-O14)</f>
        <v>0.66110473999999897</v>
      </c>
      <c r="P7">
        <f>ABS(P11-P14)</f>
        <v>2.32989946</v>
      </c>
      <c r="Q7">
        <f>ABS(Q11-Q14)</f>
        <v>2.9995286899999982</v>
      </c>
      <c r="R7">
        <f>ABS(R11-R14)</f>
        <v>5.1134943899999996</v>
      </c>
      <c r="S7">
        <f>ABS(S11-S14)</f>
        <v>7.6370917299999981</v>
      </c>
      <c r="T7">
        <f>ABS(T11-T14)</f>
        <v>12.436599750000001</v>
      </c>
      <c r="U7">
        <f>ABS(U11-U14)</f>
        <v>11.394908110000001</v>
      </c>
      <c r="V7">
        <f>ABS(V11-V14)</f>
        <v>4.4432139999999976</v>
      </c>
      <c r="W7">
        <f>ABS(W11-W14)</f>
        <v>0.67539541000000014</v>
      </c>
      <c r="X7">
        <f>ABS(X11-X14)</f>
        <v>1.7086281200000002</v>
      </c>
      <c r="Y7">
        <f>ABS(Y11-Y14)</f>
        <v>1.2617948499999994</v>
      </c>
      <c r="Z7">
        <f>ABS(Z11-Z14)</f>
        <v>0.17899959999999915</v>
      </c>
      <c r="AA7">
        <f>ABS(AA11-AA14)</f>
        <v>0.18652109999999844</v>
      </c>
      <c r="AB7">
        <f>ABS(AB11-AB14)</f>
        <v>0.1732606600000004</v>
      </c>
      <c r="AC7">
        <f>ABS(AC11-AC14)</f>
        <v>3.306005429999999</v>
      </c>
      <c r="AD7">
        <f>ABS(AD11-AD14)</f>
        <v>1.1222901299999997</v>
      </c>
      <c r="AE7">
        <f>ABS(AE11-AE14)</f>
        <v>0.26124589000000142</v>
      </c>
      <c r="AF7">
        <f>ABS(AF11-AF14)</f>
        <v>1.8468884400000007</v>
      </c>
      <c r="AG7">
        <f>ABS(AG11-AG14)</f>
        <v>5.5117465999999986</v>
      </c>
    </row>
    <row r="8" spans="1:33" x14ac:dyDescent="0.15">
      <c r="A8" s="9"/>
      <c r="B8" s="2"/>
      <c r="C8" s="2"/>
      <c r="D8" s="2"/>
      <c r="E8" s="2"/>
      <c r="F8" s="2"/>
      <c r="G8" t="s">
        <v>37</v>
      </c>
      <c r="H8">
        <f>ABS(H11-H12)</f>
        <v>5.6899823599999984</v>
      </c>
      <c r="I8">
        <f t="shared" ref="I8:AG8" si="1">ABS(I11-I12)</f>
        <v>0.52303627999999946</v>
      </c>
      <c r="J8">
        <f t="shared" si="1"/>
        <v>6.3105849200000002</v>
      </c>
      <c r="K8">
        <f t="shared" si="1"/>
        <v>2.3611286800000002</v>
      </c>
      <c r="L8">
        <f t="shared" si="1"/>
        <v>3.3303389100000018</v>
      </c>
      <c r="M8">
        <f t="shared" si="1"/>
        <v>3.5975821500000009</v>
      </c>
      <c r="N8">
        <f t="shared" si="1"/>
        <v>4.836279440000002</v>
      </c>
      <c r="O8">
        <f t="shared" si="1"/>
        <v>1.7470230699999973</v>
      </c>
      <c r="P8">
        <f t="shared" si="1"/>
        <v>0.64337716</v>
      </c>
      <c r="Q8">
        <f t="shared" si="1"/>
        <v>0.51543809999999723</v>
      </c>
      <c r="R8">
        <f t="shared" si="1"/>
        <v>0.15612726000000166</v>
      </c>
      <c r="S8">
        <f t="shared" si="1"/>
        <v>1.5804545799999978</v>
      </c>
      <c r="T8">
        <f t="shared" si="1"/>
        <v>0.81132460999999978</v>
      </c>
      <c r="U8">
        <f t="shared" si="1"/>
        <v>0.11747176999999986</v>
      </c>
      <c r="V8">
        <f t="shared" si="1"/>
        <v>4.2646470000001102E-2</v>
      </c>
      <c r="W8">
        <f t="shared" si="1"/>
        <v>1.0701208300000005</v>
      </c>
      <c r="X8">
        <f t="shared" si="1"/>
        <v>3.1442977200000009</v>
      </c>
      <c r="Y8">
        <f t="shared" si="1"/>
        <v>3.2297999999997273E-4</v>
      </c>
      <c r="Z8">
        <f t="shared" si="1"/>
        <v>0.27137216999999936</v>
      </c>
      <c r="AA8">
        <f t="shared" si="1"/>
        <v>1.7300311300000004</v>
      </c>
      <c r="AB8">
        <f t="shared" si="1"/>
        <v>2.5642240000000012</v>
      </c>
      <c r="AC8">
        <f t="shared" si="1"/>
        <v>6.2578318999999993</v>
      </c>
      <c r="AD8">
        <f t="shared" si="1"/>
        <v>4.4610538799999979</v>
      </c>
      <c r="AE8">
        <f t="shared" si="1"/>
        <v>4.1067278199999997</v>
      </c>
      <c r="AF8">
        <f t="shared" si="1"/>
        <v>2.2924323300000005</v>
      </c>
      <c r="AG8">
        <f t="shared" si="1"/>
        <v>2.0654604600000006</v>
      </c>
    </row>
    <row r="9" spans="1:33" x14ac:dyDescent="0.15">
      <c r="A9" s="9"/>
      <c r="G9" t="s">
        <v>25</v>
      </c>
      <c r="H9">
        <f>ABS(H10-H11)</f>
        <v>5.4824822399999995</v>
      </c>
      <c r="I9">
        <f t="shared" ref="I9:AG9" si="2">ABS(I10-I11)</f>
        <v>3.8090514899999981</v>
      </c>
      <c r="J9">
        <f t="shared" si="2"/>
        <v>6.2601494600000009</v>
      </c>
      <c r="K9">
        <f t="shared" si="2"/>
        <v>2.195197180000001</v>
      </c>
      <c r="L9">
        <f t="shared" si="2"/>
        <v>2.3204153500000011</v>
      </c>
      <c r="M9">
        <f t="shared" si="2"/>
        <v>5.6886888499999984</v>
      </c>
      <c r="N9">
        <f t="shared" si="2"/>
        <v>1.2464372200000007</v>
      </c>
      <c r="O9">
        <f t="shared" si="2"/>
        <v>1.8025487200000008</v>
      </c>
      <c r="P9">
        <f t="shared" si="2"/>
        <v>0.43958373999999978</v>
      </c>
      <c r="Q9">
        <f t="shared" si="2"/>
        <v>0.46347250000000173</v>
      </c>
      <c r="R9">
        <f t="shared" si="2"/>
        <v>1.5415505500000002</v>
      </c>
      <c r="S9">
        <f t="shared" si="2"/>
        <v>3.6376817899999985</v>
      </c>
      <c r="T9">
        <f t="shared" si="2"/>
        <v>2.2879398899999988</v>
      </c>
      <c r="U9">
        <f t="shared" si="2"/>
        <v>1.7363127600000006</v>
      </c>
      <c r="V9">
        <f t="shared" si="2"/>
        <v>0.4520534199999986</v>
      </c>
      <c r="W9">
        <f t="shared" si="2"/>
        <v>0.96844910000000084</v>
      </c>
      <c r="X9">
        <f t="shared" si="2"/>
        <v>3.3988455300000009</v>
      </c>
      <c r="Y9">
        <f t="shared" si="2"/>
        <v>1.50007965</v>
      </c>
      <c r="Z9">
        <f t="shared" si="2"/>
        <v>0.87482156000000089</v>
      </c>
      <c r="AA9">
        <f t="shared" si="2"/>
        <v>0.59555030000000109</v>
      </c>
      <c r="AB9">
        <f t="shared" si="2"/>
        <v>0.16867710999999908</v>
      </c>
      <c r="AC9">
        <f t="shared" si="2"/>
        <v>3.4277346999999985</v>
      </c>
      <c r="AD9">
        <f t="shared" si="2"/>
        <v>1.0995048199999999</v>
      </c>
      <c r="AE9">
        <f t="shared" si="2"/>
        <v>3.6168801200000011</v>
      </c>
      <c r="AF9">
        <f t="shared" si="2"/>
        <v>2.5470458300000018</v>
      </c>
      <c r="AG9">
        <f t="shared" si="2"/>
        <v>0.97573215000000246</v>
      </c>
    </row>
    <row r="10" spans="1:33" s="4" customFormat="1" x14ac:dyDescent="0.15">
      <c r="A10" s="9"/>
      <c r="B10" s="10" t="s">
        <v>14</v>
      </c>
      <c r="C10" s="3">
        <f>SUM(H10:AG10)</f>
        <v>503.20000000999988</v>
      </c>
      <c r="D10" s="3">
        <f>SUM(H9:AG9)/26</f>
        <v>2.2514186934615381</v>
      </c>
      <c r="E10" s="3">
        <f>SUM(H9:AG9)/C10</f>
        <v>0.11632926476318901</v>
      </c>
      <c r="F10" s="3">
        <f>SUMXMY2(H10:AG10,H11:AG11)/COUNT(H10:AG10)</f>
        <v>7.8831698178082457</v>
      </c>
      <c r="G10" s="4" t="s">
        <v>9</v>
      </c>
      <c r="H10" s="4">
        <v>22.51751776</v>
      </c>
      <c r="I10" s="4">
        <v>21.890948510000001</v>
      </c>
      <c r="J10" s="4">
        <v>22.239850539999999</v>
      </c>
      <c r="K10" s="4">
        <v>24.10480282</v>
      </c>
      <c r="L10" s="4">
        <v>22.77958465</v>
      </c>
      <c r="M10" s="4">
        <v>21.511311150000001</v>
      </c>
      <c r="N10" s="4">
        <v>23.05356278</v>
      </c>
      <c r="O10" s="4">
        <v>20.297451280000001</v>
      </c>
      <c r="P10" s="4">
        <v>20.839583739999998</v>
      </c>
      <c r="Q10" s="4">
        <v>19.6365275</v>
      </c>
      <c r="R10" s="4">
        <v>20.141550550000002</v>
      </c>
      <c r="S10" s="4">
        <v>20.437681789999999</v>
      </c>
      <c r="T10" s="4">
        <v>17.887939889999998</v>
      </c>
      <c r="U10" s="4">
        <v>15.33631276</v>
      </c>
      <c r="V10" s="4">
        <v>13.252053419999999</v>
      </c>
      <c r="W10" s="4">
        <v>13.1684491</v>
      </c>
      <c r="X10" s="4">
        <v>13.498845530000001</v>
      </c>
      <c r="Y10" s="4">
        <v>13.50007965</v>
      </c>
      <c r="Z10" s="4">
        <v>12.57482156</v>
      </c>
      <c r="AA10" s="4">
        <v>12.7955503</v>
      </c>
      <c r="AB10" s="4">
        <v>14.068677109999999</v>
      </c>
      <c r="AC10" s="4">
        <v>19.727734699999999</v>
      </c>
      <c r="AD10" s="4">
        <v>22.899504820000001</v>
      </c>
      <c r="AE10" s="4">
        <v>25.116880120000001</v>
      </c>
      <c r="AF10" s="4">
        <v>24.747045830000001</v>
      </c>
      <c r="AG10" s="4">
        <v>25.175732150000002</v>
      </c>
    </row>
    <row r="11" spans="1:33" s="4" customFormat="1" x14ac:dyDescent="0.15">
      <c r="A11" s="9"/>
      <c r="B11" s="10"/>
      <c r="C11" s="3">
        <f>SUM(H11:AG11)</f>
        <v>503.20000000000005</v>
      </c>
      <c r="D11" s="3"/>
      <c r="E11" s="3"/>
      <c r="F11" s="3"/>
      <c r="G11" s="4" t="s">
        <v>10</v>
      </c>
      <c r="H11" s="4">
        <v>28</v>
      </c>
      <c r="I11" s="4">
        <v>25.7</v>
      </c>
      <c r="J11" s="4">
        <v>28.5</v>
      </c>
      <c r="K11" s="4">
        <v>26.3</v>
      </c>
      <c r="L11" s="4">
        <v>25.1</v>
      </c>
      <c r="M11" s="4">
        <v>27.2</v>
      </c>
      <c r="N11" s="4">
        <v>24.3</v>
      </c>
      <c r="O11" s="4">
        <v>22.1</v>
      </c>
      <c r="P11" s="4">
        <v>20.399999999999999</v>
      </c>
      <c r="Q11" s="4">
        <v>20.100000000000001</v>
      </c>
      <c r="R11" s="4">
        <v>18.600000000000001</v>
      </c>
      <c r="S11" s="4">
        <v>16.8</v>
      </c>
      <c r="T11" s="4">
        <v>15.6</v>
      </c>
      <c r="U11" s="4">
        <v>13.6</v>
      </c>
      <c r="V11" s="4">
        <v>12.8</v>
      </c>
      <c r="W11" s="4">
        <v>12.2</v>
      </c>
      <c r="X11" s="4">
        <v>10.1</v>
      </c>
      <c r="Y11" s="4">
        <v>12</v>
      </c>
      <c r="Z11" s="4">
        <v>11.7</v>
      </c>
      <c r="AA11" s="4">
        <v>12.2</v>
      </c>
      <c r="AB11" s="4">
        <v>13.9</v>
      </c>
      <c r="AC11" s="4">
        <v>16.3</v>
      </c>
      <c r="AD11" s="4">
        <v>21.8</v>
      </c>
      <c r="AE11" s="4">
        <v>21.5</v>
      </c>
      <c r="AF11" s="4">
        <v>22.2</v>
      </c>
      <c r="AG11" s="4">
        <v>24.2</v>
      </c>
    </row>
    <row r="12" spans="1:33" s="4" customFormat="1" x14ac:dyDescent="0.15">
      <c r="A12" s="9"/>
      <c r="B12" s="10"/>
      <c r="C12" s="3">
        <f>SUM(H12:AG12)</f>
        <v>503.20000002</v>
      </c>
      <c r="D12" s="3">
        <f>SUM(H8:AG8)/26</f>
        <v>2.3164104223076927</v>
      </c>
      <c r="E12" s="3">
        <f>SUM(H8:AG8)/C12</f>
        <v>0.11968734296026681</v>
      </c>
      <c r="F12" s="3">
        <f>SUMXMY2(H11:AG11,H12:AG12)/COUNT(H11:AG11)</f>
        <v>9.1738738111915499</v>
      </c>
      <c r="G12" s="4" t="s">
        <v>34</v>
      </c>
      <c r="H12" s="4">
        <v>22.310017640000002</v>
      </c>
      <c r="I12" s="4">
        <v>25.17696372</v>
      </c>
      <c r="J12" s="4">
        <v>22.18941508</v>
      </c>
      <c r="K12" s="4">
        <v>23.938871320000001</v>
      </c>
      <c r="L12" s="4">
        <v>21.76966109</v>
      </c>
      <c r="M12" s="4">
        <v>23.602417849999998</v>
      </c>
      <c r="N12" s="4">
        <v>19.463720559999999</v>
      </c>
      <c r="O12" s="4">
        <v>23.847023069999999</v>
      </c>
      <c r="P12" s="4">
        <v>21.043377159999999</v>
      </c>
      <c r="Q12" s="4">
        <v>20.615438099999999</v>
      </c>
      <c r="R12" s="4">
        <v>18.44387274</v>
      </c>
      <c r="S12" s="4">
        <v>18.380454579999999</v>
      </c>
      <c r="T12" s="4">
        <v>14.78867539</v>
      </c>
      <c r="U12" s="4">
        <v>13.48252823</v>
      </c>
      <c r="V12" s="4">
        <v>12.75735353</v>
      </c>
      <c r="W12" s="4">
        <v>13.27012083</v>
      </c>
      <c r="X12" s="4">
        <v>13.24429772</v>
      </c>
      <c r="Y12" s="4">
        <v>12.00032298</v>
      </c>
      <c r="Z12" s="4">
        <v>11.42862783</v>
      </c>
      <c r="AA12" s="4">
        <v>13.93003113</v>
      </c>
      <c r="AB12" s="4">
        <v>16.464224000000002</v>
      </c>
      <c r="AC12" s="4">
        <v>22.5578319</v>
      </c>
      <c r="AD12" s="4">
        <v>26.261053879999999</v>
      </c>
      <c r="AE12" s="4">
        <v>25.60672782</v>
      </c>
      <c r="AF12" s="4">
        <v>24.49243233</v>
      </c>
      <c r="AG12" s="4">
        <v>22.134539539999999</v>
      </c>
    </row>
    <row r="13" spans="1:33" s="4" customFormat="1" x14ac:dyDescent="0.15">
      <c r="A13" s="9"/>
      <c r="B13" s="10"/>
      <c r="C13" s="3">
        <f>SUM(H13:AG13)</f>
        <v>503.19999998999998</v>
      </c>
      <c r="D13" s="3"/>
      <c r="E13" s="3"/>
      <c r="F13" s="3"/>
      <c r="G13" s="4" t="s">
        <v>38</v>
      </c>
      <c r="H13" s="4">
        <v>23.606810849999999</v>
      </c>
      <c r="I13" s="4">
        <v>23.297763499999999</v>
      </c>
      <c r="J13" s="4">
        <v>22.9794269</v>
      </c>
      <c r="K13" s="4">
        <v>22.652738540000001</v>
      </c>
      <c r="L13" s="4">
        <v>22.318635889999999</v>
      </c>
      <c r="M13" s="4">
        <v>21.97805644</v>
      </c>
      <c r="N13" s="4">
        <v>21.631937669999999</v>
      </c>
      <c r="O13" s="4">
        <v>21.281217049999999</v>
      </c>
      <c r="P13" s="4">
        <v>20.926832080000001</v>
      </c>
      <c r="Q13" s="4">
        <v>20.569720230000001</v>
      </c>
      <c r="R13" s="4">
        <v>20.21081899</v>
      </c>
      <c r="S13" s="4">
        <v>19.85106584</v>
      </c>
      <c r="T13" s="4">
        <v>19.49139825</v>
      </c>
      <c r="U13" s="4">
        <v>19.13275372</v>
      </c>
      <c r="V13" s="4">
        <v>18.776069719999999</v>
      </c>
      <c r="W13" s="4">
        <v>18.42228373</v>
      </c>
      <c r="X13" s="4">
        <v>18.072333239999999</v>
      </c>
      <c r="Y13" s="4">
        <v>17.72715573</v>
      </c>
      <c r="Z13" s="4">
        <v>17.387688669999999</v>
      </c>
      <c r="AA13" s="4">
        <v>17.05486956</v>
      </c>
      <c r="AB13" s="4">
        <v>16.729635869999999</v>
      </c>
      <c r="AC13" s="4">
        <v>16.412925080000001</v>
      </c>
      <c r="AD13" s="4">
        <v>16.105674690000001</v>
      </c>
      <c r="AE13" s="4">
        <v>15.808822149999999</v>
      </c>
      <c r="AF13" s="4">
        <v>15.52330497</v>
      </c>
      <c r="AG13" s="4">
        <v>15.25006063</v>
      </c>
    </row>
    <row r="14" spans="1:33" s="4" customFormat="1" x14ac:dyDescent="0.15">
      <c r="A14" s="9"/>
      <c r="B14" s="10"/>
      <c r="C14" s="3">
        <f>SUM(H14:AG14)</f>
        <v>503.20000002</v>
      </c>
      <c r="D14" s="3">
        <f>SUM(H7:AG7)/26</f>
        <v>4.0877212592307686</v>
      </c>
      <c r="E14" s="3">
        <f>SUM(H7:AG7)/C14</f>
        <v>0.21120976298842564</v>
      </c>
      <c r="F14" s="3">
        <f>SUMXMY2(H11:AG11,H14:AG14)/COUNT(H11:AG11)</f>
        <v>27.78308864114819</v>
      </c>
      <c r="G14" s="4" t="s">
        <v>12</v>
      </c>
      <c r="H14" s="4">
        <v>20.990445390000001</v>
      </c>
      <c r="I14" s="4">
        <v>19.667540989999999</v>
      </c>
      <c r="J14" s="4">
        <v>21.50213252</v>
      </c>
      <c r="K14" s="4">
        <v>20.675999269999998</v>
      </c>
      <c r="L14" s="4">
        <v>19.759936440000001</v>
      </c>
      <c r="M14" s="4">
        <v>20.603542480000002</v>
      </c>
      <c r="N14" s="4">
        <v>18.86826727</v>
      </c>
      <c r="O14" s="4">
        <v>22.76110474</v>
      </c>
      <c r="P14" s="4">
        <v>22.729899459999999</v>
      </c>
      <c r="Q14" s="4">
        <v>23.09952869</v>
      </c>
      <c r="R14" s="4">
        <v>23.713494390000001</v>
      </c>
      <c r="S14" s="4">
        <v>24.437091729999999</v>
      </c>
      <c r="T14" s="4">
        <v>28.036599750000001</v>
      </c>
      <c r="U14" s="4">
        <v>24.994908110000001</v>
      </c>
      <c r="V14" s="4">
        <v>17.243213999999998</v>
      </c>
      <c r="W14" s="4">
        <v>12.875395409999999</v>
      </c>
      <c r="X14" s="4">
        <v>11.80862812</v>
      </c>
      <c r="Y14" s="4">
        <v>10.738205150000001</v>
      </c>
      <c r="Z14" s="4">
        <v>11.5210004</v>
      </c>
      <c r="AA14" s="4">
        <v>12.013478900000001</v>
      </c>
      <c r="AB14" s="4">
        <v>14.073260660000001</v>
      </c>
      <c r="AC14" s="4">
        <v>19.60600543</v>
      </c>
      <c r="AD14" s="4">
        <v>20.677709870000001</v>
      </c>
      <c r="AE14" s="4">
        <v>21.761245890000001</v>
      </c>
      <c r="AF14" s="4">
        <v>20.353111559999999</v>
      </c>
      <c r="AG14" s="4">
        <v>18.688253400000001</v>
      </c>
    </row>
    <row r="15" spans="1:33" x14ac:dyDescent="0.15">
      <c r="G15" s="5"/>
    </row>
    <row r="16" spans="1:33" x14ac:dyDescent="0.15">
      <c r="A16" s="8" t="s">
        <v>16</v>
      </c>
      <c r="B16" s="9" t="s">
        <v>13</v>
      </c>
      <c r="C16" s="2">
        <f>SUM(H16:AG16)</f>
        <v>99.999999980000013</v>
      </c>
      <c r="D16" s="2"/>
      <c r="E16" s="2"/>
      <c r="F16" s="2">
        <f>SUMXMY2(H16:AG16,H17:AG17)/COUNT(H16:AG16)</f>
        <v>0.14900850153498804</v>
      </c>
      <c r="G16" t="s">
        <v>9</v>
      </c>
      <c r="H16">
        <v>4.43749912</v>
      </c>
      <c r="I16">
        <v>4.7180594300000003</v>
      </c>
      <c r="J16">
        <v>5.0324985099999999</v>
      </c>
      <c r="K16">
        <v>4.4865658899999996</v>
      </c>
      <c r="L16">
        <v>5.27968701</v>
      </c>
      <c r="M16">
        <v>4.6853125699999998</v>
      </c>
      <c r="N16">
        <v>4.6889537299999997</v>
      </c>
      <c r="O16">
        <v>4.7158466099999998</v>
      </c>
      <c r="P16">
        <v>4.2250064800000002</v>
      </c>
      <c r="Q16">
        <v>4.6564330299999996</v>
      </c>
      <c r="R16">
        <v>4.0233282499999996</v>
      </c>
      <c r="S16">
        <v>4.0220619400000004</v>
      </c>
      <c r="T16">
        <v>3.5252156000000001</v>
      </c>
      <c r="U16">
        <v>3.4467193100000002</v>
      </c>
      <c r="V16">
        <v>2.96350326</v>
      </c>
      <c r="W16">
        <v>3.05163341</v>
      </c>
      <c r="X16">
        <v>2.8352492100000002</v>
      </c>
      <c r="Y16">
        <v>2.8485286799999998</v>
      </c>
      <c r="Z16">
        <v>2.9379674699999998</v>
      </c>
      <c r="AA16">
        <v>2.92048402</v>
      </c>
      <c r="AB16">
        <v>2.9043804799999999</v>
      </c>
      <c r="AC16">
        <v>2.6934985899999999</v>
      </c>
      <c r="AD16">
        <v>3.5652814899999998</v>
      </c>
      <c r="AE16">
        <v>3.7470576800000002</v>
      </c>
      <c r="AF16">
        <v>3.6151313699999998</v>
      </c>
      <c r="AG16">
        <v>3.9740968400000001</v>
      </c>
    </row>
    <row r="17" spans="1:33" x14ac:dyDescent="0.15">
      <c r="A17" s="9"/>
      <c r="B17" s="9"/>
      <c r="C17" s="2">
        <f>SUM(H17:AG17)</f>
        <v>99.999999989999978</v>
      </c>
      <c r="D17" s="2"/>
      <c r="E17" s="2"/>
      <c r="F17" s="2"/>
      <c r="G17" t="s">
        <v>10</v>
      </c>
      <c r="H17">
        <v>4.5810313100000002</v>
      </c>
      <c r="I17">
        <v>5.4327808500000003</v>
      </c>
      <c r="J17">
        <v>4.9033149199999997</v>
      </c>
      <c r="K17">
        <v>5.0414364599999999</v>
      </c>
      <c r="L17">
        <v>5.7320441999999998</v>
      </c>
      <c r="M17">
        <v>4.8342541399999996</v>
      </c>
      <c r="N17">
        <v>5.1104972399999999</v>
      </c>
      <c r="O17">
        <v>4.0976058899999996</v>
      </c>
      <c r="P17">
        <v>4.3508287299999999</v>
      </c>
      <c r="Q17">
        <v>4.7191528500000004</v>
      </c>
      <c r="R17">
        <v>4.1666666699999997</v>
      </c>
      <c r="S17">
        <v>3.70626151</v>
      </c>
      <c r="T17">
        <v>3.0847145500000002</v>
      </c>
      <c r="U17">
        <v>2.96961326</v>
      </c>
      <c r="V17">
        <v>2.6243093900000001</v>
      </c>
      <c r="W17">
        <v>2.8775322299999999</v>
      </c>
      <c r="X17">
        <v>2.4401473299999998</v>
      </c>
      <c r="Y17">
        <v>2.53222836</v>
      </c>
      <c r="Z17">
        <v>2.8775322299999999</v>
      </c>
      <c r="AA17">
        <v>2.6243093900000001</v>
      </c>
      <c r="AB17">
        <v>2.6243093900000001</v>
      </c>
      <c r="AC17">
        <v>2.8084714499999999</v>
      </c>
      <c r="AD17">
        <v>3.6141804799999999</v>
      </c>
      <c r="AE17">
        <v>3.7292817700000001</v>
      </c>
      <c r="AF17">
        <v>4.6500920800000003</v>
      </c>
      <c r="AG17">
        <v>3.8674033099999998</v>
      </c>
    </row>
    <row r="18" spans="1:33" x14ac:dyDescent="0.15">
      <c r="A18" s="9"/>
      <c r="B18" s="9"/>
      <c r="C18" s="2">
        <f>SUM(H18:AG18)</f>
        <v>99.999999995999929</v>
      </c>
      <c r="D18" s="2"/>
      <c r="E18" s="2"/>
      <c r="F18" s="2">
        <f>SUMXMY2(H17:AG17,H18:AG18)/COUNT(H17:AG17)</f>
        <v>1.0051968540945997</v>
      </c>
      <c r="G18" t="s">
        <v>11</v>
      </c>
      <c r="H18">
        <v>3.846153846</v>
      </c>
      <c r="I18">
        <v>3.846153846</v>
      </c>
      <c r="J18">
        <v>3.846153846</v>
      </c>
      <c r="K18">
        <v>3.846153846</v>
      </c>
      <c r="L18">
        <v>3.846153846</v>
      </c>
      <c r="M18">
        <v>3.846153846</v>
      </c>
      <c r="N18">
        <v>3.846153846</v>
      </c>
      <c r="O18">
        <v>3.846153846</v>
      </c>
      <c r="P18">
        <v>3.846153846</v>
      </c>
      <c r="Q18">
        <v>3.846153846</v>
      </c>
      <c r="R18">
        <v>3.846153846</v>
      </c>
      <c r="S18">
        <v>3.846153846</v>
      </c>
      <c r="T18">
        <v>3.846153846</v>
      </c>
      <c r="U18">
        <v>3.846153846</v>
      </c>
      <c r="V18">
        <v>3.846153846</v>
      </c>
      <c r="W18">
        <v>3.846153846</v>
      </c>
      <c r="X18">
        <v>3.846153846</v>
      </c>
      <c r="Y18">
        <v>3.846153846</v>
      </c>
      <c r="Z18">
        <v>3.846153846</v>
      </c>
      <c r="AA18">
        <v>3.846153846</v>
      </c>
      <c r="AB18">
        <v>3.846153846</v>
      </c>
      <c r="AC18">
        <v>3.846153846</v>
      </c>
      <c r="AD18">
        <v>3.846153846</v>
      </c>
      <c r="AE18">
        <v>3.846153846</v>
      </c>
      <c r="AF18">
        <v>3.846153846</v>
      </c>
      <c r="AG18">
        <v>3.846153846</v>
      </c>
    </row>
    <row r="19" spans="1:33" x14ac:dyDescent="0.15">
      <c r="A19" s="9"/>
      <c r="B19" s="7"/>
      <c r="C19" s="7"/>
      <c r="D19" s="7"/>
      <c r="E19" s="7"/>
      <c r="F19" s="7"/>
    </row>
    <row r="20" spans="1:33" x14ac:dyDescent="0.15">
      <c r="A20" s="9"/>
      <c r="B20" s="2"/>
      <c r="C20" s="2"/>
      <c r="D20" s="2"/>
      <c r="E20" s="2"/>
      <c r="F20" s="2"/>
    </row>
    <row r="21" spans="1:33" x14ac:dyDescent="0.15">
      <c r="A21" s="9"/>
      <c r="B21" s="2"/>
      <c r="C21" s="2"/>
      <c r="D21" s="2"/>
      <c r="E21" s="2"/>
      <c r="F21" s="2"/>
      <c r="G21" t="s">
        <v>26</v>
      </c>
      <c r="H21">
        <f>ABS(H25-H28)</f>
        <v>2.6490497600000005</v>
      </c>
      <c r="I21">
        <f t="shared" ref="I21:AG21" si="3">ABS(I25-I28)</f>
        <v>0.86338268000000085</v>
      </c>
      <c r="J21">
        <f t="shared" si="3"/>
        <v>1.4563373599999991</v>
      </c>
      <c r="K21">
        <f t="shared" si="3"/>
        <v>0.27015833999999828</v>
      </c>
      <c r="L21">
        <f t="shared" si="3"/>
        <v>1.8195623999999988</v>
      </c>
      <c r="M21">
        <f t="shared" si="3"/>
        <v>8.0715130000001523E-2</v>
      </c>
      <c r="N21">
        <f t="shared" si="3"/>
        <v>0.18092421999999786</v>
      </c>
      <c r="O21">
        <f t="shared" si="3"/>
        <v>2.9985003100000007</v>
      </c>
      <c r="P21">
        <f t="shared" si="3"/>
        <v>0.41905318000000236</v>
      </c>
      <c r="Q21">
        <f t="shared" si="3"/>
        <v>0.74838341999999969</v>
      </c>
      <c r="R21">
        <f t="shared" si="3"/>
        <v>0.31820856000000219</v>
      </c>
      <c r="S21">
        <f t="shared" si="3"/>
        <v>0.12923664999999929</v>
      </c>
      <c r="T21">
        <f t="shared" si="3"/>
        <v>0.37420157999999937</v>
      </c>
      <c r="U21">
        <f t="shared" si="3"/>
        <v>0.38403540000000014</v>
      </c>
      <c r="V21">
        <f t="shared" si="3"/>
        <v>0.34631064000000045</v>
      </c>
      <c r="W21">
        <f t="shared" si="3"/>
        <v>1.2861754899999998</v>
      </c>
      <c r="X21">
        <f t="shared" si="3"/>
        <v>0.75080550000000024</v>
      </c>
      <c r="Y21">
        <f t="shared" si="3"/>
        <v>0.1836665600000007</v>
      </c>
      <c r="Z21">
        <f t="shared" si="3"/>
        <v>0.8151618299999992</v>
      </c>
      <c r="AA21">
        <f t="shared" si="3"/>
        <v>0.3704741699999996</v>
      </c>
      <c r="AB21">
        <f t="shared" si="3"/>
        <v>1.7693773999999998</v>
      </c>
      <c r="AC21">
        <f t="shared" si="3"/>
        <v>1.8396731800000001</v>
      </c>
      <c r="AD21">
        <f t="shared" si="3"/>
        <v>0.50209822000000059</v>
      </c>
      <c r="AE21">
        <f t="shared" si="3"/>
        <v>0.87865448000000157</v>
      </c>
      <c r="AF21">
        <f t="shared" si="3"/>
        <v>5.1249977699999985</v>
      </c>
      <c r="AG21">
        <f t="shared" si="3"/>
        <v>0.37559861000000083</v>
      </c>
    </row>
    <row r="22" spans="1:33" x14ac:dyDescent="0.15">
      <c r="A22" s="9"/>
      <c r="B22" s="2"/>
      <c r="C22" s="2"/>
      <c r="D22" s="2"/>
      <c r="E22" s="2"/>
      <c r="F22" s="2"/>
      <c r="G22" t="s">
        <v>37</v>
      </c>
      <c r="H22">
        <f>ABS(H25-H26)</f>
        <v>0.20048994999999792</v>
      </c>
      <c r="I22">
        <f t="shared" ref="I22:AG22" si="4">ABS(I25-I26)</f>
        <v>3.448733070000003</v>
      </c>
      <c r="J22">
        <f t="shared" si="4"/>
        <v>1.1738435900000006</v>
      </c>
      <c r="K22">
        <f t="shared" si="4"/>
        <v>0.1692304</v>
      </c>
      <c r="L22">
        <f t="shared" si="4"/>
        <v>4.3462972200000003</v>
      </c>
      <c r="M22">
        <f t="shared" si="4"/>
        <v>1.7337983500000007</v>
      </c>
      <c r="N22">
        <f t="shared" si="4"/>
        <v>3.3983095599999977</v>
      </c>
      <c r="O22">
        <f t="shared" si="4"/>
        <v>2.6171028199999995</v>
      </c>
      <c r="P22">
        <f t="shared" si="4"/>
        <v>1.5813724400000027</v>
      </c>
      <c r="Q22">
        <f t="shared" si="4"/>
        <v>1.0638414699999998</v>
      </c>
      <c r="R22">
        <f t="shared" si="4"/>
        <v>1.3814294400000016</v>
      </c>
      <c r="S22">
        <f t="shared" si="4"/>
        <v>1.8392345200000015</v>
      </c>
      <c r="T22">
        <f t="shared" si="4"/>
        <v>1.0079580900000007</v>
      </c>
      <c r="U22">
        <f t="shared" si="4"/>
        <v>0.26805845999999889</v>
      </c>
      <c r="V22">
        <f t="shared" si="4"/>
        <v>8.7018210000000096E-2</v>
      </c>
      <c r="W22">
        <f t="shared" si="4"/>
        <v>1.1526573100000004</v>
      </c>
      <c r="X22">
        <f t="shared" si="4"/>
        <v>1.3138038999999999</v>
      </c>
      <c r="Y22">
        <f t="shared" si="4"/>
        <v>0.35410622000000025</v>
      </c>
      <c r="Z22">
        <f t="shared" si="4"/>
        <v>1.2577521399999991</v>
      </c>
      <c r="AA22">
        <f t="shared" si="4"/>
        <v>0.75706482999999913</v>
      </c>
      <c r="AB22">
        <f t="shared" si="4"/>
        <v>1.5980962499999993</v>
      </c>
      <c r="AC22">
        <f t="shared" si="4"/>
        <v>6.6489594099999998</v>
      </c>
      <c r="AD22">
        <f t="shared" si="4"/>
        <v>2.4074123600000021</v>
      </c>
      <c r="AE22">
        <f t="shared" si="4"/>
        <v>2.5452765399999997</v>
      </c>
      <c r="AF22">
        <f t="shared" si="4"/>
        <v>0.34531640000000152</v>
      </c>
      <c r="AG22">
        <f t="shared" si="4"/>
        <v>2.3581997299999991</v>
      </c>
    </row>
    <row r="23" spans="1:33" x14ac:dyDescent="0.15">
      <c r="A23" s="9"/>
      <c r="G23" t="s">
        <v>25</v>
      </c>
      <c r="H23">
        <f>ABS(H24-H25)</f>
        <v>0.62350381999999982</v>
      </c>
      <c r="I23">
        <f t="shared" ref="I23" si="5">ABS(I24-I25)</f>
        <v>3.104749850000001</v>
      </c>
      <c r="J23">
        <f t="shared" ref="J23" si="6">ABS(J24-J25)</f>
        <v>0.56117352999999781</v>
      </c>
      <c r="K23">
        <f t="shared" ref="K23" si="7">ABS(K24-K25)</f>
        <v>2.4103577799999982</v>
      </c>
      <c r="L23">
        <f t="shared" ref="L23" si="8">ABS(L24-L25)</f>
        <v>1.965039609999998</v>
      </c>
      <c r="M23">
        <f t="shared" ref="M23" si="9">ABS(M24-M25)</f>
        <v>0.64700218999999848</v>
      </c>
      <c r="N23">
        <f t="shared" ref="N23" si="10">ABS(N24-N25)</f>
        <v>1.8311849900000006</v>
      </c>
      <c r="O23">
        <f t="shared" ref="O23" si="11">ABS(O24-O25)</f>
        <v>2.6856376900000001</v>
      </c>
      <c r="P23">
        <f t="shared" ref="P23" si="12">ABS(P24-P25)</f>
        <v>0.54657183999999859</v>
      </c>
      <c r="Q23">
        <f t="shared" ref="Q23" si="13">ABS(Q24-Q25)</f>
        <v>0.27245492000000127</v>
      </c>
      <c r="R23">
        <f t="shared" ref="R23" si="14">ABS(R24-R25)</f>
        <v>0.62266209000000217</v>
      </c>
      <c r="S23">
        <f t="shared" ref="S23" si="15">ABS(S24-S25)</f>
        <v>1.371837069999998</v>
      </c>
      <c r="T23">
        <f t="shared" ref="T23" si="16">ABS(T24-T25)</f>
        <v>1.9135365699999998</v>
      </c>
      <c r="U23">
        <f t="shared" ref="U23" si="17">ABS(U24-U25)</f>
        <v>2.0725486899999996</v>
      </c>
      <c r="V23">
        <f t="shared" ref="V23" si="18">ABS(V24-V25)</f>
        <v>1.4734581799999997</v>
      </c>
      <c r="W23">
        <f t="shared" ref="W23" si="19">ABS(W24-W25)</f>
        <v>0.75629555000000082</v>
      </c>
      <c r="X23">
        <f t="shared" ref="X23" si="20">ABS(X24-X25)</f>
        <v>1.7163225700000009</v>
      </c>
      <c r="Y23">
        <f t="shared" ref="Y23" si="21">ABS(Y24-Y25)</f>
        <v>1.3740085799999999</v>
      </c>
      <c r="Z23">
        <f t="shared" ref="Z23" si="22">ABS(Z24-Z25)</f>
        <v>0.2625306700000003</v>
      </c>
      <c r="AA23">
        <f t="shared" ref="AA23" si="23">ABS(AA24-AA25)</f>
        <v>1.2865825999999991</v>
      </c>
      <c r="AB23">
        <f t="shared" ref="AB23" si="24">ABS(AB24-AB25)</f>
        <v>1.2166288099999996</v>
      </c>
      <c r="AC23">
        <f t="shared" ref="AC23" si="25">ABS(AC24-AC25)</f>
        <v>0.49944210999999861</v>
      </c>
      <c r="AD23">
        <f t="shared" ref="AD23" si="26">ABS(AD24-AD25)</f>
        <v>0.21241721999999896</v>
      </c>
      <c r="AE23">
        <f t="shared" ref="AE23" si="27">ABS(AE24-AE25)</f>
        <v>7.7218560000002157E-2</v>
      </c>
      <c r="AF23">
        <f t="shared" ref="AF23" si="28">ABS(AF24-AF25)</f>
        <v>4.4958693099999998</v>
      </c>
      <c r="AG23">
        <f t="shared" ref="AG23" si="29">ABS(AG24-AG25)</f>
        <v>0.46347665999999776</v>
      </c>
    </row>
    <row r="24" spans="1:33" s="4" customFormat="1" x14ac:dyDescent="0.15">
      <c r="A24" s="9"/>
      <c r="B24" s="10" t="s">
        <v>14</v>
      </c>
      <c r="C24" s="3">
        <f>SUM(H24:AG24)</f>
        <v>434.40000000000003</v>
      </c>
      <c r="D24" s="3">
        <f>SUM(H23:AG23)/26</f>
        <v>1.3254812099999997</v>
      </c>
      <c r="E24" s="3">
        <f>SUM(H23:AG23)/C24</f>
        <v>7.9333589917127051E-2</v>
      </c>
      <c r="F24" s="3">
        <f>SUMXMY2(H24:AG24,H25:AG25)/COUNT(H24:AG24)</f>
        <v>2.8118404891026554</v>
      </c>
      <c r="G24" s="4" t="s">
        <v>9</v>
      </c>
      <c r="H24" s="4">
        <v>19.276496179999999</v>
      </c>
      <c r="I24" s="4">
        <v>20.49525015</v>
      </c>
      <c r="J24" s="4">
        <v>21.861173529999999</v>
      </c>
      <c r="K24" s="4">
        <v>19.48964222</v>
      </c>
      <c r="L24" s="4">
        <v>22.934960390000001</v>
      </c>
      <c r="M24" s="4">
        <v>20.352997810000002</v>
      </c>
      <c r="N24" s="4">
        <v>20.368815009999999</v>
      </c>
      <c r="O24" s="4">
        <v>20.485637690000001</v>
      </c>
      <c r="P24" s="4">
        <v>18.35342816</v>
      </c>
      <c r="Q24" s="4">
        <v>20.227545079999999</v>
      </c>
      <c r="R24" s="4">
        <v>17.477337909999999</v>
      </c>
      <c r="S24" s="4">
        <v>17.471837069999999</v>
      </c>
      <c r="T24" s="4">
        <v>15.31353657</v>
      </c>
      <c r="U24" s="4">
        <v>14.97254869</v>
      </c>
      <c r="V24" s="4">
        <v>12.87345818</v>
      </c>
      <c r="W24" s="4">
        <v>13.256295550000001</v>
      </c>
      <c r="X24" s="4">
        <v>12.316322570000001</v>
      </c>
      <c r="Y24" s="4">
        <v>12.37400858</v>
      </c>
      <c r="Z24" s="4">
        <v>12.76253067</v>
      </c>
      <c r="AA24" s="4">
        <v>12.686582599999999</v>
      </c>
      <c r="AB24" s="4">
        <v>12.61662881</v>
      </c>
      <c r="AC24" s="4">
        <v>11.700557890000001</v>
      </c>
      <c r="AD24" s="4">
        <v>15.48758278</v>
      </c>
      <c r="AE24" s="4">
        <v>16.277218560000001</v>
      </c>
      <c r="AF24" s="4">
        <v>15.70413069</v>
      </c>
      <c r="AG24" s="4">
        <v>17.263476659999998</v>
      </c>
    </row>
    <row r="25" spans="1:33" s="4" customFormat="1" x14ac:dyDescent="0.15">
      <c r="A25" s="9"/>
      <c r="B25" s="10"/>
      <c r="C25" s="3">
        <f>SUM(H25:AG25)</f>
        <v>434.39999999999986</v>
      </c>
      <c r="D25" s="3"/>
      <c r="E25" s="3"/>
      <c r="F25" s="3"/>
      <c r="G25" s="4" t="s">
        <v>10</v>
      </c>
      <c r="H25" s="4">
        <v>19.899999999999999</v>
      </c>
      <c r="I25" s="4">
        <v>23.6</v>
      </c>
      <c r="J25" s="4">
        <v>21.3</v>
      </c>
      <c r="K25" s="4">
        <v>21.9</v>
      </c>
      <c r="L25" s="4">
        <v>24.9</v>
      </c>
      <c r="M25" s="4">
        <v>21</v>
      </c>
      <c r="N25" s="4">
        <v>22.2</v>
      </c>
      <c r="O25" s="4">
        <v>17.8</v>
      </c>
      <c r="P25" s="4">
        <v>18.899999999999999</v>
      </c>
      <c r="Q25" s="4">
        <v>20.5</v>
      </c>
      <c r="R25" s="4">
        <v>18.100000000000001</v>
      </c>
      <c r="S25" s="4">
        <v>16.100000000000001</v>
      </c>
      <c r="T25" s="4">
        <v>13.4</v>
      </c>
      <c r="U25" s="4">
        <v>12.9</v>
      </c>
      <c r="V25" s="4">
        <v>11.4</v>
      </c>
      <c r="W25" s="4">
        <v>12.5</v>
      </c>
      <c r="X25" s="4">
        <v>10.6</v>
      </c>
      <c r="Y25" s="4">
        <v>11</v>
      </c>
      <c r="Z25" s="4">
        <v>12.5</v>
      </c>
      <c r="AA25" s="4">
        <v>11.4</v>
      </c>
      <c r="AB25" s="4">
        <v>11.4</v>
      </c>
      <c r="AC25" s="4">
        <v>12.2</v>
      </c>
      <c r="AD25" s="4">
        <v>15.7</v>
      </c>
      <c r="AE25" s="4">
        <v>16.2</v>
      </c>
      <c r="AF25" s="4">
        <v>20.2</v>
      </c>
      <c r="AG25" s="4">
        <v>16.8</v>
      </c>
    </row>
    <row r="26" spans="1:33" s="4" customFormat="1" x14ac:dyDescent="0.15">
      <c r="A26" s="9"/>
      <c r="B26" s="10"/>
      <c r="C26" s="3">
        <f>SUM(H26:AG26)</f>
        <v>434.40000002000005</v>
      </c>
      <c r="D26" s="3">
        <f>SUM(H22:AG22)/26</f>
        <v>1.7328985646153847</v>
      </c>
      <c r="E26" s="3">
        <f>SUM(H22:AG22)/C26</f>
        <v>0.10371860653297796</v>
      </c>
      <c r="F26" s="3">
        <f>SUMXMY2(H25:AG25,H26:AG26)/COUNT(H25:AG25)</f>
        <v>5.1425306903969066</v>
      </c>
      <c r="G26" s="4" t="s">
        <v>34</v>
      </c>
      <c r="H26" s="4">
        <v>19.699510050000001</v>
      </c>
      <c r="I26" s="4">
        <v>20.151266929999998</v>
      </c>
      <c r="J26" s="4">
        <v>20.12615641</v>
      </c>
      <c r="K26" s="4">
        <v>21.730769599999999</v>
      </c>
      <c r="L26" s="4">
        <v>20.553702779999998</v>
      </c>
      <c r="M26" s="4">
        <v>19.266201649999999</v>
      </c>
      <c r="N26" s="4">
        <v>18.801690440000002</v>
      </c>
      <c r="O26" s="4">
        <v>20.41710282</v>
      </c>
      <c r="P26" s="4">
        <v>20.481372440000001</v>
      </c>
      <c r="Q26" s="4">
        <v>19.43615853</v>
      </c>
      <c r="R26" s="4">
        <v>16.71857056</v>
      </c>
      <c r="S26" s="4">
        <v>14.26076548</v>
      </c>
      <c r="T26" s="4">
        <v>12.39204191</v>
      </c>
      <c r="U26" s="4">
        <v>13.168058459999999</v>
      </c>
      <c r="V26" s="4">
        <v>11.48701821</v>
      </c>
      <c r="W26" s="4">
        <v>11.34734269</v>
      </c>
      <c r="X26" s="4">
        <v>11.9138039</v>
      </c>
      <c r="Y26" s="4">
        <v>10.64589378</v>
      </c>
      <c r="Z26" s="4">
        <v>11.242247860000001</v>
      </c>
      <c r="AA26" s="4">
        <v>12.157064829999999</v>
      </c>
      <c r="AB26" s="4">
        <v>12.99809625</v>
      </c>
      <c r="AC26" s="4">
        <v>18.848959409999999</v>
      </c>
      <c r="AD26" s="4">
        <v>18.107412360000001</v>
      </c>
      <c r="AE26" s="4">
        <v>18.745276539999999</v>
      </c>
      <c r="AF26" s="4">
        <v>20.545316400000001</v>
      </c>
      <c r="AG26" s="4">
        <v>19.15819973</v>
      </c>
    </row>
    <row r="27" spans="1:33" s="4" customFormat="1" x14ac:dyDescent="0.15">
      <c r="A27" s="9"/>
      <c r="B27" s="10"/>
      <c r="C27" s="3">
        <f>SUM(H27:AG27)</f>
        <v>434.39999996999995</v>
      </c>
      <c r="D27" s="3"/>
      <c r="E27" s="3"/>
      <c r="F27" s="3"/>
      <c r="G27" s="4" t="s">
        <v>38</v>
      </c>
      <c r="H27" s="4">
        <v>22.84125766</v>
      </c>
      <c r="I27" s="4">
        <v>22.319030569999999</v>
      </c>
      <c r="J27" s="4">
        <v>21.79234074</v>
      </c>
      <c r="K27" s="4">
        <v>21.26264999</v>
      </c>
      <c r="L27" s="4">
        <v>20.731420140000001</v>
      </c>
      <c r="M27" s="4">
        <v>20.200113000000002</v>
      </c>
      <c r="N27" s="4">
        <v>19.67019041</v>
      </c>
      <c r="O27" s="4">
        <v>19.143114189999999</v>
      </c>
      <c r="P27" s="4">
        <v>18.62034615</v>
      </c>
      <c r="Q27" s="4">
        <v>18.103348130000001</v>
      </c>
      <c r="R27" s="4">
        <v>17.593581929999999</v>
      </c>
      <c r="S27" s="4">
        <v>17.09250939</v>
      </c>
      <c r="T27" s="4">
        <v>16.601592329999999</v>
      </c>
      <c r="U27" s="4">
        <v>16.122292560000002</v>
      </c>
      <c r="V27" s="4">
        <v>15.65607192</v>
      </c>
      <c r="W27" s="4">
        <v>15.20439221</v>
      </c>
      <c r="X27" s="4">
        <v>14.76871528</v>
      </c>
      <c r="Y27" s="4">
        <v>14.35050292</v>
      </c>
      <c r="Z27" s="4">
        <v>13.95121698</v>
      </c>
      <c r="AA27" s="4">
        <v>13.572319269999999</v>
      </c>
      <c r="AB27" s="4">
        <v>13.21527161</v>
      </c>
      <c r="AC27" s="4">
        <v>12.881535830000001</v>
      </c>
      <c r="AD27" s="4">
        <v>12.572573739999999</v>
      </c>
      <c r="AE27" s="4">
        <v>12.289847180000001</v>
      </c>
      <c r="AF27" s="4">
        <v>12.034817950000001</v>
      </c>
      <c r="AG27" s="4">
        <v>11.808947890000001</v>
      </c>
    </row>
    <row r="28" spans="1:33" s="4" customFormat="1" x14ac:dyDescent="0.15">
      <c r="A28" s="9"/>
      <c r="B28" s="10"/>
      <c r="C28" s="3">
        <f>SUM(H28:AG28)</f>
        <v>434.40000000000003</v>
      </c>
      <c r="D28" s="3">
        <f>SUM(H21:AG21)/26</f>
        <v>1.0359516476923081</v>
      </c>
      <c r="E28" s="3">
        <f>SUM(H21:AG21)/C28</f>
        <v>6.2004472467771653E-2</v>
      </c>
      <c r="F28" s="3">
        <f>SUMXMY2(H25:AG25,H28:AG28)/COUNT(H25:AG25)</f>
        <v>2.3291645240204875</v>
      </c>
      <c r="G28" s="4" t="s">
        <v>11</v>
      </c>
      <c r="H28" s="4">
        <v>22.549049759999999</v>
      </c>
      <c r="I28" s="4">
        <v>22.736617320000001</v>
      </c>
      <c r="J28" s="4">
        <v>22.75633736</v>
      </c>
      <c r="K28" s="4">
        <v>21.62984166</v>
      </c>
      <c r="L28" s="4">
        <v>23.0804376</v>
      </c>
      <c r="M28" s="4">
        <v>21.080715130000002</v>
      </c>
      <c r="N28" s="4">
        <v>22.019075780000001</v>
      </c>
      <c r="O28" s="4">
        <v>20.798500310000001</v>
      </c>
      <c r="P28" s="4">
        <v>19.319053180000001</v>
      </c>
      <c r="Q28" s="4">
        <v>19.75161658</v>
      </c>
      <c r="R28" s="4">
        <v>17.781791439999999</v>
      </c>
      <c r="S28" s="4">
        <v>16.229236650000001</v>
      </c>
      <c r="T28" s="4">
        <v>13.77420158</v>
      </c>
      <c r="U28" s="4">
        <v>12.5159646</v>
      </c>
      <c r="V28" s="4">
        <v>11.05368936</v>
      </c>
      <c r="W28" s="4">
        <v>11.21382451</v>
      </c>
      <c r="X28" s="4">
        <v>9.8491944999999994</v>
      </c>
      <c r="Y28" s="4">
        <v>10.816333439999999</v>
      </c>
      <c r="Z28" s="4">
        <v>11.684838170000001</v>
      </c>
      <c r="AA28" s="4">
        <v>11.77047417</v>
      </c>
      <c r="AB28" s="4">
        <v>13.1693774</v>
      </c>
      <c r="AC28" s="4">
        <v>14.039673179999999</v>
      </c>
      <c r="AD28" s="4">
        <v>16.20209822</v>
      </c>
      <c r="AE28" s="4">
        <v>17.078654480000001</v>
      </c>
      <c r="AF28" s="4">
        <v>15.075002230000001</v>
      </c>
      <c r="AG28" s="4">
        <v>16.42440139</v>
      </c>
    </row>
    <row r="29" spans="1:33" x14ac:dyDescent="0.15">
      <c r="G29" s="5"/>
    </row>
    <row r="30" spans="1:33" x14ac:dyDescent="0.15">
      <c r="A30" s="8" t="s">
        <v>17</v>
      </c>
      <c r="B30" s="9" t="s">
        <v>13</v>
      </c>
      <c r="C30" s="2">
        <f>SUM(H30:AG30)</f>
        <v>99.999999999999986</v>
      </c>
      <c r="D30" s="2"/>
      <c r="E30" s="2"/>
      <c r="F30" s="2">
        <f>SUMXMY2(H30:AG30,H31:AG31)/COUNT(H30:AG30)</f>
        <v>0.97309697049585953</v>
      </c>
      <c r="G30" t="s">
        <v>9</v>
      </c>
      <c r="H30">
        <v>5.3660668999999999</v>
      </c>
      <c r="I30">
        <v>5.4422460900000003</v>
      </c>
      <c r="J30">
        <v>5.0583531400000004</v>
      </c>
      <c r="K30">
        <v>5.4150439700000002</v>
      </c>
      <c r="L30">
        <v>5.7434115500000003</v>
      </c>
      <c r="M30">
        <v>4.7511023100000003</v>
      </c>
      <c r="N30">
        <v>4.7296008199999999</v>
      </c>
      <c r="O30">
        <v>4.9327121800000002</v>
      </c>
      <c r="P30">
        <v>5.4717887000000003</v>
      </c>
      <c r="Q30">
        <v>5.6381175299999997</v>
      </c>
      <c r="R30">
        <v>5.4745062100000004</v>
      </c>
      <c r="S30">
        <v>4.5091587300000002</v>
      </c>
      <c r="T30">
        <v>2.3902119700000002</v>
      </c>
      <c r="U30">
        <v>1.7190321099999999</v>
      </c>
      <c r="V30">
        <v>1.6040892600000001</v>
      </c>
      <c r="W30">
        <v>1.64786978</v>
      </c>
      <c r="X30">
        <v>1.5802884100000001</v>
      </c>
      <c r="Y30">
        <v>1.7140836500000001</v>
      </c>
      <c r="Z30">
        <v>1.6335380799999999</v>
      </c>
      <c r="AA30">
        <v>1.47566065</v>
      </c>
      <c r="AB30">
        <v>1.8355125400000001</v>
      </c>
      <c r="AC30">
        <v>3.1684461399999999</v>
      </c>
      <c r="AD30">
        <v>4.3478940699999997</v>
      </c>
      <c r="AE30">
        <v>5.1645438700000001</v>
      </c>
      <c r="AF30">
        <v>4.6188095100000002</v>
      </c>
      <c r="AG30">
        <v>4.5679118299999999</v>
      </c>
    </row>
    <row r="31" spans="1:33" x14ac:dyDescent="0.15">
      <c r="A31" s="9"/>
      <c r="B31" s="9"/>
      <c r="C31" s="2">
        <f>SUM(H31:AG31)</f>
        <v>100.00000001000002</v>
      </c>
      <c r="D31" s="2"/>
      <c r="E31" s="2"/>
      <c r="F31" s="2"/>
      <c r="G31" t="s">
        <v>10</v>
      </c>
      <c r="H31">
        <v>4.5019157099999996</v>
      </c>
      <c r="I31">
        <v>3.5862069000000001</v>
      </c>
      <c r="J31">
        <v>3.9808429099999998</v>
      </c>
      <c r="K31">
        <v>4.3885057500000002</v>
      </c>
      <c r="L31">
        <v>4.5977011499999998</v>
      </c>
      <c r="M31">
        <v>4.6452107299999996</v>
      </c>
      <c r="N31">
        <v>5.3340996199999999</v>
      </c>
      <c r="O31">
        <v>6.45977011</v>
      </c>
      <c r="P31">
        <v>6.6865900399999996</v>
      </c>
      <c r="Q31">
        <v>7.2858237499999996</v>
      </c>
      <c r="R31">
        <v>4.7417624500000004</v>
      </c>
      <c r="S31">
        <v>2.3885057500000002</v>
      </c>
      <c r="T31">
        <v>2.1609195400000001</v>
      </c>
      <c r="U31">
        <v>1.8137931</v>
      </c>
      <c r="V31">
        <v>1.7241379299999999</v>
      </c>
      <c r="W31">
        <v>1.70038314</v>
      </c>
      <c r="X31">
        <v>1.58697318</v>
      </c>
      <c r="Y31">
        <v>1.60996169</v>
      </c>
      <c r="Z31">
        <v>1.63448276</v>
      </c>
      <c r="AA31">
        <v>1.76628352</v>
      </c>
      <c r="AB31">
        <v>2.9448275900000001</v>
      </c>
      <c r="AC31">
        <v>4.1371647500000002</v>
      </c>
      <c r="AD31">
        <v>6.1601532600000004</v>
      </c>
      <c r="AE31">
        <v>5.1065134099999998</v>
      </c>
      <c r="AF31">
        <v>4.6214559399999997</v>
      </c>
      <c r="AG31">
        <v>4.43601533</v>
      </c>
    </row>
    <row r="32" spans="1:33" x14ac:dyDescent="0.15">
      <c r="A32" s="9"/>
      <c r="B32" s="9"/>
      <c r="C32" s="2">
        <f>SUM(H32:AG32)</f>
        <v>100.00000002199994</v>
      </c>
      <c r="D32" s="2"/>
      <c r="E32" s="2"/>
      <c r="F32" s="2">
        <f>SUMXMY2(H31:AG31,H32:AG32)/COUNT(H31:AG31)</f>
        <v>3.0028164047959254</v>
      </c>
      <c r="G32" t="s">
        <v>11</v>
      </c>
      <c r="H32">
        <v>3.8461538470000001</v>
      </c>
      <c r="I32">
        <v>3.8461538470000001</v>
      </c>
      <c r="J32">
        <v>3.8461538470000001</v>
      </c>
      <c r="K32">
        <v>3.8461538470000001</v>
      </c>
      <c r="L32">
        <v>3.8461538470000001</v>
      </c>
      <c r="M32">
        <v>3.8461538470000001</v>
      </c>
      <c r="N32">
        <v>3.8461538470000001</v>
      </c>
      <c r="O32">
        <v>3.8461538470000001</v>
      </c>
      <c r="P32">
        <v>3.8461538470000001</v>
      </c>
      <c r="Q32">
        <v>3.8461538470000001</v>
      </c>
      <c r="R32">
        <v>3.8461538470000001</v>
      </c>
      <c r="S32">
        <v>3.8461538470000001</v>
      </c>
      <c r="T32">
        <v>3.8461538470000001</v>
      </c>
      <c r="U32">
        <v>3.8461538470000001</v>
      </c>
      <c r="V32">
        <v>3.8461538470000001</v>
      </c>
      <c r="W32">
        <v>3.8461538470000001</v>
      </c>
      <c r="X32">
        <v>3.8461538470000001</v>
      </c>
      <c r="Y32">
        <v>3.8461538470000001</v>
      </c>
      <c r="Z32">
        <v>3.8461538470000001</v>
      </c>
      <c r="AA32">
        <v>3.8461538470000001</v>
      </c>
      <c r="AB32">
        <v>3.8461538470000001</v>
      </c>
      <c r="AC32">
        <v>3.8461538470000001</v>
      </c>
      <c r="AD32">
        <v>3.8461538470000001</v>
      </c>
      <c r="AE32">
        <v>3.8461538470000001</v>
      </c>
      <c r="AF32">
        <v>3.8461538470000001</v>
      </c>
      <c r="AG32">
        <v>3.8461538470000001</v>
      </c>
    </row>
    <row r="33" spans="1:33" x14ac:dyDescent="0.15">
      <c r="A33" s="9"/>
      <c r="B33" s="7"/>
      <c r="C33" s="7"/>
      <c r="D33" s="7"/>
      <c r="E33" s="7"/>
      <c r="F33" s="7"/>
    </row>
    <row r="34" spans="1:33" x14ac:dyDescent="0.15">
      <c r="A34" s="9"/>
      <c r="B34" s="2"/>
      <c r="C34" s="2"/>
      <c r="D34" s="2"/>
      <c r="E34" s="2"/>
      <c r="F34" s="2"/>
    </row>
    <row r="35" spans="1:33" x14ac:dyDescent="0.15">
      <c r="A35" s="9"/>
      <c r="B35" s="2"/>
      <c r="C35" s="2"/>
      <c r="D35" s="2"/>
      <c r="E35" s="2"/>
      <c r="F35" s="2"/>
      <c r="G35" t="s">
        <v>26</v>
      </c>
      <c r="H35">
        <f>ABS(H39-H42)</f>
        <v>85.576923099999988</v>
      </c>
      <c r="I35">
        <f t="shared" ref="I35:AG35" si="30">ABS(I39-I42)</f>
        <v>33.923076900000012</v>
      </c>
      <c r="J35">
        <f t="shared" si="30"/>
        <v>17.576923099999988</v>
      </c>
      <c r="K35">
        <f t="shared" si="30"/>
        <v>70.776923100000033</v>
      </c>
      <c r="L35">
        <f t="shared" si="30"/>
        <v>98.076923099999988</v>
      </c>
      <c r="M35">
        <f t="shared" si="30"/>
        <v>104.27692310000003</v>
      </c>
      <c r="N35">
        <f t="shared" si="30"/>
        <v>194.17692310000001</v>
      </c>
      <c r="O35">
        <f t="shared" si="30"/>
        <v>341.07692309999999</v>
      </c>
      <c r="P35">
        <f t="shared" si="30"/>
        <v>370.67692310000001</v>
      </c>
      <c r="Q35">
        <f t="shared" si="30"/>
        <v>448.87692309999994</v>
      </c>
      <c r="R35">
        <f t="shared" si="30"/>
        <v>116.87692309999994</v>
      </c>
      <c r="S35">
        <f t="shared" si="30"/>
        <v>190.22307690000002</v>
      </c>
      <c r="T35">
        <f t="shared" si="30"/>
        <v>219.92307690000001</v>
      </c>
      <c r="U35">
        <f t="shared" si="30"/>
        <v>265.22307690000002</v>
      </c>
      <c r="V35">
        <f t="shared" si="30"/>
        <v>276.92307690000001</v>
      </c>
      <c r="W35">
        <f t="shared" si="30"/>
        <v>280.02307689999998</v>
      </c>
      <c r="X35">
        <f t="shared" si="30"/>
        <v>294.82307690000005</v>
      </c>
      <c r="Y35">
        <f t="shared" si="30"/>
        <v>291.82307690000005</v>
      </c>
      <c r="Z35">
        <f t="shared" si="30"/>
        <v>288.6230769</v>
      </c>
      <c r="AA35">
        <f t="shared" si="30"/>
        <v>271.42307690000001</v>
      </c>
      <c r="AB35">
        <f t="shared" si="30"/>
        <v>117.6230769</v>
      </c>
      <c r="AC35">
        <f t="shared" si="30"/>
        <v>37.976923099999965</v>
      </c>
      <c r="AD35">
        <f t="shared" si="30"/>
        <v>301.97692309999996</v>
      </c>
      <c r="AE35">
        <f t="shared" si="30"/>
        <v>164.47692309999996</v>
      </c>
      <c r="AF35">
        <f t="shared" si="30"/>
        <v>101.17692310000001</v>
      </c>
      <c r="AG35">
        <f t="shared" si="30"/>
        <v>76.976923099999965</v>
      </c>
    </row>
    <row r="36" spans="1:33" x14ac:dyDescent="0.15">
      <c r="A36" s="9"/>
      <c r="B36" s="2"/>
      <c r="C36" s="2"/>
      <c r="D36" s="2"/>
      <c r="E36" s="2"/>
      <c r="F36" s="2"/>
      <c r="G36" t="s">
        <v>37</v>
      </c>
      <c r="H36">
        <f>ABS(H39-H40)</f>
        <v>55.036497420000046</v>
      </c>
      <c r="I36">
        <f t="shared" ref="I36:AG36" si="31">ABS(I39-I40)</f>
        <v>194.47512426000003</v>
      </c>
      <c r="J36">
        <f t="shared" si="31"/>
        <v>167.88435747000005</v>
      </c>
      <c r="K36">
        <f t="shared" si="31"/>
        <v>169.0233515299999</v>
      </c>
      <c r="L36">
        <f t="shared" si="31"/>
        <v>89.333961449999947</v>
      </c>
      <c r="M36">
        <f t="shared" si="31"/>
        <v>87.164681330000008</v>
      </c>
      <c r="N36">
        <f t="shared" si="31"/>
        <v>78.569646169999942</v>
      </c>
      <c r="O36">
        <f t="shared" si="31"/>
        <v>81.917592369999966</v>
      </c>
      <c r="P36">
        <f t="shared" si="31"/>
        <v>153.90590834</v>
      </c>
      <c r="Q36">
        <f t="shared" si="31"/>
        <v>330.97376052999994</v>
      </c>
      <c r="R36">
        <f t="shared" si="31"/>
        <v>179.49855566999997</v>
      </c>
      <c r="S36">
        <f t="shared" si="31"/>
        <v>74.491352989999996</v>
      </c>
      <c r="T36">
        <f t="shared" si="31"/>
        <v>65.482286259999995</v>
      </c>
      <c r="U36">
        <f t="shared" si="31"/>
        <v>48.501175209999985</v>
      </c>
      <c r="V36">
        <f t="shared" si="31"/>
        <v>42.581895930000002</v>
      </c>
      <c r="W36">
        <f t="shared" si="31"/>
        <v>50.29174814000001</v>
      </c>
      <c r="X36">
        <f t="shared" si="31"/>
        <v>38.424841729999997</v>
      </c>
      <c r="Y36">
        <f t="shared" si="31"/>
        <v>27.814064400000007</v>
      </c>
      <c r="Z36">
        <f t="shared" si="31"/>
        <v>34.252797470000019</v>
      </c>
      <c r="AA36">
        <f t="shared" si="31"/>
        <v>55.51101712000002</v>
      </c>
      <c r="AB36">
        <f t="shared" si="31"/>
        <v>152.32808767</v>
      </c>
      <c r="AC36">
        <f t="shared" si="31"/>
        <v>65.042138099999988</v>
      </c>
      <c r="AD36">
        <f t="shared" si="31"/>
        <v>43.286616659999936</v>
      </c>
      <c r="AE36">
        <f t="shared" si="31"/>
        <v>26.845538499999975</v>
      </c>
      <c r="AF36">
        <f t="shared" si="31"/>
        <v>16.151518179999925</v>
      </c>
      <c r="AG36">
        <f t="shared" si="31"/>
        <v>124.12967133000006</v>
      </c>
    </row>
    <row r="37" spans="1:33" x14ac:dyDescent="0.15">
      <c r="A37" s="9"/>
      <c r="G37" t="s">
        <v>25</v>
      </c>
      <c r="H37">
        <f>ABS(H38-H39)</f>
        <v>112.77173001999995</v>
      </c>
      <c r="I37">
        <f t="shared" ref="I37" si="32">ABS(I38-I39)</f>
        <v>242.21311419999995</v>
      </c>
      <c r="J37">
        <f t="shared" ref="J37" si="33">ABS(J38-J39)</f>
        <v>140.61508528000002</v>
      </c>
      <c r="K37">
        <f t="shared" ref="K37" si="34">ABS(K38-K39)</f>
        <v>133.96323868999991</v>
      </c>
      <c r="L37">
        <f t="shared" ref="L37" si="35">ABS(L38-L39)</f>
        <v>149.51520678999998</v>
      </c>
      <c r="M37">
        <f t="shared" ref="M37" si="36">ABS(M38-M39)</f>
        <v>13.81885127999999</v>
      </c>
      <c r="N37">
        <f t="shared" ref="N37" si="37">ABS(N38-N39)</f>
        <v>78.887093639999989</v>
      </c>
      <c r="O37">
        <f t="shared" ref="O37" si="38">ABS(O38-O39)</f>
        <v>199.28105999000002</v>
      </c>
      <c r="P37">
        <f t="shared" ref="P37" si="39">ABS(P38-P39)</f>
        <v>158.53157522000004</v>
      </c>
      <c r="Q37">
        <f t="shared" ref="Q37" si="40">ABS(Q38-Q39)</f>
        <v>215.02566281999998</v>
      </c>
      <c r="R37">
        <f t="shared" ref="R37" si="41">ABS(R38-R39)</f>
        <v>95.623060320000036</v>
      </c>
      <c r="S37">
        <f t="shared" ref="S37" si="42">ABS(S38-S39)</f>
        <v>276.74521478000003</v>
      </c>
      <c r="T37">
        <f t="shared" ref="T37" si="43">ABS(T38-T39)</f>
        <v>29.922662209999999</v>
      </c>
      <c r="U37">
        <f t="shared" ref="U37" si="44">ABS(U38-U39)</f>
        <v>12.366309739999991</v>
      </c>
      <c r="V37">
        <f t="shared" ref="V37" si="45">ABS(V38-V39)</f>
        <v>15.66635174000001</v>
      </c>
      <c r="W37">
        <f t="shared" ref="W37" si="46">ABS(W38-W39)</f>
        <v>6.8529931200000078</v>
      </c>
      <c r="X37">
        <f t="shared" ref="X37" si="47">ABS(X38-X39)</f>
        <v>0.87236192000000301</v>
      </c>
      <c r="Y37">
        <f t="shared" ref="Y37" si="48">ABS(Y38-Y39)</f>
        <v>13.587916110000009</v>
      </c>
      <c r="Z37">
        <f t="shared" ref="Z37" si="49">ABS(Z38-Z39)</f>
        <v>0.1232801600000073</v>
      </c>
      <c r="AA37">
        <f t="shared" ref="AA37" si="50">ABS(AA38-AA39)</f>
        <v>37.926285350000001</v>
      </c>
      <c r="AB37">
        <f t="shared" ref="AB37" si="51">ABS(AB38-AB39)</f>
        <v>144.76561378000002</v>
      </c>
      <c r="AC37">
        <f t="shared" ref="AC37" si="52">ABS(AC38-AC39)</f>
        <v>126.41777870999999</v>
      </c>
      <c r="AD37">
        <f t="shared" ref="AD37" si="53">ABS(AD38-AD39)</f>
        <v>236.49982439999997</v>
      </c>
      <c r="AE37">
        <f t="shared" ref="AE37" si="54">ABS(AE38-AE39)</f>
        <v>7.5729750000000422</v>
      </c>
      <c r="AF37">
        <f t="shared" ref="AF37" si="55">ABS(AF38-AF39)</f>
        <v>0.34535839000000124</v>
      </c>
      <c r="AG37">
        <f t="shared" ref="AG37" si="56">ABS(AG38-AG39)</f>
        <v>17.212494289999995</v>
      </c>
    </row>
    <row r="38" spans="1:33" s="4" customFormat="1" x14ac:dyDescent="0.15">
      <c r="A38" s="9"/>
      <c r="B38" s="10" t="s">
        <v>14</v>
      </c>
      <c r="C38" s="3">
        <f>SUM(H38:AG38)</f>
        <v>13049.999999990001</v>
      </c>
      <c r="D38" s="3">
        <f>SUM(H37:AG37)/26</f>
        <v>94.889349921153837</v>
      </c>
      <c r="E38" s="3">
        <f>SUM(H37:AG37)/C38</f>
        <v>0.189051578387118</v>
      </c>
      <c r="F38" s="3">
        <f>SUMXMY2(H38:AG38,H39:AG39)/COUNT(H38:AG38)</f>
        <v>16572.084733413161</v>
      </c>
      <c r="G38" s="4" t="s">
        <v>9</v>
      </c>
      <c r="H38" s="4">
        <v>700.27173001999995</v>
      </c>
      <c r="I38" s="4">
        <v>710.21311419999995</v>
      </c>
      <c r="J38" s="4">
        <v>660.11508528000002</v>
      </c>
      <c r="K38" s="4">
        <v>706.66323868999996</v>
      </c>
      <c r="L38" s="4">
        <v>749.51520678999998</v>
      </c>
      <c r="M38" s="4">
        <v>620.01885128000004</v>
      </c>
      <c r="N38" s="4">
        <v>617.21290636000003</v>
      </c>
      <c r="O38" s="4">
        <v>643.71894000999998</v>
      </c>
      <c r="P38" s="4">
        <v>714.06842477999999</v>
      </c>
      <c r="Q38" s="4">
        <v>735.77433717999997</v>
      </c>
      <c r="R38" s="4">
        <v>714.42306031999999</v>
      </c>
      <c r="S38" s="4">
        <v>588.44521478000001</v>
      </c>
      <c r="T38" s="4">
        <v>311.92266221</v>
      </c>
      <c r="U38" s="4">
        <v>224.33369026</v>
      </c>
      <c r="V38" s="4">
        <v>209.33364825999999</v>
      </c>
      <c r="W38" s="4">
        <v>215.04700688</v>
      </c>
      <c r="X38" s="4">
        <v>206.22763807999999</v>
      </c>
      <c r="Y38" s="4">
        <v>223.68791611</v>
      </c>
      <c r="Z38" s="4">
        <v>213.17671984</v>
      </c>
      <c r="AA38" s="4">
        <v>192.57371465</v>
      </c>
      <c r="AB38" s="4">
        <v>239.53438621999999</v>
      </c>
      <c r="AC38" s="4">
        <v>413.48222128999998</v>
      </c>
      <c r="AD38" s="4">
        <v>567.40017560000001</v>
      </c>
      <c r="AE38" s="4">
        <v>673.97297500000002</v>
      </c>
      <c r="AF38" s="4">
        <v>602.75464161000002</v>
      </c>
      <c r="AG38" s="4">
        <v>596.11249428999997</v>
      </c>
    </row>
    <row r="39" spans="1:33" s="4" customFormat="1" x14ac:dyDescent="0.15">
      <c r="A39" s="9"/>
      <c r="B39" s="10"/>
      <c r="C39" s="3">
        <f>SUM(H39:AG39)</f>
        <v>13049.999999999998</v>
      </c>
      <c r="D39" s="3"/>
      <c r="E39" s="3"/>
      <c r="F39" s="3"/>
      <c r="G39" s="4" t="s">
        <v>10</v>
      </c>
      <c r="H39" s="4">
        <v>587.5</v>
      </c>
      <c r="I39" s="4">
        <v>468</v>
      </c>
      <c r="J39" s="4">
        <v>519.5</v>
      </c>
      <c r="K39" s="4">
        <v>572.70000000000005</v>
      </c>
      <c r="L39" s="4">
        <v>600</v>
      </c>
      <c r="M39" s="4">
        <v>606.20000000000005</v>
      </c>
      <c r="N39" s="4">
        <v>696.1</v>
      </c>
      <c r="O39" s="4">
        <v>843</v>
      </c>
      <c r="P39" s="4">
        <v>872.6</v>
      </c>
      <c r="Q39" s="4">
        <v>950.8</v>
      </c>
      <c r="R39" s="4">
        <v>618.79999999999995</v>
      </c>
      <c r="S39" s="4">
        <v>311.7</v>
      </c>
      <c r="T39" s="4">
        <v>282</v>
      </c>
      <c r="U39" s="4">
        <v>236.7</v>
      </c>
      <c r="V39" s="4">
        <v>225</v>
      </c>
      <c r="W39" s="4">
        <v>221.9</v>
      </c>
      <c r="X39" s="4">
        <v>207.1</v>
      </c>
      <c r="Y39" s="4">
        <v>210.1</v>
      </c>
      <c r="Z39" s="4">
        <v>213.3</v>
      </c>
      <c r="AA39" s="4">
        <v>230.5</v>
      </c>
      <c r="AB39" s="4">
        <v>384.3</v>
      </c>
      <c r="AC39" s="4">
        <v>539.9</v>
      </c>
      <c r="AD39" s="4">
        <v>803.9</v>
      </c>
      <c r="AE39" s="4">
        <v>666.4</v>
      </c>
      <c r="AF39" s="4">
        <v>603.1</v>
      </c>
      <c r="AG39" s="4">
        <v>578.9</v>
      </c>
    </row>
    <row r="40" spans="1:33" s="4" customFormat="1" x14ac:dyDescent="0.15">
      <c r="A40" s="9"/>
      <c r="B40" s="10"/>
      <c r="C40" s="3">
        <f>SUM(H40:AG40)</f>
        <v>13049.999999989997</v>
      </c>
      <c r="D40" s="3">
        <f>SUM(H36:AG36)/26</f>
        <v>94.343007162692317</v>
      </c>
      <c r="E40" s="3">
        <f>SUM(H36:AG36)/C40</f>
        <v>0.18796307940474177</v>
      </c>
      <c r="F40" s="3">
        <f>SUMXMY2(H39:AG39,H40:AG40)/COUNT(H39:AG39)</f>
        <v>13855.780336612388</v>
      </c>
      <c r="G40" s="4" t="s">
        <v>35</v>
      </c>
      <c r="H40" s="4">
        <v>532.46350257999995</v>
      </c>
      <c r="I40" s="4">
        <v>662.47512426000003</v>
      </c>
      <c r="J40" s="4">
        <v>687.38435747000005</v>
      </c>
      <c r="K40" s="4">
        <v>741.72335152999995</v>
      </c>
      <c r="L40" s="4">
        <v>689.33396144999995</v>
      </c>
      <c r="M40" s="4">
        <v>693.36468133000005</v>
      </c>
      <c r="N40" s="4">
        <v>774.66964616999996</v>
      </c>
      <c r="O40" s="4">
        <v>761.08240763000003</v>
      </c>
      <c r="P40" s="4">
        <v>718.69409166000003</v>
      </c>
      <c r="Q40" s="4">
        <v>619.82623947000002</v>
      </c>
      <c r="R40" s="4">
        <v>439.30144432999998</v>
      </c>
      <c r="S40" s="4">
        <v>237.20864700999999</v>
      </c>
      <c r="T40" s="4">
        <v>216.51771374</v>
      </c>
      <c r="U40" s="4">
        <v>188.19882479</v>
      </c>
      <c r="V40" s="4">
        <v>182.41810407</v>
      </c>
      <c r="W40" s="4">
        <v>171.60825186</v>
      </c>
      <c r="X40" s="4">
        <v>168.67515827</v>
      </c>
      <c r="Y40" s="4">
        <v>182.28593559999999</v>
      </c>
      <c r="Z40" s="4">
        <v>179.04720252999999</v>
      </c>
      <c r="AA40" s="4">
        <v>286.01101712000002</v>
      </c>
      <c r="AB40" s="4">
        <v>536.62808767000001</v>
      </c>
      <c r="AC40" s="4">
        <v>604.94213809999997</v>
      </c>
      <c r="AD40" s="4">
        <v>760.61338334000004</v>
      </c>
      <c r="AE40" s="4">
        <v>693.24553849999995</v>
      </c>
      <c r="AF40" s="4">
        <v>619.25151817999995</v>
      </c>
      <c r="AG40" s="4">
        <v>703.02967133000004</v>
      </c>
    </row>
    <row r="41" spans="1:33" s="4" customFormat="1" x14ac:dyDescent="0.15">
      <c r="A41" s="9"/>
      <c r="B41" s="10"/>
      <c r="C41" s="3">
        <f>SUM(H41:AG41)</f>
        <v>13050.00000002</v>
      </c>
      <c r="D41" s="3"/>
      <c r="E41" s="3"/>
      <c r="F41" s="3"/>
      <c r="G41" s="4" t="s">
        <v>38</v>
      </c>
      <c r="H41" s="4">
        <v>538.52276039000003</v>
      </c>
      <c r="I41" s="4">
        <v>536.19468882000001</v>
      </c>
      <c r="J41" s="4">
        <v>533.71932931000003</v>
      </c>
      <c r="K41" s="4">
        <v>531.10925579000002</v>
      </c>
      <c r="L41" s="4">
        <v>528.37704217999999</v>
      </c>
      <c r="M41" s="4">
        <v>525.53526239999997</v>
      </c>
      <c r="N41" s="4">
        <v>522.59649035999996</v>
      </c>
      <c r="O41" s="4">
        <v>519.57330000000002</v>
      </c>
      <c r="P41" s="4">
        <v>516.47826524000004</v>
      </c>
      <c r="Q41" s="4">
        <v>513.32395998000004</v>
      </c>
      <c r="R41" s="4">
        <v>510.12295816</v>
      </c>
      <c r="S41" s="4">
        <v>506.88783369999999</v>
      </c>
      <c r="T41" s="4">
        <v>503.63116050999997</v>
      </c>
      <c r="U41" s="4">
        <v>500.36551250999997</v>
      </c>
      <c r="V41" s="4">
        <v>497.10346363999997</v>
      </c>
      <c r="W41" s="4">
        <v>493.85758780999998</v>
      </c>
      <c r="X41" s="4">
        <v>490.64045893000002</v>
      </c>
      <c r="Y41" s="4">
        <v>487.46465094000001</v>
      </c>
      <c r="Z41" s="4">
        <v>484.34273775000003</v>
      </c>
      <c r="AA41" s="4">
        <v>481.28729327999997</v>
      </c>
      <c r="AB41" s="4">
        <v>478.31089144999999</v>
      </c>
      <c r="AC41" s="4">
        <v>475.42610618999998</v>
      </c>
      <c r="AD41" s="4">
        <v>472.64551140999998</v>
      </c>
      <c r="AE41" s="4">
        <v>469.98168105000002</v>
      </c>
      <c r="AF41" s="4">
        <v>467.44718900999999</v>
      </c>
      <c r="AG41" s="4">
        <v>465.05460921000002</v>
      </c>
    </row>
    <row r="42" spans="1:33" s="4" customFormat="1" x14ac:dyDescent="0.15">
      <c r="A42" s="9"/>
      <c r="B42" s="10"/>
      <c r="C42" s="3">
        <f>SUM(H42:AG42)</f>
        <v>13049.999999400003</v>
      </c>
      <c r="D42" s="3">
        <f>SUM(H35:AG35)/26</f>
        <v>194.65798816923078</v>
      </c>
      <c r="E42" s="3">
        <f>SUM(H35:AG35)/C42</f>
        <v>0.38782434426304163</v>
      </c>
      <c r="F42" s="3">
        <f>SUMXMY2(H39:AG39,H42:AG42)/COUNT(H39:AG39)</f>
        <v>51138.714082840241</v>
      </c>
      <c r="G42" s="4" t="s">
        <v>11</v>
      </c>
      <c r="H42" s="4">
        <v>501.92307690000001</v>
      </c>
      <c r="I42" s="4">
        <v>501.92307690000001</v>
      </c>
      <c r="J42" s="4">
        <v>501.92307690000001</v>
      </c>
      <c r="K42" s="4">
        <v>501.92307690000001</v>
      </c>
      <c r="L42" s="4">
        <v>501.92307690000001</v>
      </c>
      <c r="M42" s="4">
        <v>501.92307690000001</v>
      </c>
      <c r="N42" s="4">
        <v>501.92307690000001</v>
      </c>
      <c r="O42" s="4">
        <v>501.92307690000001</v>
      </c>
      <c r="P42" s="4">
        <v>501.92307690000001</v>
      </c>
      <c r="Q42" s="4">
        <v>501.92307690000001</v>
      </c>
      <c r="R42" s="4">
        <v>501.92307690000001</v>
      </c>
      <c r="S42" s="4">
        <v>501.92307690000001</v>
      </c>
      <c r="T42" s="4">
        <v>501.92307690000001</v>
      </c>
      <c r="U42" s="4">
        <v>501.92307690000001</v>
      </c>
      <c r="V42" s="4">
        <v>501.92307690000001</v>
      </c>
      <c r="W42" s="4">
        <v>501.92307690000001</v>
      </c>
      <c r="X42" s="4">
        <v>501.92307690000001</v>
      </c>
      <c r="Y42" s="4">
        <v>501.92307690000001</v>
      </c>
      <c r="Z42" s="4">
        <v>501.92307690000001</v>
      </c>
      <c r="AA42" s="4">
        <v>501.92307690000001</v>
      </c>
      <c r="AB42" s="4">
        <v>501.92307690000001</v>
      </c>
      <c r="AC42" s="4">
        <v>501.92307690000001</v>
      </c>
      <c r="AD42" s="4">
        <v>501.92307690000001</v>
      </c>
      <c r="AE42" s="4">
        <v>501.92307690000001</v>
      </c>
      <c r="AF42" s="4">
        <v>501.92307690000001</v>
      </c>
      <c r="AG42" s="4">
        <v>501.92307690000001</v>
      </c>
    </row>
    <row r="43" spans="1:33" x14ac:dyDescent="0.15">
      <c r="G43" s="5"/>
    </row>
    <row r="44" spans="1:33" x14ac:dyDescent="0.15">
      <c r="A44" s="8" t="s">
        <v>18</v>
      </c>
      <c r="B44" s="9" t="s">
        <v>13</v>
      </c>
      <c r="C44" s="2">
        <f>SUM(H44:AG44)</f>
        <v>99.999999990000006</v>
      </c>
      <c r="D44" s="2"/>
      <c r="E44" s="2"/>
      <c r="F44" s="2">
        <f>SUMXMY2(H44:AG44,H45:AG45)/COUNT(H44:AG44)</f>
        <v>0.80226197915461583</v>
      </c>
      <c r="G44" t="s">
        <v>9</v>
      </c>
      <c r="H44">
        <v>4.6367444100000004</v>
      </c>
      <c r="I44">
        <v>5.0499239100000004</v>
      </c>
      <c r="J44">
        <v>4.8012384399999997</v>
      </c>
      <c r="K44">
        <v>5.3144920000000004</v>
      </c>
      <c r="L44">
        <v>5.3716226599999999</v>
      </c>
      <c r="M44">
        <v>4.6108142900000004</v>
      </c>
      <c r="N44">
        <v>4.8192153099999997</v>
      </c>
      <c r="O44">
        <v>4.8438139900000001</v>
      </c>
      <c r="P44">
        <v>4.1400745299999997</v>
      </c>
      <c r="Q44">
        <v>4.3722442800000003</v>
      </c>
      <c r="R44">
        <v>4.0209925599999998</v>
      </c>
      <c r="S44">
        <v>3.7868193300000001</v>
      </c>
      <c r="T44">
        <v>3.10139019</v>
      </c>
      <c r="U44">
        <v>3.1103123899999998</v>
      </c>
      <c r="V44">
        <v>2.8483036199999998</v>
      </c>
      <c r="W44">
        <v>2.77255845</v>
      </c>
      <c r="X44">
        <v>2.80898381</v>
      </c>
      <c r="Y44">
        <v>2.6136363</v>
      </c>
      <c r="Z44">
        <v>2.6262794199999999</v>
      </c>
      <c r="AA44">
        <v>2.9324769100000001</v>
      </c>
      <c r="AB44">
        <v>2.9170320099999998</v>
      </c>
      <c r="AC44">
        <v>3.33719199</v>
      </c>
      <c r="AD44">
        <v>3.56162657</v>
      </c>
      <c r="AE44">
        <v>3.8717530199999999</v>
      </c>
      <c r="AF44">
        <v>3.95327706</v>
      </c>
      <c r="AG44">
        <v>3.7771825400000001</v>
      </c>
    </row>
    <row r="45" spans="1:33" x14ac:dyDescent="0.15">
      <c r="A45" s="9"/>
      <c r="B45" s="9"/>
      <c r="C45" s="2">
        <f>SUM(H45:AG45)</f>
        <v>99.999999989999992</v>
      </c>
      <c r="D45" s="2"/>
      <c r="E45" s="2"/>
      <c r="F45" s="2"/>
      <c r="G45" t="s">
        <v>10</v>
      </c>
      <c r="H45">
        <v>3.4832252700000002</v>
      </c>
      <c r="I45">
        <v>3.3733623800000001</v>
      </c>
      <c r="J45">
        <v>4.5145393699999996</v>
      </c>
      <c r="K45">
        <v>4.3659386900000001</v>
      </c>
      <c r="L45">
        <v>4.7037829699999998</v>
      </c>
      <c r="M45">
        <v>4.5888397100000002</v>
      </c>
      <c r="N45">
        <v>5.1254532599999996</v>
      </c>
      <c r="O45">
        <v>5.1641910500000003</v>
      </c>
      <c r="P45">
        <v>5.9243406600000004</v>
      </c>
      <c r="Q45">
        <v>5.6607967300000004</v>
      </c>
      <c r="R45">
        <v>4.8174561300000001</v>
      </c>
      <c r="S45">
        <v>3.43305667</v>
      </c>
      <c r="T45">
        <v>2.9123192499999999</v>
      </c>
      <c r="U45">
        <v>2.55478856</v>
      </c>
      <c r="V45">
        <v>2.2474264800000001</v>
      </c>
      <c r="W45">
        <v>2.26774794</v>
      </c>
      <c r="X45">
        <v>2.2271050200000002</v>
      </c>
      <c r="Y45">
        <v>2.1534397200000002</v>
      </c>
      <c r="Z45">
        <v>2.1534397200000002</v>
      </c>
      <c r="AA45">
        <v>2.1724910899999998</v>
      </c>
      <c r="AB45">
        <v>2.5306568299999999</v>
      </c>
      <c r="AC45">
        <v>3.2990620399999999</v>
      </c>
      <c r="AD45">
        <v>5.3680406899999999</v>
      </c>
      <c r="AE45">
        <v>4.9368447099999999</v>
      </c>
      <c r="AF45">
        <v>5.1445046300000001</v>
      </c>
      <c r="AG45">
        <v>4.8771504200000004</v>
      </c>
    </row>
    <row r="46" spans="1:33" x14ac:dyDescent="0.15">
      <c r="A46" s="9"/>
      <c r="B46" s="9"/>
      <c r="C46" s="2">
        <f>SUM(H46:AG46)</f>
        <v>99.999999995999929</v>
      </c>
      <c r="D46" s="2"/>
      <c r="E46" s="2"/>
      <c r="F46" s="2">
        <f>SUMXMY2(H45:AG45,H46:AG46)/COUNT(H45:AG45)</f>
        <v>1.5955084952712517</v>
      </c>
      <c r="G46" t="s">
        <v>11</v>
      </c>
      <c r="H46">
        <v>3.846153846</v>
      </c>
      <c r="I46">
        <v>3.846153846</v>
      </c>
      <c r="J46">
        <v>3.846153846</v>
      </c>
      <c r="K46">
        <v>3.846153846</v>
      </c>
      <c r="L46">
        <v>3.846153846</v>
      </c>
      <c r="M46">
        <v>3.846153846</v>
      </c>
      <c r="N46">
        <v>3.846153846</v>
      </c>
      <c r="O46">
        <v>3.846153846</v>
      </c>
      <c r="P46">
        <v>3.846153846</v>
      </c>
      <c r="Q46">
        <v>3.846153846</v>
      </c>
      <c r="R46">
        <v>3.846153846</v>
      </c>
      <c r="S46">
        <v>3.846153846</v>
      </c>
      <c r="T46">
        <v>3.846153846</v>
      </c>
      <c r="U46">
        <v>3.846153846</v>
      </c>
      <c r="V46">
        <v>3.846153846</v>
      </c>
      <c r="W46">
        <v>3.846153846</v>
      </c>
      <c r="X46">
        <v>3.846153846</v>
      </c>
      <c r="Y46">
        <v>3.846153846</v>
      </c>
      <c r="Z46">
        <v>3.846153846</v>
      </c>
      <c r="AA46">
        <v>3.846153846</v>
      </c>
      <c r="AB46">
        <v>3.846153846</v>
      </c>
      <c r="AC46">
        <v>3.846153846</v>
      </c>
      <c r="AD46">
        <v>3.846153846</v>
      </c>
      <c r="AE46">
        <v>3.846153846</v>
      </c>
      <c r="AF46">
        <v>3.846153846</v>
      </c>
      <c r="AG46">
        <v>3.846153846</v>
      </c>
    </row>
    <row r="47" spans="1:33" x14ac:dyDescent="0.15">
      <c r="A47" s="9"/>
      <c r="B47" s="7"/>
      <c r="C47" s="7"/>
      <c r="D47" s="7"/>
      <c r="E47" s="7"/>
      <c r="F47" s="7"/>
    </row>
    <row r="48" spans="1:33" x14ac:dyDescent="0.15">
      <c r="A48" s="9"/>
      <c r="B48" s="2"/>
      <c r="C48" s="2"/>
      <c r="D48" s="2"/>
      <c r="E48" s="2"/>
      <c r="F48" s="2"/>
    </row>
    <row r="49" spans="1:33" x14ac:dyDescent="0.15">
      <c r="A49" s="9"/>
      <c r="B49" s="2"/>
      <c r="C49" s="2"/>
      <c r="D49" s="2"/>
      <c r="E49" s="2"/>
      <c r="F49" s="2"/>
      <c r="G49" t="s">
        <v>26</v>
      </c>
      <c r="H49">
        <f>ABS(H53-H56)</f>
        <v>57.149999999999977</v>
      </c>
      <c r="I49">
        <f t="shared" ref="I49:AG49" si="57">ABS(I53-I56)</f>
        <v>74.449999999999932</v>
      </c>
      <c r="J49">
        <f t="shared" si="57"/>
        <v>105.25</v>
      </c>
      <c r="K49">
        <f t="shared" si="57"/>
        <v>81.850000000000023</v>
      </c>
      <c r="L49">
        <f t="shared" si="57"/>
        <v>135.05000000000007</v>
      </c>
      <c r="M49">
        <f t="shared" si="57"/>
        <v>116.95000000000005</v>
      </c>
      <c r="N49">
        <f t="shared" si="57"/>
        <v>201.45000000000005</v>
      </c>
      <c r="O49">
        <f t="shared" si="57"/>
        <v>207.55000000000007</v>
      </c>
      <c r="P49">
        <f t="shared" si="57"/>
        <v>327.25</v>
      </c>
      <c r="Q49">
        <f t="shared" si="57"/>
        <v>285.75</v>
      </c>
      <c r="R49">
        <f t="shared" si="57"/>
        <v>152.95000000000005</v>
      </c>
      <c r="S49">
        <f t="shared" si="57"/>
        <v>65.049999999999955</v>
      </c>
      <c r="T49">
        <f t="shared" si="57"/>
        <v>147.04999999999995</v>
      </c>
      <c r="U49">
        <f t="shared" si="57"/>
        <v>203.34999999999997</v>
      </c>
      <c r="V49">
        <f t="shared" si="57"/>
        <v>251.75</v>
      </c>
      <c r="W49">
        <f t="shared" si="57"/>
        <v>248.54999999999995</v>
      </c>
      <c r="X49">
        <f t="shared" si="57"/>
        <v>254.95</v>
      </c>
      <c r="Y49">
        <f t="shared" si="57"/>
        <v>266.54999999999995</v>
      </c>
      <c r="Z49">
        <f t="shared" si="57"/>
        <v>266.54999999999995</v>
      </c>
      <c r="AA49">
        <f t="shared" si="57"/>
        <v>263.54999999999995</v>
      </c>
      <c r="AB49">
        <f t="shared" si="57"/>
        <v>207.14999999999998</v>
      </c>
      <c r="AC49">
        <f t="shared" si="57"/>
        <v>86.149999999999977</v>
      </c>
      <c r="AD49">
        <f t="shared" si="57"/>
        <v>239.64999999999998</v>
      </c>
      <c r="AE49">
        <f t="shared" si="57"/>
        <v>171.75</v>
      </c>
      <c r="AF49">
        <f t="shared" si="57"/>
        <v>204.45000000000005</v>
      </c>
      <c r="AG49">
        <f t="shared" si="57"/>
        <v>162.35000000000002</v>
      </c>
    </row>
    <row r="50" spans="1:33" x14ac:dyDescent="0.15">
      <c r="A50" s="9"/>
      <c r="B50" s="2"/>
      <c r="C50" s="2"/>
      <c r="D50" s="2"/>
      <c r="E50" s="2"/>
      <c r="F50" s="2"/>
      <c r="G50" t="s">
        <v>37</v>
      </c>
      <c r="H50">
        <f>ABS(H53-H54)</f>
        <v>117.34311065999998</v>
      </c>
      <c r="I50">
        <f t="shared" ref="I50:AG50" si="58">ABS(I53-I54)</f>
        <v>287.64378654999996</v>
      </c>
      <c r="J50">
        <f t="shared" si="58"/>
        <v>84.897321570000031</v>
      </c>
      <c r="K50">
        <f t="shared" si="58"/>
        <v>166.62534259999995</v>
      </c>
      <c r="L50">
        <f t="shared" si="58"/>
        <v>66.770537959999956</v>
      </c>
      <c r="M50">
        <f t="shared" si="58"/>
        <v>126.53597904000003</v>
      </c>
      <c r="N50">
        <f t="shared" si="58"/>
        <v>41.373762779999993</v>
      </c>
      <c r="O50">
        <f t="shared" si="58"/>
        <v>40.728003670000021</v>
      </c>
      <c r="P50">
        <f t="shared" si="58"/>
        <v>178.08104059999994</v>
      </c>
      <c r="Q50">
        <f t="shared" si="58"/>
        <v>204.73468789000003</v>
      </c>
      <c r="R50">
        <f t="shared" si="58"/>
        <v>210.21960381999997</v>
      </c>
      <c r="S50">
        <f t="shared" si="58"/>
        <v>72.791518690000032</v>
      </c>
      <c r="T50">
        <f t="shared" si="58"/>
        <v>37.231076949999988</v>
      </c>
      <c r="U50">
        <f t="shared" si="58"/>
        <v>41.34695684999997</v>
      </c>
      <c r="V50">
        <f t="shared" si="58"/>
        <v>76.604153690000032</v>
      </c>
      <c r="W50">
        <f t="shared" si="58"/>
        <v>65.301356999999996</v>
      </c>
      <c r="X50">
        <f t="shared" si="58"/>
        <v>73.853433590000009</v>
      </c>
      <c r="Y50">
        <f t="shared" si="58"/>
        <v>18.061495390000005</v>
      </c>
      <c r="Z50">
        <f t="shared" si="58"/>
        <v>7.1645763200000374</v>
      </c>
      <c r="AA50">
        <f t="shared" si="58"/>
        <v>2.3100622000000044</v>
      </c>
      <c r="AB50">
        <f t="shared" si="58"/>
        <v>42.758626160000006</v>
      </c>
      <c r="AC50">
        <f t="shared" si="58"/>
        <v>141.59765144999994</v>
      </c>
      <c r="AD50">
        <f t="shared" si="58"/>
        <v>195.64947932999996</v>
      </c>
      <c r="AE50">
        <f t="shared" si="58"/>
        <v>191.94686311999999</v>
      </c>
      <c r="AF50">
        <f t="shared" si="58"/>
        <v>206.05705103000003</v>
      </c>
      <c r="AG50">
        <f t="shared" si="58"/>
        <v>78.261705570000004</v>
      </c>
    </row>
    <row r="51" spans="1:33" x14ac:dyDescent="0.15">
      <c r="A51" s="9"/>
      <c r="G51" t="s">
        <v>25</v>
      </c>
      <c r="H51">
        <f>ABS(H52-H53)</f>
        <v>181.64350502000002</v>
      </c>
      <c r="I51">
        <f t="shared" ref="I51" si="59">ABS(I52-I53)</f>
        <v>264.00646867</v>
      </c>
      <c r="J51">
        <f t="shared" ref="J51" si="60">ABS(J52-J53)</f>
        <v>45.146215859999984</v>
      </c>
      <c r="K51">
        <f t="shared" ref="K51" si="61">ABS(K52-K53)</f>
        <v>149.36774146000005</v>
      </c>
      <c r="L51">
        <f t="shared" ref="L51" si="62">ABS(L52-L53)</f>
        <v>105.16404863999992</v>
      </c>
      <c r="M51">
        <f t="shared" ref="M51" si="63">ABS(M52-M53)</f>
        <v>3.4603158899999471</v>
      </c>
      <c r="N51">
        <f t="shared" ref="N51" si="64">ABS(N52-N53)</f>
        <v>48.222984030000021</v>
      </c>
      <c r="O51">
        <f t="shared" ref="O51" si="65">ABS(O52-O53)</f>
        <v>50.449454330000094</v>
      </c>
      <c r="P51">
        <f t="shared" ref="P51" si="66">ABS(P52-P53)</f>
        <v>280.96660323000003</v>
      </c>
      <c r="Q51">
        <f t="shared" ref="Q51" si="67">ABS(Q52-Q53)</f>
        <v>202.90706469999998</v>
      </c>
      <c r="R51">
        <f t="shared" ref="R51" si="68">ABS(R52-R53)</f>
        <v>125.41832239000007</v>
      </c>
      <c r="S51">
        <f t="shared" ref="S51" si="69">ABS(S52-S53)</f>
        <v>55.706652819999931</v>
      </c>
      <c r="T51">
        <f t="shared" ref="T51" si="70">ABS(T52-T53)</f>
        <v>29.772811219999994</v>
      </c>
      <c r="U51">
        <f t="shared" ref="U51" si="71">ABS(U52-U53)</f>
        <v>87.477781950000008</v>
      </c>
      <c r="V51">
        <f t="shared" ref="V51" si="72">ABS(V52-V53)</f>
        <v>94.619522619999998</v>
      </c>
      <c r="W51">
        <f t="shared" ref="W51" si="73">ABS(W52-W53)</f>
        <v>79.49200626999999</v>
      </c>
      <c r="X51">
        <f t="shared" ref="X51" si="74">ABS(X52-X53)</f>
        <v>91.627871620000008</v>
      </c>
      <c r="Y51">
        <f t="shared" ref="Y51" si="75">ABS(Y52-Y53)</f>
        <v>72.466693959999986</v>
      </c>
      <c r="Z51">
        <f t="shared" ref="Z51" si="76">ABS(Z52-Z53)</f>
        <v>74.457594129999961</v>
      </c>
      <c r="AA51">
        <f t="shared" ref="AA51" si="77">ABS(AA52-AA53)</f>
        <v>119.67420583000001</v>
      </c>
      <c r="AB51">
        <f t="shared" ref="AB51" si="78">ABS(AB52-AB53)</f>
        <v>60.84211363999998</v>
      </c>
      <c r="AC51">
        <f t="shared" ref="AC51" si="79">ABS(AC52-AC53)</f>
        <v>6.0042850700000372</v>
      </c>
      <c r="AD51">
        <f t="shared" ref="AD51" si="80">ABS(AD52-AD53)</f>
        <v>284.45422538999992</v>
      </c>
      <c r="AE51">
        <f t="shared" ref="AE51" si="81">ABS(AE52-AE53)</f>
        <v>167.71892347999994</v>
      </c>
      <c r="AF51">
        <f t="shared" ref="AF51" si="82">ABS(AF52-AF53)</f>
        <v>187.58141510000007</v>
      </c>
      <c r="AG51">
        <f t="shared" ref="AG51" si="83">ABS(AG52-AG53)</f>
        <v>173.21084202999998</v>
      </c>
    </row>
    <row r="52" spans="1:33" s="4" customFormat="1" x14ac:dyDescent="0.15">
      <c r="A52" s="9"/>
      <c r="B52" s="10" t="s">
        <v>14</v>
      </c>
      <c r="C52" s="3">
        <f>SUM(H52:AG52)</f>
        <v>15746.899999990001</v>
      </c>
      <c r="D52" s="3">
        <f>SUM(H51:AG51)/26</f>
        <v>116.99460266730769</v>
      </c>
      <c r="E52" s="3">
        <f>SUM(H51:AG51)/C52</f>
        <v>0.19317196840977788</v>
      </c>
      <c r="F52" s="3">
        <f>SUMXMY2(H52:AG52,H53:AG53)/COUNT(H52:AG52)</f>
        <v>19893.277919399894</v>
      </c>
      <c r="G52" s="4" t="s">
        <v>9</v>
      </c>
      <c r="H52" s="4">
        <v>730.14350502000002</v>
      </c>
      <c r="I52" s="4">
        <v>795.20646867000005</v>
      </c>
      <c r="J52" s="4">
        <v>756.04621585999996</v>
      </c>
      <c r="K52" s="4">
        <v>836.86774146000005</v>
      </c>
      <c r="L52" s="4">
        <v>845.86404863999996</v>
      </c>
      <c r="M52" s="4">
        <v>726.06031588999997</v>
      </c>
      <c r="N52" s="4">
        <v>758.87701597</v>
      </c>
      <c r="O52" s="4">
        <v>762.75054566999995</v>
      </c>
      <c r="P52" s="4">
        <v>651.93339676999994</v>
      </c>
      <c r="Q52" s="4">
        <v>688.4929353</v>
      </c>
      <c r="R52" s="4">
        <v>633.18167760999995</v>
      </c>
      <c r="S52" s="4">
        <v>596.30665281999995</v>
      </c>
      <c r="T52" s="4">
        <v>488.37281122000002</v>
      </c>
      <c r="U52" s="4">
        <v>489.77778195000002</v>
      </c>
      <c r="V52" s="4">
        <v>448.51952261999998</v>
      </c>
      <c r="W52" s="4">
        <v>436.59200627000001</v>
      </c>
      <c r="X52" s="4">
        <v>442.32787162</v>
      </c>
      <c r="Y52" s="4">
        <v>411.56669396000001</v>
      </c>
      <c r="Z52" s="4">
        <v>413.55759412999998</v>
      </c>
      <c r="AA52" s="4">
        <v>461.77420583000003</v>
      </c>
      <c r="AB52" s="4">
        <v>459.34211363999998</v>
      </c>
      <c r="AC52" s="4">
        <v>525.50428507000004</v>
      </c>
      <c r="AD52" s="4">
        <v>560.84577461000003</v>
      </c>
      <c r="AE52" s="4">
        <v>609.68107652000003</v>
      </c>
      <c r="AF52" s="4">
        <v>622.51858489999995</v>
      </c>
      <c r="AG52" s="4">
        <v>594.78915797000002</v>
      </c>
    </row>
    <row r="53" spans="1:33" s="4" customFormat="1" x14ac:dyDescent="0.15">
      <c r="A53" s="9"/>
      <c r="B53" s="10"/>
      <c r="C53" s="3">
        <f>SUM(H53:AG53)</f>
        <v>15746.9</v>
      </c>
      <c r="D53" s="3"/>
      <c r="E53" s="3"/>
      <c r="F53" s="3"/>
      <c r="G53" s="4" t="s">
        <v>10</v>
      </c>
      <c r="H53" s="4">
        <v>548.5</v>
      </c>
      <c r="I53" s="4">
        <v>531.20000000000005</v>
      </c>
      <c r="J53" s="4">
        <v>710.9</v>
      </c>
      <c r="K53" s="4">
        <v>687.5</v>
      </c>
      <c r="L53" s="4">
        <v>740.7</v>
      </c>
      <c r="M53" s="4">
        <v>722.6</v>
      </c>
      <c r="N53" s="4">
        <v>807.1</v>
      </c>
      <c r="O53" s="4">
        <v>813.2</v>
      </c>
      <c r="P53" s="4">
        <v>932.9</v>
      </c>
      <c r="Q53" s="4">
        <v>891.4</v>
      </c>
      <c r="R53" s="4">
        <v>758.6</v>
      </c>
      <c r="S53" s="4">
        <v>540.6</v>
      </c>
      <c r="T53" s="4">
        <v>458.6</v>
      </c>
      <c r="U53" s="4">
        <v>402.3</v>
      </c>
      <c r="V53" s="4">
        <v>353.9</v>
      </c>
      <c r="W53" s="4">
        <v>357.1</v>
      </c>
      <c r="X53" s="4">
        <v>350.7</v>
      </c>
      <c r="Y53" s="4">
        <v>339.1</v>
      </c>
      <c r="Z53" s="4">
        <v>339.1</v>
      </c>
      <c r="AA53" s="4">
        <v>342.1</v>
      </c>
      <c r="AB53" s="4">
        <v>398.5</v>
      </c>
      <c r="AC53" s="4">
        <v>519.5</v>
      </c>
      <c r="AD53" s="4">
        <v>845.3</v>
      </c>
      <c r="AE53" s="4">
        <v>777.4</v>
      </c>
      <c r="AF53" s="4">
        <v>810.1</v>
      </c>
      <c r="AG53" s="4">
        <v>768</v>
      </c>
    </row>
    <row r="54" spans="1:33" s="4" customFormat="1" x14ac:dyDescent="0.15">
      <c r="A54" s="9"/>
      <c r="B54" s="10"/>
      <c r="C54" s="3">
        <f>SUM(H54:AG54)</f>
        <v>15746.900000000001</v>
      </c>
      <c r="D54" s="3">
        <f>SUM(H50:AG50)/26</f>
        <v>106.76496863384612</v>
      </c>
      <c r="E54" s="3">
        <f>SUM(H50:AG50)/C54</f>
        <v>0.17628162904952713</v>
      </c>
      <c r="F54" s="3">
        <f>SUMXMY2(H53:AG53,H54:AG54)/COUNT(H53:AG53)</f>
        <v>17041.941711391733</v>
      </c>
      <c r="G54" s="4" t="s">
        <v>36</v>
      </c>
      <c r="H54" s="4">
        <v>665.84311065999998</v>
      </c>
      <c r="I54" s="4">
        <v>818.84378655</v>
      </c>
      <c r="J54" s="4">
        <v>795.79732157000001</v>
      </c>
      <c r="K54" s="4">
        <v>854.12534259999995</v>
      </c>
      <c r="L54" s="4">
        <v>807.47053796</v>
      </c>
      <c r="M54" s="4">
        <v>849.13597904000005</v>
      </c>
      <c r="N54" s="4">
        <v>848.47376278000002</v>
      </c>
      <c r="O54" s="4">
        <v>772.47199633000002</v>
      </c>
      <c r="P54" s="4">
        <v>754.81895940000004</v>
      </c>
      <c r="Q54" s="4">
        <v>686.66531210999995</v>
      </c>
      <c r="R54" s="4">
        <v>548.38039618000005</v>
      </c>
      <c r="S54" s="4">
        <v>467.80848130999999</v>
      </c>
      <c r="T54" s="4">
        <v>495.83107695000001</v>
      </c>
      <c r="U54" s="4">
        <v>443.64695684999998</v>
      </c>
      <c r="V54" s="4">
        <v>430.50415369000001</v>
      </c>
      <c r="W54" s="4">
        <v>422.40135700000002</v>
      </c>
      <c r="X54" s="4">
        <v>424.55343359</v>
      </c>
      <c r="Y54" s="4">
        <v>357.16149539000003</v>
      </c>
      <c r="Z54" s="4">
        <v>331.93542367999999</v>
      </c>
      <c r="AA54" s="4">
        <v>339.78993780000002</v>
      </c>
      <c r="AB54" s="4">
        <v>441.25862616000001</v>
      </c>
      <c r="AC54" s="4">
        <v>661.09765144999994</v>
      </c>
      <c r="AD54" s="4">
        <v>649.65052066999999</v>
      </c>
      <c r="AE54" s="4">
        <v>585.45313687999999</v>
      </c>
      <c r="AF54" s="4">
        <v>604.04294897</v>
      </c>
      <c r="AG54" s="4">
        <v>689.73829443</v>
      </c>
    </row>
    <row r="55" spans="1:33" s="4" customFormat="1" x14ac:dyDescent="0.15">
      <c r="A55" s="9"/>
      <c r="B55" s="10"/>
      <c r="C55" s="3"/>
      <c r="D55" s="3"/>
      <c r="E55" s="3"/>
      <c r="F55" s="3"/>
      <c r="G55" s="4" t="s">
        <v>38</v>
      </c>
    </row>
    <row r="56" spans="1:33" s="4" customFormat="1" x14ac:dyDescent="0.15">
      <c r="A56" s="9"/>
      <c r="B56" s="10"/>
      <c r="C56" s="3">
        <f>SUM(H56:AG56)</f>
        <v>15746.899999999994</v>
      </c>
      <c r="D56" s="3">
        <f>SUM(H49:AG49)/26</f>
        <v>184.0192307692308</v>
      </c>
      <c r="E56" s="3">
        <f>SUM(H49:AG49)/C56</f>
        <v>0.30383758073017564</v>
      </c>
      <c r="F56" s="3">
        <f>SUMXMY2(H53:AG53,H56:AG56)/COUNT(H53:AG53)</f>
        <v>39563.004038461528</v>
      </c>
      <c r="G56" s="4" t="s">
        <v>11</v>
      </c>
      <c r="H56" s="4">
        <v>605.65</v>
      </c>
      <c r="I56" s="4">
        <v>605.65</v>
      </c>
      <c r="J56" s="4">
        <v>605.65</v>
      </c>
      <c r="K56" s="4">
        <v>605.65</v>
      </c>
      <c r="L56" s="4">
        <v>605.65</v>
      </c>
      <c r="M56" s="4">
        <v>605.65</v>
      </c>
      <c r="N56" s="4">
        <v>605.65</v>
      </c>
      <c r="O56" s="4">
        <v>605.65</v>
      </c>
      <c r="P56" s="4">
        <v>605.65</v>
      </c>
      <c r="Q56" s="4">
        <v>605.65</v>
      </c>
      <c r="R56" s="4">
        <v>605.65</v>
      </c>
      <c r="S56" s="4">
        <v>605.65</v>
      </c>
      <c r="T56" s="4">
        <v>605.65</v>
      </c>
      <c r="U56" s="4">
        <v>605.65</v>
      </c>
      <c r="V56" s="4">
        <v>605.65</v>
      </c>
      <c r="W56" s="4">
        <v>605.65</v>
      </c>
      <c r="X56" s="4">
        <v>605.65</v>
      </c>
      <c r="Y56" s="4">
        <v>605.65</v>
      </c>
      <c r="Z56" s="4">
        <v>605.65</v>
      </c>
      <c r="AA56" s="4">
        <v>605.65</v>
      </c>
      <c r="AB56" s="4">
        <v>605.65</v>
      </c>
      <c r="AC56" s="4">
        <v>605.65</v>
      </c>
      <c r="AD56" s="4">
        <v>605.65</v>
      </c>
      <c r="AE56" s="4">
        <v>605.65</v>
      </c>
      <c r="AF56" s="4">
        <v>605.65</v>
      </c>
      <c r="AG56" s="4">
        <v>605.65</v>
      </c>
    </row>
    <row r="57" spans="1:33" x14ac:dyDescent="0.15">
      <c r="G57" s="5"/>
    </row>
    <row r="58" spans="1:33" x14ac:dyDescent="0.15">
      <c r="A58" s="8" t="s">
        <v>19</v>
      </c>
      <c r="B58" s="9" t="s">
        <v>13</v>
      </c>
      <c r="C58" s="2">
        <f>SUM(H58:AG58)</f>
        <v>99.999999979999984</v>
      </c>
      <c r="D58" s="2"/>
      <c r="E58" s="2"/>
      <c r="F58" s="2">
        <f>SUMXMY2(H58:AG58,H59:AG59)/COUNT(H58:AG58)</f>
        <v>0.76789731091467484</v>
      </c>
      <c r="G58" t="s">
        <v>9</v>
      </c>
      <c r="H58">
        <v>7.2250989399999996</v>
      </c>
      <c r="I58">
        <v>4.7606569800000003</v>
      </c>
      <c r="J58">
        <v>5.2287403000000001</v>
      </c>
      <c r="K58">
        <v>5.3367005199999999</v>
      </c>
      <c r="L58">
        <v>5.1826105499999997</v>
      </c>
      <c r="M58">
        <v>4.0377785700000004</v>
      </c>
      <c r="N58">
        <v>4.2300580500000002</v>
      </c>
      <c r="O58">
        <v>4.7326097499999999</v>
      </c>
      <c r="P58">
        <v>5.20124735</v>
      </c>
      <c r="Q58">
        <v>5.5380924</v>
      </c>
      <c r="R58">
        <v>4.6475470100000003</v>
      </c>
      <c r="S58">
        <v>3.4747335700000002</v>
      </c>
      <c r="T58">
        <v>1.74715687</v>
      </c>
      <c r="U58">
        <v>1.2711053299999999</v>
      </c>
      <c r="V58">
        <v>1.1588095300000001</v>
      </c>
      <c r="W58">
        <v>1.1976038499999999</v>
      </c>
      <c r="X58">
        <v>1.2513877799999999</v>
      </c>
      <c r="Y58">
        <v>1.15271006</v>
      </c>
      <c r="Z58">
        <v>1.3067885800000001</v>
      </c>
      <c r="AA58">
        <v>1.33080573</v>
      </c>
      <c r="AB58">
        <v>2.4125171399999998</v>
      </c>
      <c r="AC58">
        <v>4.8461529700000003</v>
      </c>
      <c r="AD58">
        <v>5.3974700499999999</v>
      </c>
      <c r="AE58">
        <v>6.7494335699999999</v>
      </c>
      <c r="AF58">
        <v>5.9946533899999999</v>
      </c>
      <c r="AG58">
        <v>4.5875311400000003</v>
      </c>
    </row>
    <row r="59" spans="1:33" x14ac:dyDescent="0.15">
      <c r="A59" s="9"/>
      <c r="B59" s="9"/>
      <c r="C59" s="2">
        <f>SUM(H59:AG59)</f>
        <v>99.999999999999972</v>
      </c>
      <c r="D59" s="2"/>
      <c r="E59" s="2"/>
      <c r="F59" s="2"/>
      <c r="G59" t="s">
        <v>10</v>
      </c>
      <c r="H59">
        <v>6.1286196100000003</v>
      </c>
      <c r="I59">
        <v>6.2797999799999999</v>
      </c>
      <c r="J59">
        <v>5.88440516</v>
      </c>
      <c r="K59">
        <v>6.1635073800000004</v>
      </c>
      <c r="L59">
        <v>6.2565414600000002</v>
      </c>
      <c r="M59">
        <v>6.0588440500000003</v>
      </c>
      <c r="N59">
        <v>4.8959181300000001</v>
      </c>
      <c r="O59">
        <v>4.59355739</v>
      </c>
      <c r="P59">
        <v>4.7098499800000004</v>
      </c>
      <c r="Q59">
        <v>4.4423770200000003</v>
      </c>
      <c r="R59">
        <v>4.7563670199999999</v>
      </c>
      <c r="S59">
        <v>1.6746133299999999</v>
      </c>
      <c r="T59">
        <v>1.2210722199999999</v>
      </c>
      <c r="U59">
        <v>0.88382369999999999</v>
      </c>
      <c r="V59">
        <v>0.89545295999999996</v>
      </c>
      <c r="W59">
        <v>0.91871148000000002</v>
      </c>
      <c r="X59">
        <v>0.89545295999999996</v>
      </c>
      <c r="Y59">
        <v>0.69775555</v>
      </c>
      <c r="Z59">
        <v>1.02337481</v>
      </c>
      <c r="AA59">
        <v>1.1396674</v>
      </c>
      <c r="AB59">
        <v>1.1047796299999999</v>
      </c>
      <c r="AC59">
        <v>5.3843470199999999</v>
      </c>
      <c r="AD59">
        <v>4.7912547999999999</v>
      </c>
      <c r="AE59">
        <v>7.8730084900000001</v>
      </c>
      <c r="AF59">
        <v>6.4542388600000002</v>
      </c>
      <c r="AG59">
        <v>4.8726596100000004</v>
      </c>
    </row>
    <row r="60" spans="1:33" x14ac:dyDescent="0.15">
      <c r="A60" s="9"/>
      <c r="B60" s="9"/>
      <c r="C60" s="2">
        <f>SUM(H60:AG60)</f>
        <v>99.999999995999929</v>
      </c>
      <c r="D60" s="2"/>
      <c r="E60" s="2"/>
      <c r="F60" s="2">
        <f>SUMXMY2(H59:AG59,H60:AG60)/COUNT(H59:AG59)</f>
        <v>5.4373063261873211</v>
      </c>
      <c r="G60" t="s">
        <v>11</v>
      </c>
      <c r="H60">
        <v>3.846153846</v>
      </c>
      <c r="I60">
        <v>3.846153846</v>
      </c>
      <c r="J60">
        <v>3.846153846</v>
      </c>
      <c r="K60">
        <v>3.846153846</v>
      </c>
      <c r="L60">
        <v>3.846153846</v>
      </c>
      <c r="M60">
        <v>3.846153846</v>
      </c>
      <c r="N60">
        <v>3.846153846</v>
      </c>
      <c r="O60">
        <v>3.846153846</v>
      </c>
      <c r="P60">
        <v>3.846153846</v>
      </c>
      <c r="Q60">
        <v>3.846153846</v>
      </c>
      <c r="R60">
        <v>3.846153846</v>
      </c>
      <c r="S60">
        <v>3.846153846</v>
      </c>
      <c r="T60">
        <v>3.846153846</v>
      </c>
      <c r="U60">
        <v>3.846153846</v>
      </c>
      <c r="V60">
        <v>3.846153846</v>
      </c>
      <c r="W60">
        <v>3.846153846</v>
      </c>
      <c r="X60">
        <v>3.846153846</v>
      </c>
      <c r="Y60">
        <v>3.846153846</v>
      </c>
      <c r="Z60">
        <v>3.846153846</v>
      </c>
      <c r="AA60">
        <v>3.846153846</v>
      </c>
      <c r="AB60">
        <v>3.846153846</v>
      </c>
      <c r="AC60">
        <v>3.846153846</v>
      </c>
      <c r="AD60">
        <v>3.846153846</v>
      </c>
      <c r="AE60">
        <v>3.846153846</v>
      </c>
      <c r="AF60">
        <v>3.846153846</v>
      </c>
      <c r="AG60">
        <v>3.846153846</v>
      </c>
    </row>
    <row r="61" spans="1:33" x14ac:dyDescent="0.15">
      <c r="A61" s="9"/>
      <c r="B61" s="7"/>
      <c r="C61" s="7"/>
      <c r="D61" s="7"/>
      <c r="E61" s="7"/>
      <c r="F61" s="7"/>
    </row>
    <row r="62" spans="1:33" x14ac:dyDescent="0.15">
      <c r="A62" s="9"/>
      <c r="B62" s="2"/>
      <c r="C62" s="2"/>
      <c r="D62" s="2"/>
      <c r="E62" s="2"/>
      <c r="F62" s="2"/>
    </row>
    <row r="63" spans="1:33" x14ac:dyDescent="0.15">
      <c r="A63" s="9"/>
      <c r="B63" s="2"/>
      <c r="C63" s="2"/>
      <c r="D63" s="2"/>
      <c r="E63" s="2"/>
      <c r="F63" s="2"/>
      <c r="G63" t="s">
        <v>39</v>
      </c>
      <c r="H63">
        <f>ABS(H67-H70)</f>
        <v>19.626923080000005</v>
      </c>
      <c r="I63">
        <f t="shared" ref="I63:AG63" si="84">ABS(I67-I70)</f>
        <v>20.926923080000002</v>
      </c>
      <c r="J63">
        <f t="shared" si="84"/>
        <v>17.526923080000003</v>
      </c>
      <c r="K63">
        <f t="shared" si="84"/>
        <v>19.926923080000002</v>
      </c>
      <c r="L63">
        <f t="shared" si="84"/>
        <v>20.726923079999999</v>
      </c>
      <c r="M63">
        <f t="shared" si="84"/>
        <v>19.026923080000003</v>
      </c>
      <c r="N63">
        <f t="shared" si="84"/>
        <v>9.0269230800000031</v>
      </c>
      <c r="O63">
        <f t="shared" si="84"/>
        <v>6.4269230800000017</v>
      </c>
      <c r="P63">
        <f t="shared" si="84"/>
        <v>7.4269230800000017</v>
      </c>
      <c r="Q63">
        <f t="shared" si="84"/>
        <v>5.1269230800000045</v>
      </c>
      <c r="R63">
        <f t="shared" si="84"/>
        <v>7.8269230800000003</v>
      </c>
      <c r="S63">
        <f t="shared" si="84"/>
        <v>18.67307692</v>
      </c>
      <c r="T63">
        <f t="shared" si="84"/>
        <v>22.573076919999998</v>
      </c>
      <c r="U63">
        <f t="shared" si="84"/>
        <v>25.473076919999997</v>
      </c>
      <c r="V63">
        <f t="shared" si="84"/>
        <v>25.373076919999999</v>
      </c>
      <c r="W63">
        <f t="shared" si="84"/>
        <v>25.17307692</v>
      </c>
      <c r="X63">
        <f t="shared" si="84"/>
        <v>25.373076919999999</v>
      </c>
      <c r="Y63">
        <f t="shared" si="84"/>
        <v>27.073076919999998</v>
      </c>
      <c r="Z63">
        <f t="shared" si="84"/>
        <v>24.273076919999998</v>
      </c>
      <c r="AA63">
        <f t="shared" si="84"/>
        <v>23.273076919999998</v>
      </c>
      <c r="AB63">
        <f t="shared" si="84"/>
        <v>23.573076919999998</v>
      </c>
      <c r="AC63">
        <f t="shared" si="84"/>
        <v>13.226923079999999</v>
      </c>
      <c r="AD63">
        <f t="shared" si="84"/>
        <v>8.1269230800000045</v>
      </c>
      <c r="AE63">
        <f t="shared" si="84"/>
        <v>34.626923080000005</v>
      </c>
      <c r="AF63">
        <f t="shared" si="84"/>
        <v>22.426923080000002</v>
      </c>
      <c r="AG63">
        <f t="shared" si="84"/>
        <v>8.8269230800000003</v>
      </c>
    </row>
    <row r="64" spans="1:33" x14ac:dyDescent="0.15">
      <c r="A64" s="9"/>
      <c r="B64" s="2"/>
      <c r="C64" s="2"/>
      <c r="D64" s="2"/>
      <c r="E64" s="2"/>
      <c r="F64" s="2"/>
      <c r="G64" t="s">
        <v>37</v>
      </c>
      <c r="H64">
        <f>ABS(H67-H68)</f>
        <v>9.4431729700000062</v>
      </c>
      <c r="I64">
        <f t="shared" ref="I64:AG64" si="85">ABS(I67-I68)</f>
        <v>2.3528243499999988</v>
      </c>
      <c r="J64">
        <f t="shared" si="85"/>
        <v>4.1613720100000009</v>
      </c>
      <c r="K64">
        <f t="shared" si="85"/>
        <v>0.25464299000000068</v>
      </c>
      <c r="L64">
        <f t="shared" si="85"/>
        <v>1.0750871599999954</v>
      </c>
      <c r="M64">
        <f t="shared" si="85"/>
        <v>12.445354170000002</v>
      </c>
      <c r="N64">
        <f t="shared" si="85"/>
        <v>1.6204109199999976</v>
      </c>
      <c r="O64">
        <f t="shared" si="85"/>
        <v>3.4827903199999994</v>
      </c>
      <c r="P64">
        <f t="shared" si="85"/>
        <v>6.097837779999999</v>
      </c>
      <c r="Q64">
        <f t="shared" si="85"/>
        <v>4.4689971199999974</v>
      </c>
      <c r="R64">
        <f t="shared" si="85"/>
        <v>23.995512059999999</v>
      </c>
      <c r="S64">
        <f t="shared" si="85"/>
        <v>4.0687562100000001</v>
      </c>
      <c r="T64">
        <f t="shared" si="85"/>
        <v>2.0210721700000001</v>
      </c>
      <c r="U64">
        <f t="shared" si="85"/>
        <v>1.91544223</v>
      </c>
      <c r="V64">
        <f t="shared" si="85"/>
        <v>1.0537813900000002</v>
      </c>
      <c r="W64">
        <f t="shared" si="85"/>
        <v>0.66902840999999924</v>
      </c>
      <c r="X64">
        <f t="shared" si="85"/>
        <v>0.19670979999999982</v>
      </c>
      <c r="Y64">
        <f t="shared" si="85"/>
        <v>3.3965078999999996</v>
      </c>
      <c r="Z64">
        <f t="shared" si="85"/>
        <v>0.7581553999999997</v>
      </c>
      <c r="AA64">
        <f t="shared" si="85"/>
        <v>0.85526990999999875</v>
      </c>
      <c r="AB64">
        <f t="shared" si="85"/>
        <v>34.53932262</v>
      </c>
      <c r="AC64">
        <f t="shared" si="85"/>
        <v>2.0214572300000029</v>
      </c>
      <c r="AD64">
        <f t="shared" si="85"/>
        <v>17.443360899999995</v>
      </c>
      <c r="AE64">
        <f t="shared" si="85"/>
        <v>16.00618103</v>
      </c>
      <c r="AF64">
        <f t="shared" si="85"/>
        <v>5.0608201300000033</v>
      </c>
      <c r="AG64">
        <f t="shared" si="85"/>
        <v>1.533006130000004</v>
      </c>
    </row>
    <row r="65" spans="1:34" x14ac:dyDescent="0.15">
      <c r="A65" s="9"/>
      <c r="G65" t="s">
        <v>25</v>
      </c>
      <c r="H65">
        <f>ABS(H66-H67)</f>
        <v>9.4286257899999981</v>
      </c>
      <c r="I65">
        <f t="shared" ref="I65" si="86">ABS(I66-I67)</f>
        <v>13.06311066</v>
      </c>
      <c r="J65">
        <f t="shared" ref="J65" si="87">ABS(J66-J67)</f>
        <v>5.6380621400000024</v>
      </c>
      <c r="K65">
        <f t="shared" ref="K65" si="88">ABS(K66-K67)</f>
        <v>7.109712199999997</v>
      </c>
      <c r="L65">
        <f t="shared" ref="L65" si="89">ABS(L66-L67)</f>
        <v>9.2347318999999999</v>
      </c>
      <c r="M65">
        <f t="shared" ref="M65" si="90">ABS(M66-M67)</f>
        <v>17.37914207</v>
      </c>
      <c r="N65">
        <f t="shared" ref="N65" si="91">ABS(N66-N67)</f>
        <v>5.7257308000000009</v>
      </c>
      <c r="O65">
        <f t="shared" ref="O65" si="92">ABS(O66-O67)</f>
        <v>1.1957112199999997</v>
      </c>
      <c r="P65">
        <f t="shared" ref="P65" si="93">ABS(P66-P67)</f>
        <v>4.2255259300000034</v>
      </c>
      <c r="Q65">
        <f t="shared" ref="Q65" si="94">ABS(Q66-Q67)</f>
        <v>9.4220565699999952</v>
      </c>
      <c r="R65">
        <f t="shared" ref="R65" si="95">ABS(R66-R67)</f>
        <v>0.93574324000000075</v>
      </c>
      <c r="S65">
        <f t="shared" ref="S65" si="96">ABS(S66-S67)</f>
        <v>15.479233989999999</v>
      </c>
      <c r="T65">
        <f t="shared" ref="T65" si="97">ABS(T66-T67)</f>
        <v>4.5238019000000005</v>
      </c>
      <c r="U65">
        <f t="shared" ref="U65" si="98">ABS(U66-U67)</f>
        <v>3.3302347700000006</v>
      </c>
      <c r="V65">
        <f t="shared" ref="V65" si="99">ABS(V66-V67)</f>
        <v>2.264603179999999</v>
      </c>
      <c r="W65">
        <f t="shared" ref="W65" si="100">ABS(W66-W67)</f>
        <v>2.3981954999999999</v>
      </c>
      <c r="X65">
        <f t="shared" ref="X65" si="101">ABS(X66-X67)</f>
        <v>3.0606835299999995</v>
      </c>
      <c r="Y65">
        <f t="shared" ref="Y65" si="102">ABS(Y66-Y67)</f>
        <v>3.9121538299999994</v>
      </c>
      <c r="Z65">
        <f t="shared" ref="Z65" si="103">ABS(Z66-Z67)</f>
        <v>2.4370750099999992</v>
      </c>
      <c r="AA65">
        <f t="shared" ref="AA65" si="104">ABS(AA66-AA67)</f>
        <v>1.6435984999999995</v>
      </c>
      <c r="AB65">
        <f t="shared" ref="AB65" si="105">ABS(AB66-AB67)</f>
        <v>11.245234849999999</v>
      </c>
      <c r="AC65">
        <f t="shared" ref="AC65" si="106">ABS(AC66-AC67)</f>
        <v>4.6279305699999966</v>
      </c>
      <c r="AD65">
        <f t="shared" ref="AD65" si="107">ABS(AD66-AD67)</f>
        <v>5.212844969999999</v>
      </c>
      <c r="AE65">
        <f t="shared" ref="AE65" si="108">ABS(AE66-AE67)</f>
        <v>9.6616207600000052</v>
      </c>
      <c r="AF65">
        <f t="shared" ref="AF65" si="109">ABS(AF66-AF67)</f>
        <v>3.9519754900000024</v>
      </c>
      <c r="AG65">
        <f t="shared" ref="AG65" si="110">ABS(AG66-AG67)</f>
        <v>2.4518197000000015</v>
      </c>
    </row>
    <row r="66" spans="1:34" s="4" customFormat="1" x14ac:dyDescent="0.15">
      <c r="A66" s="9"/>
      <c r="B66" s="10" t="s">
        <v>14</v>
      </c>
      <c r="C66" s="3">
        <f>SUM(H66:AG66)</f>
        <v>859.9000000100001</v>
      </c>
      <c r="D66" s="3">
        <f>SUM(H65:AG65)/26</f>
        <v>6.136890733461537</v>
      </c>
      <c r="E66" s="3">
        <f>SUM(H65:AG65)/C66</f>
        <v>0.1855554821120414</v>
      </c>
      <c r="F66" s="3">
        <f>SUMXMY2(H66:AG66,H67:AG67)/COUNT(H66:AG66)</f>
        <v>56.780478166214081</v>
      </c>
      <c r="G66" s="4" t="s">
        <v>9</v>
      </c>
      <c r="H66" s="4">
        <v>62.128625790000001</v>
      </c>
      <c r="I66" s="4">
        <v>40.93688934</v>
      </c>
      <c r="J66" s="4">
        <v>44.961937859999999</v>
      </c>
      <c r="K66" s="4">
        <v>45.890287800000003</v>
      </c>
      <c r="L66" s="4">
        <v>44.565268099999997</v>
      </c>
      <c r="M66" s="4">
        <v>34.720857930000001</v>
      </c>
      <c r="N66" s="4">
        <v>36.374269200000001</v>
      </c>
      <c r="O66" s="4">
        <v>40.69571122</v>
      </c>
      <c r="P66" s="4">
        <v>44.725525930000003</v>
      </c>
      <c r="Q66" s="4">
        <v>47.622056569999998</v>
      </c>
      <c r="R66" s="4">
        <v>39.964256759999998</v>
      </c>
      <c r="S66" s="4">
        <v>29.879233989999999</v>
      </c>
      <c r="T66" s="4">
        <v>15.0238019</v>
      </c>
      <c r="U66" s="4">
        <v>10.93023477</v>
      </c>
      <c r="V66" s="4">
        <v>9.9646031799999992</v>
      </c>
      <c r="W66" s="4">
        <v>10.2981955</v>
      </c>
      <c r="X66" s="4">
        <v>10.76068353</v>
      </c>
      <c r="Y66" s="4">
        <v>9.9121538299999994</v>
      </c>
      <c r="Z66" s="4">
        <v>11.23707501</v>
      </c>
      <c r="AA66" s="4">
        <v>11.4435985</v>
      </c>
      <c r="AB66" s="4">
        <v>20.745234849999999</v>
      </c>
      <c r="AC66" s="4">
        <v>41.672069430000001</v>
      </c>
      <c r="AD66" s="4">
        <v>46.412844970000002</v>
      </c>
      <c r="AE66" s="4">
        <v>58.038379239999998</v>
      </c>
      <c r="AF66" s="4">
        <v>51.548024509999998</v>
      </c>
      <c r="AG66" s="4">
        <v>39.448180299999997</v>
      </c>
    </row>
    <row r="67" spans="1:34" s="4" customFormat="1" x14ac:dyDescent="0.15">
      <c r="A67" s="9"/>
      <c r="B67" s="10"/>
      <c r="C67" s="3">
        <f>SUM(H67:AG67)</f>
        <v>859.90000000000009</v>
      </c>
      <c r="D67" s="3"/>
      <c r="E67" s="3"/>
      <c r="F67" s="3"/>
      <c r="G67" s="4" t="s">
        <v>10</v>
      </c>
      <c r="H67" s="4">
        <v>52.7</v>
      </c>
      <c r="I67" s="4">
        <v>54</v>
      </c>
      <c r="J67" s="4">
        <v>50.6</v>
      </c>
      <c r="K67" s="4">
        <v>53</v>
      </c>
      <c r="L67" s="4">
        <v>53.8</v>
      </c>
      <c r="M67" s="4">
        <v>52.1</v>
      </c>
      <c r="N67" s="4">
        <v>42.1</v>
      </c>
      <c r="O67" s="4">
        <v>39.5</v>
      </c>
      <c r="P67" s="4">
        <v>40.5</v>
      </c>
      <c r="Q67" s="4">
        <v>38.200000000000003</v>
      </c>
      <c r="R67" s="4">
        <v>40.9</v>
      </c>
      <c r="S67" s="4">
        <v>14.4</v>
      </c>
      <c r="T67" s="4">
        <v>10.5</v>
      </c>
      <c r="U67" s="4">
        <v>7.6</v>
      </c>
      <c r="V67" s="4">
        <v>7.7</v>
      </c>
      <c r="W67" s="4">
        <v>7.9</v>
      </c>
      <c r="X67" s="4">
        <v>7.7</v>
      </c>
      <c r="Y67" s="4">
        <v>6</v>
      </c>
      <c r="Z67" s="4">
        <v>8.8000000000000007</v>
      </c>
      <c r="AA67" s="4">
        <v>9.8000000000000007</v>
      </c>
      <c r="AB67" s="4">
        <v>9.5</v>
      </c>
      <c r="AC67" s="4">
        <v>46.3</v>
      </c>
      <c r="AD67" s="4">
        <v>41.2</v>
      </c>
      <c r="AE67" s="4">
        <v>67.7</v>
      </c>
      <c r="AF67" s="4">
        <v>55.5</v>
      </c>
      <c r="AG67" s="4">
        <v>41.9</v>
      </c>
    </row>
    <row r="68" spans="1:34" s="4" customFormat="1" x14ac:dyDescent="0.15">
      <c r="A68" s="9"/>
      <c r="B68" s="10"/>
      <c r="C68" s="3">
        <f>SUM(H68:AG68)</f>
        <v>859.89999996999995</v>
      </c>
      <c r="D68" s="3">
        <f>SUM(H64:AG64)/26</f>
        <v>6.189879742692308</v>
      </c>
      <c r="E68" s="3">
        <f>SUM(H64:AG64)/C68</f>
        <v>0.18715766172300818</v>
      </c>
      <c r="F68" s="3">
        <f>SUMXMY2(H67:AG67,H68:AG68)/COUNT(H67:AG67)</f>
        <v>105.3868859984878</v>
      </c>
      <c r="G68" s="4" t="s">
        <v>35</v>
      </c>
      <c r="H68" s="4">
        <v>43.256827029999997</v>
      </c>
      <c r="I68" s="4">
        <v>56.352824349999999</v>
      </c>
      <c r="J68" s="4">
        <v>54.761372010000002</v>
      </c>
      <c r="K68" s="4">
        <v>52.745357009999999</v>
      </c>
      <c r="L68" s="4">
        <v>52.724912840000002</v>
      </c>
      <c r="M68" s="4">
        <v>39.65464583</v>
      </c>
      <c r="N68" s="4">
        <v>43.720410919999999</v>
      </c>
      <c r="O68" s="4">
        <v>42.982790319999999</v>
      </c>
      <c r="P68" s="4">
        <v>34.402162220000001</v>
      </c>
      <c r="Q68" s="4">
        <v>42.66899712</v>
      </c>
      <c r="R68" s="4">
        <v>16.904487939999999</v>
      </c>
      <c r="S68" s="4">
        <v>10.33124379</v>
      </c>
      <c r="T68" s="4">
        <v>8.4789278299999999</v>
      </c>
      <c r="U68" s="4">
        <v>9.5154422299999997</v>
      </c>
      <c r="V68" s="4">
        <v>8.7537813900000003</v>
      </c>
      <c r="W68" s="4">
        <v>8.5690284099999996</v>
      </c>
      <c r="X68" s="4">
        <v>7.8967098</v>
      </c>
      <c r="Y68" s="4">
        <v>9.3965078999999996</v>
      </c>
      <c r="Z68" s="4">
        <v>9.5581554000000004</v>
      </c>
      <c r="AA68" s="4">
        <v>10.655269909999999</v>
      </c>
      <c r="AB68" s="4">
        <v>44.03932262</v>
      </c>
      <c r="AC68" s="4">
        <v>48.32145723</v>
      </c>
      <c r="AD68" s="4">
        <v>58.643360899999998</v>
      </c>
      <c r="AE68" s="4">
        <v>51.693818970000002</v>
      </c>
      <c r="AF68" s="4">
        <v>50.439179869999997</v>
      </c>
      <c r="AG68" s="4">
        <v>43.433006130000003</v>
      </c>
    </row>
    <row r="69" spans="1:34" s="4" customFormat="1" x14ac:dyDescent="0.15">
      <c r="A69" s="9"/>
      <c r="B69" s="10"/>
      <c r="C69" s="3">
        <f>SUM(H69:AG69)</f>
        <v>859.90000000999987</v>
      </c>
      <c r="D69" s="3"/>
      <c r="E69" s="3"/>
      <c r="F69" s="3"/>
      <c r="G69" s="4" t="s">
        <v>38</v>
      </c>
      <c r="H69" s="4">
        <v>53.763521519999998</v>
      </c>
      <c r="I69" s="4">
        <v>52.20228058</v>
      </c>
      <c r="J69" s="4">
        <v>50.600686420000002</v>
      </c>
      <c r="K69" s="4">
        <v>48.96371362</v>
      </c>
      <c r="L69" s="4">
        <v>47.296336789999998</v>
      </c>
      <c r="M69" s="4">
        <v>45.603530499999998</v>
      </c>
      <c r="N69" s="4">
        <v>43.890269349999997</v>
      </c>
      <c r="O69" s="4">
        <v>42.161527929999998</v>
      </c>
      <c r="P69" s="4">
        <v>40.422280819999997</v>
      </c>
      <c r="Q69" s="4">
        <v>38.677502629999999</v>
      </c>
      <c r="R69" s="4">
        <v>36.932167939999999</v>
      </c>
      <c r="S69" s="4">
        <v>35.19125133</v>
      </c>
      <c r="T69" s="4">
        <v>33.459727409999999</v>
      </c>
      <c r="U69" s="4">
        <v>31.74257076</v>
      </c>
      <c r="V69" s="4">
        <v>30.04475596</v>
      </c>
      <c r="W69" s="4">
        <v>28.371257620000002</v>
      </c>
      <c r="X69" s="4">
        <v>26.72705032</v>
      </c>
      <c r="Y69" s="4">
        <v>25.11710866</v>
      </c>
      <c r="Z69" s="4">
        <v>23.546407210000002</v>
      </c>
      <c r="AA69" s="4">
        <v>22.019920580000001</v>
      </c>
      <c r="AB69" s="4">
        <v>20.54262335</v>
      </c>
      <c r="AC69" s="4">
        <v>19.119490110000001</v>
      </c>
      <c r="AD69" s="4">
        <v>17.755495459999999</v>
      </c>
      <c r="AE69" s="4">
        <v>16.455613979999999</v>
      </c>
      <c r="AF69" s="4">
        <v>15.22482026</v>
      </c>
      <c r="AG69" s="4">
        <v>14.068088899999999</v>
      </c>
    </row>
    <row r="70" spans="1:34" s="4" customFormat="1" x14ac:dyDescent="0.15">
      <c r="A70" s="9"/>
      <c r="B70" s="10"/>
      <c r="C70" s="3">
        <f>SUM(H70:AG70)</f>
        <v>859.89999991999946</v>
      </c>
      <c r="D70" s="3">
        <f>SUM(H63:AG63)/26</f>
        <v>18.525443787692307</v>
      </c>
      <c r="E70" s="3">
        <f>SUM(H63:AG63)/C70</f>
        <v>0.56013668859729182</v>
      </c>
      <c r="F70" s="3">
        <f>SUMXMY2(H67:AG67,H70:AG70)/COUNT(H67:AG67)</f>
        <v>402.04965976331357</v>
      </c>
      <c r="G70" s="4" t="s">
        <v>11</v>
      </c>
      <c r="H70" s="4">
        <v>33.073076919999998</v>
      </c>
      <c r="I70" s="4">
        <v>33.073076919999998</v>
      </c>
      <c r="J70" s="4">
        <v>33.073076919999998</v>
      </c>
      <c r="K70" s="4">
        <v>33.073076919999998</v>
      </c>
      <c r="L70" s="4">
        <v>33.073076919999998</v>
      </c>
      <c r="M70" s="4">
        <v>33.073076919999998</v>
      </c>
      <c r="N70" s="4">
        <v>33.073076919999998</v>
      </c>
      <c r="O70" s="4">
        <v>33.073076919999998</v>
      </c>
      <c r="P70" s="4">
        <v>33.073076919999998</v>
      </c>
      <c r="Q70" s="4">
        <v>33.073076919999998</v>
      </c>
      <c r="R70" s="4">
        <v>33.073076919999998</v>
      </c>
      <c r="S70" s="4">
        <v>33.073076919999998</v>
      </c>
      <c r="T70" s="4">
        <v>33.073076919999998</v>
      </c>
      <c r="U70" s="4">
        <v>33.073076919999998</v>
      </c>
      <c r="V70" s="4">
        <v>33.073076919999998</v>
      </c>
      <c r="W70" s="4">
        <v>33.073076919999998</v>
      </c>
      <c r="X70" s="4">
        <v>33.073076919999998</v>
      </c>
      <c r="Y70" s="4">
        <v>33.073076919999998</v>
      </c>
      <c r="Z70" s="4">
        <v>33.073076919999998</v>
      </c>
      <c r="AA70" s="4">
        <v>33.073076919999998</v>
      </c>
      <c r="AB70" s="4">
        <v>33.073076919999998</v>
      </c>
      <c r="AC70" s="4">
        <v>33.073076919999998</v>
      </c>
      <c r="AD70" s="4">
        <v>33.073076919999998</v>
      </c>
      <c r="AE70" s="4">
        <v>33.073076919999998</v>
      </c>
      <c r="AF70" s="4">
        <v>33.073076919999998</v>
      </c>
      <c r="AG70" s="4">
        <v>33.073076919999998</v>
      </c>
    </row>
    <row r="71" spans="1:34" x14ac:dyDescent="0.15">
      <c r="G71" s="5"/>
    </row>
    <row r="72" spans="1:34" x14ac:dyDescent="0.15">
      <c r="A72" s="8" t="s">
        <v>20</v>
      </c>
      <c r="B72" s="9" t="s">
        <v>13</v>
      </c>
      <c r="C72" s="2">
        <f>SUM(H72:AH72)</f>
        <v>99.999999999999986</v>
      </c>
      <c r="D72" s="2"/>
      <c r="E72" s="2"/>
      <c r="F72" s="2">
        <f>SUMXMY2(H72:AH72,H73:AH73)/COUNT(H72:AH72)</f>
        <v>0.66461603392651014</v>
      </c>
      <c r="G72" t="s">
        <v>9</v>
      </c>
      <c r="H72">
        <v>6.7398328599999999</v>
      </c>
      <c r="I72">
        <v>5.7199490099999997</v>
      </c>
      <c r="J72">
        <v>5.9120501399999998</v>
      </c>
      <c r="K72">
        <v>5.7467249699999998</v>
      </c>
      <c r="L72">
        <v>5.9369962799999998</v>
      </c>
      <c r="M72">
        <v>5.3607729099999997</v>
      </c>
      <c r="N72">
        <v>5.2543743799999998</v>
      </c>
      <c r="O72">
        <v>5.5611744200000004</v>
      </c>
      <c r="P72">
        <v>4.9879858199999996</v>
      </c>
      <c r="Q72">
        <v>4.6163639500000002</v>
      </c>
      <c r="R72">
        <v>3.8994165000000001</v>
      </c>
      <c r="S72">
        <v>2.96714608</v>
      </c>
      <c r="T72">
        <v>1.36392069</v>
      </c>
      <c r="U72">
        <v>1.35483635</v>
      </c>
      <c r="V72">
        <v>1.3358417600000001</v>
      </c>
      <c r="W72">
        <v>1.4417094800000001</v>
      </c>
      <c r="X72">
        <v>1.33912159</v>
      </c>
      <c r="Y72">
        <v>1.3347963199999999</v>
      </c>
      <c r="Z72">
        <v>1.4938851399999999</v>
      </c>
      <c r="AA72">
        <v>1.5735235299999999</v>
      </c>
      <c r="AB72">
        <v>2.5043311099999999</v>
      </c>
      <c r="AC72">
        <v>3.30345903</v>
      </c>
      <c r="AD72">
        <v>3.87686186</v>
      </c>
      <c r="AE72">
        <v>4.1324180500000001</v>
      </c>
      <c r="AF72">
        <v>3.7804077299999999</v>
      </c>
      <c r="AG72">
        <v>4.4857325000000001</v>
      </c>
      <c r="AH72">
        <v>3.97636754</v>
      </c>
    </row>
    <row r="73" spans="1:34" x14ac:dyDescent="0.15">
      <c r="A73" s="9"/>
      <c r="B73" s="9"/>
      <c r="C73" s="2">
        <f t="shared" ref="C73:C74" si="111">SUM(H73:AH73)</f>
        <v>99.999999980000013</v>
      </c>
      <c r="D73" s="2"/>
      <c r="E73" s="2"/>
      <c r="F73" s="2"/>
      <c r="G73" t="s">
        <v>10</v>
      </c>
      <c r="H73">
        <v>6.9539926000000003</v>
      </c>
      <c r="I73">
        <v>7.3770491800000002</v>
      </c>
      <c r="J73">
        <v>7.7472236900000002</v>
      </c>
      <c r="K73">
        <v>6.3017803600000004</v>
      </c>
      <c r="L73">
        <v>5.8522827399999997</v>
      </c>
      <c r="M73">
        <v>5.9668605699999997</v>
      </c>
      <c r="N73">
        <v>4.9444738199999998</v>
      </c>
      <c r="O73">
        <v>6.1431341399999999</v>
      </c>
      <c r="P73">
        <v>5.1912568300000004</v>
      </c>
      <c r="Q73">
        <v>5.4821082299999997</v>
      </c>
      <c r="R73">
        <v>5.2970209800000001</v>
      </c>
      <c r="S73">
        <v>1.3044244700000001</v>
      </c>
      <c r="T73">
        <v>0.89899523999999997</v>
      </c>
      <c r="U73">
        <v>0.81085845000000001</v>
      </c>
      <c r="V73">
        <v>0.85492685000000002</v>
      </c>
      <c r="W73">
        <v>0.66102590999999999</v>
      </c>
      <c r="X73">
        <v>0.72272166000000004</v>
      </c>
      <c r="Y73">
        <v>0.92543628</v>
      </c>
      <c r="Z73">
        <v>0.77560373999999999</v>
      </c>
      <c r="AA73">
        <v>1.11052353</v>
      </c>
      <c r="AB73">
        <v>1.3396791800000001</v>
      </c>
      <c r="AC73">
        <v>3.5519125699999998</v>
      </c>
      <c r="AD73">
        <v>3.6047946400000002</v>
      </c>
      <c r="AE73">
        <v>4.5566719500000001</v>
      </c>
      <c r="AF73">
        <v>3.0230918400000002</v>
      </c>
      <c r="AG73">
        <v>4.1864974400000001</v>
      </c>
      <c r="AH73">
        <v>4.4156530900000002</v>
      </c>
    </row>
    <row r="74" spans="1:34" x14ac:dyDescent="0.15">
      <c r="A74" s="9"/>
      <c r="B74" s="9"/>
      <c r="C74" s="2">
        <f t="shared" si="111"/>
        <v>99.99999998100003</v>
      </c>
      <c r="D74" s="2"/>
      <c r="E74" s="2"/>
      <c r="F74" s="2">
        <f>SUMXMY2(H73:AH73,H74:AH74)/COUNT(H73:AH73)</f>
        <v>5.5970801180099663</v>
      </c>
      <c r="G74" t="s">
        <v>11</v>
      </c>
      <c r="H74">
        <v>3.703703703</v>
      </c>
      <c r="I74">
        <v>3.703703703</v>
      </c>
      <c r="J74">
        <v>3.703703703</v>
      </c>
      <c r="K74">
        <v>3.703703703</v>
      </c>
      <c r="L74">
        <v>3.703703703</v>
      </c>
      <c r="M74">
        <v>3.703703703</v>
      </c>
      <c r="N74">
        <v>3.703703703</v>
      </c>
      <c r="O74">
        <v>3.703703703</v>
      </c>
      <c r="P74">
        <v>3.703703703</v>
      </c>
      <c r="Q74">
        <v>3.703703703</v>
      </c>
      <c r="R74">
        <v>3.703703703</v>
      </c>
      <c r="S74">
        <v>3.703703703</v>
      </c>
      <c r="T74">
        <v>3.703703703</v>
      </c>
      <c r="U74">
        <v>3.703703703</v>
      </c>
      <c r="V74">
        <v>3.703703703</v>
      </c>
      <c r="W74">
        <v>3.703703703</v>
      </c>
      <c r="X74">
        <v>3.703703703</v>
      </c>
      <c r="Y74">
        <v>3.703703703</v>
      </c>
      <c r="Z74">
        <v>3.703703703</v>
      </c>
      <c r="AA74">
        <v>3.703703703</v>
      </c>
      <c r="AB74">
        <v>3.703703703</v>
      </c>
      <c r="AC74">
        <v>3.703703703</v>
      </c>
      <c r="AD74">
        <v>3.703703703</v>
      </c>
      <c r="AE74">
        <v>3.703703703</v>
      </c>
      <c r="AF74">
        <v>3.703703703</v>
      </c>
      <c r="AG74">
        <v>3.703703703</v>
      </c>
      <c r="AH74">
        <v>3.703703703</v>
      </c>
    </row>
    <row r="75" spans="1:34" x14ac:dyDescent="0.15">
      <c r="A75" s="9"/>
      <c r="B75" s="7"/>
      <c r="C75" s="7"/>
      <c r="D75" s="7"/>
      <c r="E75" s="7"/>
      <c r="F75" s="7"/>
    </row>
    <row r="76" spans="1:34" x14ac:dyDescent="0.15">
      <c r="A76" s="9"/>
      <c r="B76" s="2"/>
      <c r="C76" s="2"/>
      <c r="D76" s="2"/>
      <c r="E76" s="2"/>
      <c r="F76" s="2"/>
    </row>
    <row r="77" spans="1:34" x14ac:dyDescent="0.15">
      <c r="A77" s="9"/>
      <c r="B77" s="2"/>
      <c r="C77" s="2"/>
      <c r="D77" s="2"/>
      <c r="E77" s="2"/>
      <c r="F77" s="2"/>
      <c r="G77" t="s">
        <v>26</v>
      </c>
      <c r="H77">
        <f>ABS(H81-H84)</f>
        <v>22.038314090000007</v>
      </c>
      <c r="I77">
        <f t="shared" ref="I77:AH77" si="112">ABS(I81-I84)</f>
        <v>26.417795600000005</v>
      </c>
      <c r="J77">
        <f t="shared" si="112"/>
        <v>30.626528500000006</v>
      </c>
      <c r="K77">
        <f t="shared" si="112"/>
        <v>16.982979729999997</v>
      </c>
      <c r="L77">
        <f t="shared" si="112"/>
        <v>8.148585120000007</v>
      </c>
      <c r="M77">
        <f t="shared" si="112"/>
        <v>14.542708050000002</v>
      </c>
      <c r="N77">
        <f t="shared" si="112"/>
        <v>0.51088936000000018</v>
      </c>
      <c r="O77">
        <f t="shared" si="112"/>
        <v>17.345461140000005</v>
      </c>
      <c r="P77">
        <f t="shared" si="112"/>
        <v>10.192841940000001</v>
      </c>
      <c r="Q77">
        <f t="shared" si="112"/>
        <v>12.359820500000005</v>
      </c>
      <c r="R77">
        <f t="shared" si="112"/>
        <v>15.221312230000002</v>
      </c>
      <c r="S77">
        <f t="shared" si="112"/>
        <v>26.357586049999998</v>
      </c>
      <c r="T77">
        <f t="shared" si="112"/>
        <v>24.742858880000004</v>
      </c>
      <c r="U77">
        <f t="shared" si="112"/>
        <v>22.573431339999999</v>
      </c>
      <c r="V77">
        <f t="shared" si="112"/>
        <v>18.347104980000001</v>
      </c>
      <c r="W77">
        <f t="shared" si="112"/>
        <v>20.989042319999999</v>
      </c>
      <c r="X77">
        <f t="shared" si="112"/>
        <v>16.802196510000002</v>
      </c>
      <c r="Y77">
        <f t="shared" si="112"/>
        <v>16.933596590000001</v>
      </c>
      <c r="Z77">
        <f t="shared" si="112"/>
        <v>20.859201079999998</v>
      </c>
      <c r="AA77">
        <f t="shared" si="112"/>
        <v>17.219587439999998</v>
      </c>
      <c r="AB77">
        <f t="shared" si="112"/>
        <v>18.081977120000001</v>
      </c>
      <c r="AC77">
        <f t="shared" si="112"/>
        <v>4.9484223899999975</v>
      </c>
      <c r="AD77">
        <f t="shared" si="112"/>
        <v>0.13311777999999919</v>
      </c>
      <c r="AE77">
        <f t="shared" si="112"/>
        <v>8.8133824200000035</v>
      </c>
      <c r="AF77">
        <f t="shared" si="112"/>
        <v>3.7054231000000044</v>
      </c>
      <c r="AG77">
        <f t="shared" si="112"/>
        <v>6.2463561400000032</v>
      </c>
      <c r="AH77">
        <f t="shared" si="112"/>
        <v>12.083490430000005</v>
      </c>
    </row>
    <row r="78" spans="1:34" x14ac:dyDescent="0.15">
      <c r="A78" s="9"/>
      <c r="B78" s="2"/>
      <c r="C78" s="2"/>
      <c r="D78" s="2"/>
      <c r="E78" s="2"/>
      <c r="F78" s="2"/>
      <c r="G78" t="s">
        <v>37</v>
      </c>
      <c r="H78">
        <f>ABS(H81-H82)</f>
        <v>14.464046330000002</v>
      </c>
      <c r="I78">
        <f t="shared" ref="I78:AH78" si="113">ABS(I81-I82)</f>
        <v>7.9762528800000041</v>
      </c>
      <c r="J78">
        <f t="shared" si="113"/>
        <v>23.022860080000001</v>
      </c>
      <c r="K78">
        <f t="shared" si="113"/>
        <v>1.0052483099999989</v>
      </c>
      <c r="L78">
        <f t="shared" si="113"/>
        <v>0.96977283999999031</v>
      </c>
      <c r="M78">
        <f t="shared" si="113"/>
        <v>15.139260930000006</v>
      </c>
      <c r="N78">
        <f t="shared" si="113"/>
        <v>4.523348949999999</v>
      </c>
      <c r="O78">
        <f t="shared" si="113"/>
        <v>11.822616290000006</v>
      </c>
      <c r="P78">
        <f t="shared" si="113"/>
        <v>6.5395885699999994</v>
      </c>
      <c r="Q78">
        <f t="shared" si="113"/>
        <v>18.798103940000004</v>
      </c>
      <c r="R78">
        <f t="shared" si="113"/>
        <v>37.385878239999997</v>
      </c>
      <c r="S78">
        <f t="shared" si="113"/>
        <v>5.0706989600000014</v>
      </c>
      <c r="T78">
        <f t="shared" si="113"/>
        <v>0.54195982000000065</v>
      </c>
      <c r="U78">
        <f t="shared" si="113"/>
        <v>6.168660000000159E-2</v>
      </c>
      <c r="V78">
        <f t="shared" si="113"/>
        <v>0.30402085000000056</v>
      </c>
      <c r="W78">
        <f t="shared" si="113"/>
        <v>2.4073725400000008</v>
      </c>
      <c r="X78">
        <f t="shared" si="113"/>
        <v>0.13938139999999954</v>
      </c>
      <c r="Y78">
        <f t="shared" si="113"/>
        <v>4.1702300000000747E-2</v>
      </c>
      <c r="Z78">
        <f t="shared" si="113"/>
        <v>1.0800482200000001</v>
      </c>
      <c r="AA78">
        <f t="shared" si="113"/>
        <v>3.6969170000000009</v>
      </c>
      <c r="AB78">
        <f t="shared" si="113"/>
        <v>34.121074730000004</v>
      </c>
      <c r="AC78">
        <f t="shared" si="113"/>
        <v>17.245856490000001</v>
      </c>
      <c r="AD78">
        <f t="shared" si="113"/>
        <v>25.214283639999998</v>
      </c>
      <c r="AE78">
        <f t="shared" si="113"/>
        <v>13.327156369999997</v>
      </c>
      <c r="AF78">
        <f t="shared" si="113"/>
        <v>21.416694440000001</v>
      </c>
      <c r="AG78">
        <f t="shared" si="113"/>
        <v>18.504420589999995</v>
      </c>
      <c r="AH78">
        <f t="shared" si="113"/>
        <v>6.9543184400000015</v>
      </c>
    </row>
    <row r="79" spans="1:34" x14ac:dyDescent="0.15">
      <c r="A79" s="9"/>
      <c r="G79" t="s">
        <v>25</v>
      </c>
      <c r="H79">
        <f>ABS(H80-H81)</f>
        <v>2.4298563900000119</v>
      </c>
      <c r="I79">
        <f t="shared" ref="I79" si="114">ABS(I80-I81)</f>
        <v>18.801458530000005</v>
      </c>
      <c r="J79">
        <f t="shared" ref="J79" si="115">ABS(J80-J81)</f>
        <v>20.821879080000002</v>
      </c>
      <c r="K79">
        <f t="shared" ref="K79" si="116">ABS(K80-K81)</f>
        <v>6.2976584500000001</v>
      </c>
      <c r="L79">
        <f t="shared" ref="L79" si="117">ABS(L80-L81)</f>
        <v>0.96115976999999475</v>
      </c>
      <c r="M79">
        <f t="shared" ref="M79" si="118">ABS(M80-M81)</f>
        <v>6.8766705100000038</v>
      </c>
      <c r="N79">
        <f t="shared" ref="N79" si="119">ABS(N80-N81)</f>
        <v>3.5161317299999979</v>
      </c>
      <c r="O79">
        <f t="shared" ref="O79" si="120">ABS(O80-O81)</f>
        <v>6.6029150700000017</v>
      </c>
      <c r="P79">
        <f t="shared" ref="P79" si="121">ABS(P80-P81)</f>
        <v>2.306312829999996</v>
      </c>
      <c r="Q79">
        <f t="shared" ref="Q79" si="122">ABS(Q80-Q81)</f>
        <v>9.8227346600000018</v>
      </c>
      <c r="R79">
        <f t="shared" ref="R79" si="123">ABS(R80-R81)</f>
        <v>15.857220439999999</v>
      </c>
      <c r="S79">
        <f t="shared" ref="S79" si="124">ABS(S80-S81)</f>
        <v>18.865239399999997</v>
      </c>
      <c r="T79">
        <f t="shared" ref="T79" si="125">ABS(T80-T81)</f>
        <v>5.2750441900000009</v>
      </c>
      <c r="U79">
        <f t="shared" ref="U79" si="126">ABS(U80-U81)</f>
        <v>6.1719731800000002</v>
      </c>
      <c r="V79">
        <f t="shared" ref="V79" si="127">ABS(V80-V81)</f>
        <v>5.4564606600000012</v>
      </c>
      <c r="W79">
        <f t="shared" ref="W79" si="128">ABS(W80-W81)</f>
        <v>8.8576358000000006</v>
      </c>
      <c r="X79">
        <f t="shared" ref="X79" si="129">ABS(X80-X81)</f>
        <v>6.9936735800000012</v>
      </c>
      <c r="Y79">
        <f t="shared" ref="Y79" si="130">ABS(Y80-Y81)</f>
        <v>4.6445989999999995</v>
      </c>
      <c r="Z79">
        <f t="shared" ref="Z79" si="131">ABS(Z80-Z81)</f>
        <v>8.1496208400000008</v>
      </c>
      <c r="AA79">
        <f t="shared" ref="AA79" si="132">ABS(AA80-AA81)</f>
        <v>5.2531979300000007</v>
      </c>
      <c r="AB79">
        <f t="shared" ref="AB79" si="133">ABS(AB80-AB81)</f>
        <v>13.214140820000001</v>
      </c>
      <c r="AC79">
        <f t="shared" ref="AC79" si="134">ABS(AC80-AC81)</f>
        <v>2.8189538600000006</v>
      </c>
      <c r="AD79">
        <f t="shared" ref="AD79" si="135">ABS(AD80-AD81)</f>
        <v>3.0868746200000032</v>
      </c>
      <c r="AE79">
        <f t="shared" ref="AE79" si="136">ABS(AE80-AE81)</f>
        <v>4.8135848500000051</v>
      </c>
      <c r="AF79">
        <f t="shared" ref="AF79" si="137">ABS(AF80-AF81)</f>
        <v>8.592506070000006</v>
      </c>
      <c r="AG79">
        <f t="shared" ref="AG79:AH79" si="138">ABS(AG80-AG81)</f>
        <v>3.3951209800000015</v>
      </c>
      <c r="AH79">
        <f t="shared" si="138"/>
        <v>4.9841338900000025</v>
      </c>
    </row>
    <row r="80" spans="1:34" s="4" customFormat="1" x14ac:dyDescent="0.15">
      <c r="A80" s="9"/>
      <c r="B80" s="10" t="s">
        <v>14</v>
      </c>
      <c r="C80" s="3">
        <f>SUM(H80:AH80)</f>
        <v>1134.60000001</v>
      </c>
      <c r="D80" s="3">
        <f>SUM(H79:AH79)/27</f>
        <v>7.5876576714814838</v>
      </c>
      <c r="E80" s="3">
        <f>SUM(H79:AH79)/C80</f>
        <v>0.18056298001779872</v>
      </c>
      <c r="F80" s="3">
        <f>SUMXMY2(H80:AH80,H81:AH81)/COUNT(H80:AH80)</f>
        <v>85.55716262226268</v>
      </c>
      <c r="G80" s="4" t="s">
        <v>9</v>
      </c>
      <c r="H80" s="4">
        <v>76.470143609999994</v>
      </c>
      <c r="I80" s="4">
        <v>64.898541469999998</v>
      </c>
      <c r="J80" s="4">
        <v>67.078120920000003</v>
      </c>
      <c r="K80" s="4">
        <v>65.20234155</v>
      </c>
      <c r="L80" s="4">
        <v>67.36115977</v>
      </c>
      <c r="M80" s="4">
        <v>60.823329489999999</v>
      </c>
      <c r="N80" s="4">
        <v>59.616131729999999</v>
      </c>
      <c r="O80" s="4">
        <v>63.097084930000001</v>
      </c>
      <c r="P80" s="4">
        <v>56.593687170000003</v>
      </c>
      <c r="Q80" s="4">
        <v>52.377265340000001</v>
      </c>
      <c r="R80" s="4">
        <v>44.242779560000002</v>
      </c>
      <c r="S80" s="4">
        <v>33.665239399999997</v>
      </c>
      <c r="T80" s="4">
        <v>15.47504419</v>
      </c>
      <c r="U80" s="4">
        <v>15.371973179999999</v>
      </c>
      <c r="V80" s="4">
        <v>15.15646066</v>
      </c>
      <c r="W80" s="4">
        <v>16.357635800000001</v>
      </c>
      <c r="X80" s="4">
        <v>15.19367358</v>
      </c>
      <c r="Y80" s="4">
        <v>15.144598999999999</v>
      </c>
      <c r="Z80" s="4">
        <v>16.949620840000001</v>
      </c>
      <c r="AA80" s="4">
        <v>17.85319793</v>
      </c>
      <c r="AB80" s="4">
        <v>28.41414082</v>
      </c>
      <c r="AC80" s="4">
        <v>37.481046139999997</v>
      </c>
      <c r="AD80" s="4">
        <v>43.986874620000002</v>
      </c>
      <c r="AE80" s="4">
        <v>46.886415149999998</v>
      </c>
      <c r="AF80" s="4">
        <v>42.892506070000003</v>
      </c>
      <c r="AG80" s="4">
        <v>50.895120980000002</v>
      </c>
      <c r="AH80" s="4">
        <v>45.115866109999999</v>
      </c>
    </row>
    <row r="81" spans="1:34" s="4" customFormat="1" x14ac:dyDescent="0.15">
      <c r="A81" s="9"/>
      <c r="B81" s="10"/>
      <c r="C81" s="3">
        <f t="shared" ref="C81:C82" si="139">SUM(H81:AH81)</f>
        <v>1134.6000000000001</v>
      </c>
      <c r="D81" s="3"/>
      <c r="E81" s="3"/>
      <c r="F81" s="3"/>
      <c r="G81" s="4" t="s">
        <v>10</v>
      </c>
      <c r="H81" s="4">
        <v>78.900000000000006</v>
      </c>
      <c r="I81" s="4">
        <v>83.7</v>
      </c>
      <c r="J81" s="4">
        <v>87.9</v>
      </c>
      <c r="K81" s="4">
        <v>71.5</v>
      </c>
      <c r="L81" s="4">
        <v>66.400000000000006</v>
      </c>
      <c r="M81" s="4">
        <v>67.7</v>
      </c>
      <c r="N81" s="4">
        <v>56.1</v>
      </c>
      <c r="O81" s="4">
        <v>69.7</v>
      </c>
      <c r="P81" s="4">
        <v>58.9</v>
      </c>
      <c r="Q81" s="4">
        <v>62.2</v>
      </c>
      <c r="R81" s="4">
        <v>60.1</v>
      </c>
      <c r="S81" s="4">
        <v>14.8</v>
      </c>
      <c r="T81" s="4">
        <v>10.199999999999999</v>
      </c>
      <c r="U81" s="4">
        <v>9.1999999999999993</v>
      </c>
      <c r="V81" s="4">
        <v>9.6999999999999993</v>
      </c>
      <c r="W81" s="4">
        <v>7.5</v>
      </c>
      <c r="X81" s="4">
        <v>8.1999999999999993</v>
      </c>
      <c r="Y81" s="4">
        <v>10.5</v>
      </c>
      <c r="Z81" s="4">
        <v>8.8000000000000007</v>
      </c>
      <c r="AA81" s="4">
        <v>12.6</v>
      </c>
      <c r="AB81" s="4">
        <v>15.2</v>
      </c>
      <c r="AC81" s="4">
        <v>40.299999999999997</v>
      </c>
      <c r="AD81" s="4">
        <v>40.9</v>
      </c>
      <c r="AE81" s="4">
        <v>51.7</v>
      </c>
      <c r="AF81" s="4">
        <v>34.299999999999997</v>
      </c>
      <c r="AG81" s="4">
        <v>47.5</v>
      </c>
      <c r="AH81" s="4">
        <v>50.1</v>
      </c>
    </row>
    <row r="82" spans="1:34" s="4" customFormat="1" x14ac:dyDescent="0.15">
      <c r="A82" s="9"/>
      <c r="B82" s="10"/>
      <c r="C82" s="3">
        <f t="shared" si="139"/>
        <v>1134.59999999</v>
      </c>
      <c r="D82" s="3">
        <f>SUM(H78:AH78)/27</f>
        <v>10.806465546296296</v>
      </c>
      <c r="E82" s="3">
        <f>SUM(H78:AH78)/C82</f>
        <v>0.25716073484273894</v>
      </c>
      <c r="F82" s="3">
        <f>SUMXMY2(H81:AH81,H82:AH82)/COUNT(H81:AH81)</f>
        <v>228.12396230430127</v>
      </c>
      <c r="G82" s="4" t="s">
        <v>35</v>
      </c>
      <c r="H82" s="4">
        <v>64.435953670000004</v>
      </c>
      <c r="I82" s="4">
        <v>75.723747119999999</v>
      </c>
      <c r="J82" s="4">
        <v>64.877139920000005</v>
      </c>
      <c r="K82" s="4">
        <v>70.494751690000001</v>
      </c>
      <c r="L82" s="4">
        <v>67.369772839999996</v>
      </c>
      <c r="M82" s="4">
        <v>52.560739069999997</v>
      </c>
      <c r="N82" s="4">
        <v>51.576651050000002</v>
      </c>
      <c r="O82" s="4">
        <v>57.877383709999997</v>
      </c>
      <c r="P82" s="4">
        <v>52.360411429999999</v>
      </c>
      <c r="Q82" s="4">
        <v>43.401896059999999</v>
      </c>
      <c r="R82" s="4">
        <v>22.714121760000001</v>
      </c>
      <c r="S82" s="4">
        <v>9.7293010399999993</v>
      </c>
      <c r="T82" s="4">
        <v>10.74195982</v>
      </c>
      <c r="U82" s="4">
        <v>9.2616866000000009</v>
      </c>
      <c r="V82" s="4">
        <v>10.00402085</v>
      </c>
      <c r="W82" s="4">
        <v>9.9073725400000008</v>
      </c>
      <c r="X82" s="4">
        <v>8.0606185999999997</v>
      </c>
      <c r="Y82" s="4">
        <v>10.541702300000001</v>
      </c>
      <c r="Z82" s="4">
        <v>9.8800482200000008</v>
      </c>
      <c r="AA82" s="4">
        <v>16.296917000000001</v>
      </c>
      <c r="AB82" s="4">
        <v>49.321074729999999</v>
      </c>
      <c r="AC82" s="4">
        <v>57.545856489999998</v>
      </c>
      <c r="AD82" s="4">
        <v>66.114283639999996</v>
      </c>
      <c r="AE82" s="4">
        <v>65.02715637</v>
      </c>
      <c r="AF82" s="4">
        <v>55.716694439999998</v>
      </c>
      <c r="AG82" s="4">
        <v>66.004420589999995</v>
      </c>
      <c r="AH82" s="4">
        <v>57.054318440000003</v>
      </c>
    </row>
    <row r="83" spans="1:34" s="4" customFormat="1" x14ac:dyDescent="0.15">
      <c r="A83" s="9"/>
      <c r="B83" s="10"/>
      <c r="C83" s="3"/>
      <c r="D83" s="3"/>
      <c r="E83" s="3"/>
      <c r="F83" s="3"/>
      <c r="G83" s="4" t="s">
        <v>38</v>
      </c>
    </row>
    <row r="84" spans="1:34" s="4" customFormat="1" x14ac:dyDescent="0.15">
      <c r="A84" s="9"/>
      <c r="B84" s="10"/>
      <c r="C84" s="3">
        <f>SUM(H84:AH84)</f>
        <v>1134.5999999899996</v>
      </c>
      <c r="D84" s="3">
        <f>SUM(H77:AH77)/27</f>
        <v>15.304592993703702</v>
      </c>
      <c r="E84" s="3">
        <f>SUM(H77:AH77)/C84</f>
        <v>0.36420237161435054</v>
      </c>
      <c r="F84" s="3">
        <f>SUMXMY2(H81:AH81,H84:AH84)/COUNT(H81:AH81)</f>
        <v>296.28077154961244</v>
      </c>
      <c r="G84" s="4" t="s">
        <v>11</v>
      </c>
      <c r="H84" s="4">
        <v>56.861685909999999</v>
      </c>
      <c r="I84" s="4">
        <v>57.282204399999998</v>
      </c>
      <c r="J84" s="4">
        <v>57.273471499999999</v>
      </c>
      <c r="K84" s="4">
        <v>54.517020270000003</v>
      </c>
      <c r="L84" s="4">
        <v>58.251414879999999</v>
      </c>
      <c r="M84" s="4">
        <v>53.157291950000001</v>
      </c>
      <c r="N84" s="4">
        <v>55.589110640000001</v>
      </c>
      <c r="O84" s="4">
        <v>52.354538859999998</v>
      </c>
      <c r="P84" s="4">
        <v>48.707158059999998</v>
      </c>
      <c r="Q84" s="4">
        <v>49.840179499999998</v>
      </c>
      <c r="R84" s="4">
        <v>44.878687769999999</v>
      </c>
      <c r="S84" s="4">
        <v>41.157586049999999</v>
      </c>
      <c r="T84" s="4">
        <v>34.942858880000003</v>
      </c>
      <c r="U84" s="4">
        <v>31.773431339999998</v>
      </c>
      <c r="V84" s="4">
        <v>28.04710498</v>
      </c>
      <c r="W84" s="4">
        <v>28.489042319999999</v>
      </c>
      <c r="X84" s="4">
        <v>25.002196510000001</v>
      </c>
      <c r="Y84" s="4">
        <v>27.433596590000001</v>
      </c>
      <c r="Z84" s="4">
        <v>29.659201079999999</v>
      </c>
      <c r="AA84" s="4">
        <v>29.819587439999999</v>
      </c>
      <c r="AB84" s="4">
        <v>33.281977120000001</v>
      </c>
      <c r="AC84" s="4">
        <v>35.35157761</v>
      </c>
      <c r="AD84" s="4">
        <v>40.766882219999999</v>
      </c>
      <c r="AE84" s="4">
        <v>42.886617579999999</v>
      </c>
      <c r="AF84" s="4">
        <v>38.005423100000002</v>
      </c>
      <c r="AG84" s="4">
        <v>41.253643859999997</v>
      </c>
      <c r="AH84" s="4">
        <v>38.016509569999997</v>
      </c>
    </row>
    <row r="85" spans="1:34" x14ac:dyDescent="0.15">
      <c r="G85" s="5"/>
    </row>
  </sheetData>
  <mergeCells count="18">
    <mergeCell ref="B2:B4"/>
    <mergeCell ref="B10:B14"/>
    <mergeCell ref="A2:A14"/>
    <mergeCell ref="A16:A28"/>
    <mergeCell ref="B16:B18"/>
    <mergeCell ref="B24:B28"/>
    <mergeCell ref="A30:A42"/>
    <mergeCell ref="B30:B32"/>
    <mergeCell ref="B38:B42"/>
    <mergeCell ref="A44:A56"/>
    <mergeCell ref="B44:B46"/>
    <mergeCell ref="B52:B56"/>
    <mergeCell ref="A58:A70"/>
    <mergeCell ref="B58:B60"/>
    <mergeCell ref="B66:B70"/>
    <mergeCell ref="A72:A84"/>
    <mergeCell ref="B72:B74"/>
    <mergeCell ref="B80:B8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"/>
  <sheetViews>
    <sheetView workbookViewId="0">
      <selection activeCell="E10" sqref="E10"/>
    </sheetView>
  </sheetViews>
  <sheetFormatPr defaultRowHeight="13.5" x14ac:dyDescent="0.15"/>
  <cols>
    <col min="1" max="1" width="20.75" customWidth="1"/>
    <col min="2" max="2" width="7.125" bestFit="1" customWidth="1"/>
    <col min="4" max="34" width="12.75" bestFit="1" customWidth="1"/>
  </cols>
  <sheetData>
    <row r="1" spans="1:33" x14ac:dyDescent="0.15">
      <c r="C1" t="s">
        <v>27</v>
      </c>
      <c r="D1" t="s">
        <v>22</v>
      </c>
      <c r="E1" t="s">
        <v>23</v>
      </c>
      <c r="F1" t="s">
        <v>24</v>
      </c>
      <c r="G1" t="s">
        <v>21</v>
      </c>
    </row>
    <row r="2" spans="1:33" x14ac:dyDescent="0.15">
      <c r="A2" s="8" t="s">
        <v>15</v>
      </c>
      <c r="B2" s="9" t="s">
        <v>13</v>
      </c>
      <c r="C2" t="s">
        <v>28</v>
      </c>
      <c r="H2">
        <v>5.5643879199999997</v>
      </c>
      <c r="I2">
        <v>5.1073132000000001</v>
      </c>
      <c r="J2">
        <v>5.6637519899999997</v>
      </c>
      <c r="K2">
        <v>5.22655008</v>
      </c>
      <c r="L2">
        <v>4.9880763100000003</v>
      </c>
      <c r="M2">
        <v>5.4054054100000002</v>
      </c>
      <c r="N2">
        <v>4.8290937999999999</v>
      </c>
      <c r="O2">
        <v>4.3918918900000001</v>
      </c>
      <c r="P2">
        <v>4.0540540500000004</v>
      </c>
      <c r="Q2">
        <v>3.99443561</v>
      </c>
      <c r="R2">
        <v>3.6963433999999999</v>
      </c>
      <c r="S2">
        <v>3.3386327499999999</v>
      </c>
      <c r="T2">
        <v>3.1001589799999998</v>
      </c>
      <c r="U2">
        <v>2.7027027000000001</v>
      </c>
      <c r="V2">
        <v>2.5437201900000002</v>
      </c>
      <c r="W2">
        <v>2.4244833099999998</v>
      </c>
      <c r="X2">
        <v>2.0071542099999999</v>
      </c>
      <c r="Y2">
        <v>2.3847376800000002</v>
      </c>
      <c r="Z2">
        <v>2.3251192399999998</v>
      </c>
      <c r="AA2">
        <v>2.4244833099999998</v>
      </c>
      <c r="AB2">
        <v>2.7623211400000001</v>
      </c>
      <c r="AC2">
        <v>3.2392686799999999</v>
      </c>
      <c r="AD2">
        <v>4.3322734499999997</v>
      </c>
      <c r="AE2">
        <v>4.2726550100000003</v>
      </c>
      <c r="AF2">
        <v>4.4117647099999999</v>
      </c>
      <c r="AG2">
        <v>4.80922099</v>
      </c>
    </row>
    <row r="3" spans="1:33" x14ac:dyDescent="0.15">
      <c r="A3" s="9"/>
      <c r="B3" s="9"/>
      <c r="C3">
        <v>3</v>
      </c>
      <c r="G3">
        <f>SUMXMY2(H2:AG2,H3:AG3)/COUNT(H2:AG2)</f>
        <v>0.31132903055642697</v>
      </c>
      <c r="H3">
        <v>4.4748644200000003</v>
      </c>
      <c r="I3">
        <v>4.3503474799999999</v>
      </c>
      <c r="J3">
        <v>4.4196841300000003</v>
      </c>
      <c r="K3">
        <v>4.7903026300000002</v>
      </c>
      <c r="L3">
        <v>4.52694448</v>
      </c>
      <c r="M3">
        <v>4.2749028500000001</v>
      </c>
      <c r="N3">
        <v>4.5813916499999996</v>
      </c>
      <c r="O3">
        <v>4.0336747400000004</v>
      </c>
      <c r="P3">
        <v>4.1414117099999999</v>
      </c>
      <c r="Q3">
        <v>3.9023305800000001</v>
      </c>
      <c r="R3">
        <v>4.0026928699999997</v>
      </c>
      <c r="S3">
        <v>4.0615424899999999</v>
      </c>
      <c r="T3">
        <v>3.5548370199999999</v>
      </c>
      <c r="U3">
        <v>3.0477569099999999</v>
      </c>
      <c r="V3">
        <v>2.63355593</v>
      </c>
      <c r="W3">
        <v>2.6169414</v>
      </c>
      <c r="X3">
        <v>2.6826004600000002</v>
      </c>
      <c r="Y3">
        <v>2.68284572</v>
      </c>
      <c r="Z3">
        <v>2.4989709000000002</v>
      </c>
      <c r="AA3">
        <v>2.54283591</v>
      </c>
      <c r="AB3">
        <v>2.7958420300000002</v>
      </c>
      <c r="AC3">
        <v>3.92045602</v>
      </c>
      <c r="AD3">
        <v>4.5507759999999999</v>
      </c>
      <c r="AE3">
        <v>4.9914308700000003</v>
      </c>
      <c r="AF3">
        <v>4.9179343900000001</v>
      </c>
      <c r="AG3">
        <v>5.0031264200000001</v>
      </c>
    </row>
    <row r="4" spans="1:33" x14ac:dyDescent="0.15">
      <c r="A4" s="9"/>
      <c r="B4" s="9"/>
      <c r="C4">
        <v>6</v>
      </c>
      <c r="G4">
        <f>SUMXMY2(H2:AG2,H4:AG4)/COUNT(H2:AG2)</f>
        <v>0.21408555627314124</v>
      </c>
      <c r="H4">
        <v>4.7759353899999999</v>
      </c>
      <c r="I4">
        <v>4.4160918100000002</v>
      </c>
      <c r="J4">
        <v>4.8183962999999999</v>
      </c>
      <c r="K4">
        <v>4.7449752500000004</v>
      </c>
      <c r="L4">
        <v>4.5382616100000002</v>
      </c>
      <c r="M4">
        <v>4.6602641699999996</v>
      </c>
      <c r="N4">
        <v>4.2716143100000004</v>
      </c>
      <c r="O4">
        <v>4.1692213200000001</v>
      </c>
      <c r="P4">
        <v>4.1129596199999998</v>
      </c>
      <c r="Q4">
        <v>3.8632780000000002</v>
      </c>
      <c r="R4">
        <v>4.0075024700000004</v>
      </c>
      <c r="S4">
        <v>3.6255866299999999</v>
      </c>
      <c r="T4">
        <v>3.6180649900000001</v>
      </c>
      <c r="U4">
        <v>3.04076937</v>
      </c>
      <c r="V4">
        <v>2.83126531</v>
      </c>
      <c r="W4">
        <v>2.6669393600000002</v>
      </c>
      <c r="X4">
        <v>2.8486910299999999</v>
      </c>
      <c r="Y4">
        <v>2.65578337</v>
      </c>
      <c r="Z4">
        <v>2.6787245</v>
      </c>
      <c r="AA4">
        <v>2.7190416599999998</v>
      </c>
      <c r="AB4">
        <v>2.86444834</v>
      </c>
      <c r="AC4">
        <v>3.76225041</v>
      </c>
      <c r="AD4">
        <v>4.32996626</v>
      </c>
      <c r="AE4">
        <v>4.8546188099999998</v>
      </c>
      <c r="AF4">
        <v>4.5339999899999999</v>
      </c>
      <c r="AG4">
        <v>4.5913497200000002</v>
      </c>
    </row>
    <row r="5" spans="1:33" x14ac:dyDescent="0.15">
      <c r="A5" s="9"/>
      <c r="B5" s="9"/>
      <c r="C5">
        <v>9</v>
      </c>
      <c r="G5">
        <f>SUMXMY2(H2:AG2,H5:AG5)/COUNT(H2:AG2)</f>
        <v>0.17672298611528112</v>
      </c>
      <c r="H5">
        <v>4.9264059600000003</v>
      </c>
      <c r="I5">
        <v>4.5517452399999998</v>
      </c>
      <c r="J5">
        <v>5.0005750400000002</v>
      </c>
      <c r="K5">
        <v>4.9558911500000002</v>
      </c>
      <c r="L5">
        <v>4.5105018399999999</v>
      </c>
      <c r="M5">
        <v>4.6610300799999997</v>
      </c>
      <c r="N5">
        <v>4.2546403499999998</v>
      </c>
      <c r="O5">
        <v>4.2465850200000004</v>
      </c>
      <c r="P5">
        <v>4.2779376500000001</v>
      </c>
      <c r="Q5">
        <v>3.9396535699999999</v>
      </c>
      <c r="R5">
        <v>3.99494931</v>
      </c>
      <c r="S5">
        <v>3.5137225000000001</v>
      </c>
      <c r="T5">
        <v>3.5569682</v>
      </c>
      <c r="U5">
        <v>2.9582688699999999</v>
      </c>
      <c r="V5">
        <v>2.8342383299999998</v>
      </c>
      <c r="W5">
        <v>2.5981309499999998</v>
      </c>
      <c r="X5">
        <v>2.7907486499999998</v>
      </c>
      <c r="Y5">
        <v>2.5055500899999998</v>
      </c>
      <c r="Z5">
        <v>2.58293697</v>
      </c>
      <c r="AA5">
        <v>2.7214952499999998</v>
      </c>
      <c r="AB5">
        <v>2.7255402100000001</v>
      </c>
      <c r="AC5">
        <v>3.7664921800000002</v>
      </c>
      <c r="AD5">
        <v>4.1498913399999999</v>
      </c>
      <c r="AE5">
        <v>4.9004359900000001</v>
      </c>
      <c r="AF5">
        <v>4.6312838999999997</v>
      </c>
      <c r="AG5">
        <v>4.4443813499999996</v>
      </c>
    </row>
    <row r="6" spans="1:33" x14ac:dyDescent="0.15">
      <c r="A6" s="9"/>
      <c r="B6" s="9"/>
      <c r="C6">
        <v>12</v>
      </c>
      <c r="G6">
        <f>SUMXMY2(H2:AG2,H6:AG6)/COUNT(H2:AG2)</f>
        <v>0.14130302984392293</v>
      </c>
      <c r="H6">
        <v>5.0690328100000004</v>
      </c>
      <c r="I6">
        <v>4.7097278200000003</v>
      </c>
      <c r="J6">
        <v>4.9860292499999996</v>
      </c>
      <c r="K6">
        <v>5.0309120399999996</v>
      </c>
      <c r="L6">
        <v>4.6979493200000002</v>
      </c>
      <c r="M6">
        <v>4.7783741900000001</v>
      </c>
      <c r="N6">
        <v>4.3033419300000002</v>
      </c>
      <c r="O6">
        <v>4.2435292699999998</v>
      </c>
      <c r="P6">
        <v>4.12934468</v>
      </c>
      <c r="Q6">
        <v>3.8070731200000001</v>
      </c>
      <c r="R6">
        <v>3.7564758</v>
      </c>
      <c r="S6">
        <v>3.5719113999999998</v>
      </c>
      <c r="T6">
        <v>3.4446633800000002</v>
      </c>
      <c r="U6">
        <v>2.9238670999999998</v>
      </c>
      <c r="V6">
        <v>2.7927489599999999</v>
      </c>
      <c r="W6">
        <v>2.6060419800000001</v>
      </c>
      <c r="X6">
        <v>2.7336285</v>
      </c>
      <c r="Y6">
        <v>2.5217544799999998</v>
      </c>
      <c r="Z6">
        <v>2.57644538</v>
      </c>
      <c r="AA6">
        <v>2.62083303</v>
      </c>
      <c r="AB6">
        <v>2.70480213</v>
      </c>
      <c r="AC6">
        <v>3.7877365799999998</v>
      </c>
      <c r="AD6">
        <v>4.3144902399999996</v>
      </c>
      <c r="AE6">
        <v>4.9151994800000001</v>
      </c>
      <c r="AF6">
        <v>4.63447443</v>
      </c>
      <c r="AG6">
        <v>4.3396127</v>
      </c>
    </row>
    <row r="7" spans="1:33" x14ac:dyDescent="0.15">
      <c r="A7" s="9"/>
      <c r="B7" s="2"/>
    </row>
    <row r="8" spans="1:33" x14ac:dyDescent="0.15">
      <c r="A8" s="9"/>
      <c r="B8" s="2"/>
      <c r="C8" t="s">
        <v>33</v>
      </c>
      <c r="H8">
        <f>ABS(H12-H16)</f>
        <v>2.4926269000000012</v>
      </c>
      <c r="I8">
        <f t="shared" ref="I8:AG8" si="0">ABS(I12-I16)</f>
        <v>2.0006496299999981</v>
      </c>
      <c r="J8">
        <f t="shared" si="0"/>
        <v>3.4103008300000006</v>
      </c>
      <c r="K8">
        <f t="shared" si="0"/>
        <v>0.98445059000000157</v>
      </c>
      <c r="L8">
        <f t="shared" si="0"/>
        <v>1.4599190300000018</v>
      </c>
      <c r="M8">
        <f t="shared" si="0"/>
        <v>3.1552210999999986</v>
      </c>
      <c r="N8">
        <f t="shared" si="0"/>
        <v>2.6455833999999996</v>
      </c>
      <c r="O8">
        <f t="shared" si="0"/>
        <v>0.74656073000000234</v>
      </c>
      <c r="P8">
        <f t="shared" si="0"/>
        <v>0.37886244999999974</v>
      </c>
      <c r="Q8">
        <f t="shared" si="0"/>
        <v>0.94280804000000273</v>
      </c>
      <c r="R8">
        <f t="shared" si="0"/>
        <v>0.30258620999999764</v>
      </c>
      <c r="S8">
        <f t="shared" si="0"/>
        <v>1.1738581799999999</v>
      </c>
      <c r="T8">
        <f t="shared" si="0"/>
        <v>1.7335461500000005</v>
      </c>
      <c r="U8">
        <f t="shared" si="0"/>
        <v>1.1128992600000007</v>
      </c>
      <c r="V8">
        <f t="shared" si="0"/>
        <v>1.2531127899999994</v>
      </c>
      <c r="W8">
        <f t="shared" si="0"/>
        <v>0.9136032200000006</v>
      </c>
      <c r="X8">
        <f t="shared" si="0"/>
        <v>3.6556186200000003</v>
      </c>
      <c r="Y8">
        <f t="shared" si="0"/>
        <v>0.68946852999999919</v>
      </c>
      <c r="Z8">
        <f t="shared" si="0"/>
        <v>1.2646731300000003</v>
      </c>
      <c r="AA8">
        <f t="shared" si="0"/>
        <v>0.98803181000000073</v>
      </c>
      <c r="AB8">
        <f t="shared" si="0"/>
        <v>0.28943568000000042</v>
      </c>
      <c r="AC8">
        <f t="shared" si="0"/>
        <v>2.7598904799999993</v>
      </c>
      <c r="AD8">
        <f t="shared" si="0"/>
        <v>8.9485119999999085E-2</v>
      </c>
      <c r="AE8">
        <f t="shared" si="0"/>
        <v>3.2332837999999988</v>
      </c>
      <c r="AF8">
        <f t="shared" si="0"/>
        <v>1.1206753099999993</v>
      </c>
      <c r="AG8">
        <f t="shared" si="0"/>
        <v>2.3630688800000001</v>
      </c>
    </row>
    <row r="9" spans="1:33" x14ac:dyDescent="0.15">
      <c r="A9" s="9"/>
      <c r="B9" s="2"/>
      <c r="C9" t="s">
        <v>32</v>
      </c>
      <c r="H9">
        <f>ABS(H15-H12)</f>
        <v>3.2103252100000006</v>
      </c>
      <c r="I9">
        <f t="shared" ref="I9:AG9" si="1">ABS(I15-I12)</f>
        <v>2.7956179799999994</v>
      </c>
      <c r="J9">
        <f t="shared" si="1"/>
        <v>3.3371064200000013</v>
      </c>
      <c r="K9">
        <f t="shared" si="1"/>
        <v>1.3619557100000002</v>
      </c>
      <c r="L9">
        <f t="shared" si="1"/>
        <v>2.4031547600000032</v>
      </c>
      <c r="M9">
        <f t="shared" si="1"/>
        <v>3.7456966399999985</v>
      </c>
      <c r="N9">
        <f t="shared" si="1"/>
        <v>2.8906497600000023</v>
      </c>
      <c r="O9">
        <f t="shared" si="1"/>
        <v>0.73118417000000235</v>
      </c>
      <c r="P9">
        <f t="shared" si="1"/>
        <v>1.1265822600000028</v>
      </c>
      <c r="Q9">
        <f t="shared" si="1"/>
        <v>0.27566322000000198</v>
      </c>
      <c r="R9">
        <f t="shared" si="1"/>
        <v>1.5025849499999993</v>
      </c>
      <c r="S9">
        <f t="shared" si="1"/>
        <v>0.8810516299999982</v>
      </c>
      <c r="T9">
        <f t="shared" si="1"/>
        <v>2.2986640100000013</v>
      </c>
      <c r="U9">
        <f t="shared" si="1"/>
        <v>1.286008970000001</v>
      </c>
      <c r="V9">
        <f t="shared" si="1"/>
        <v>1.4618872700000001</v>
      </c>
      <c r="W9">
        <f t="shared" si="1"/>
        <v>0.87379496000000145</v>
      </c>
      <c r="X9">
        <f t="shared" si="1"/>
        <v>3.9430472099999996</v>
      </c>
      <c r="Y9">
        <f t="shared" si="1"/>
        <v>0.60792803999999911</v>
      </c>
      <c r="Z9">
        <f t="shared" si="1"/>
        <v>1.2973388100000012</v>
      </c>
      <c r="AA9">
        <f t="shared" si="1"/>
        <v>1.4945641200000015</v>
      </c>
      <c r="AB9">
        <f t="shared" si="1"/>
        <v>0.18508163999999994</v>
      </c>
      <c r="AC9">
        <f t="shared" si="1"/>
        <v>2.6529886699999992</v>
      </c>
      <c r="AD9">
        <f t="shared" si="1"/>
        <v>0.91774679999999975</v>
      </c>
      <c r="AE9">
        <f t="shared" si="1"/>
        <v>3.1589938900000014</v>
      </c>
      <c r="AF9">
        <f t="shared" si="1"/>
        <v>1.1046205899999997</v>
      </c>
      <c r="AG9">
        <f t="shared" si="1"/>
        <v>1.8358730600000008</v>
      </c>
    </row>
    <row r="10" spans="1:33" x14ac:dyDescent="0.15">
      <c r="A10" s="9"/>
      <c r="B10" s="2"/>
      <c r="C10" t="s">
        <v>31</v>
      </c>
      <c r="H10">
        <f>ABS(H14-H12)</f>
        <v>3.9674931099999995</v>
      </c>
      <c r="I10">
        <f t="shared" ref="I10:AG10" si="2">ABS(I14-I12)</f>
        <v>3.478226020000001</v>
      </c>
      <c r="J10">
        <f t="shared" si="2"/>
        <v>4.25382982</v>
      </c>
      <c r="K10">
        <f t="shared" si="2"/>
        <v>2.4232845400000009</v>
      </c>
      <c r="L10">
        <f t="shared" si="2"/>
        <v>2.2634675700000031</v>
      </c>
      <c r="M10">
        <f t="shared" si="2"/>
        <v>3.7495507199999984</v>
      </c>
      <c r="N10">
        <f t="shared" si="2"/>
        <v>2.8052367700000005</v>
      </c>
      <c r="O10">
        <f t="shared" si="2"/>
        <v>1.1204783400000018</v>
      </c>
      <c r="P10">
        <f t="shared" si="2"/>
        <v>0.29641280000000236</v>
      </c>
      <c r="Q10">
        <f t="shared" si="2"/>
        <v>0.659985080000002</v>
      </c>
      <c r="R10">
        <f t="shared" si="2"/>
        <v>1.5657524299999999</v>
      </c>
      <c r="S10">
        <f t="shared" si="2"/>
        <v>1.4439519199999999</v>
      </c>
      <c r="T10">
        <f t="shared" si="2"/>
        <v>2.6061030300000017</v>
      </c>
      <c r="U10">
        <f t="shared" si="2"/>
        <v>1.7011514900000009</v>
      </c>
      <c r="V10">
        <f t="shared" si="2"/>
        <v>1.4469270600000002</v>
      </c>
      <c r="W10">
        <f t="shared" si="2"/>
        <v>1.2200388600000007</v>
      </c>
      <c r="X10">
        <f t="shared" si="2"/>
        <v>4.2346132599999997</v>
      </c>
      <c r="Y10">
        <f t="shared" si="2"/>
        <v>1.3639019099999992</v>
      </c>
      <c r="Z10">
        <f t="shared" si="2"/>
        <v>1.7793416799999999</v>
      </c>
      <c r="AA10">
        <f t="shared" si="2"/>
        <v>1.48221764</v>
      </c>
      <c r="AB10">
        <f t="shared" si="2"/>
        <v>0.5139040399999999</v>
      </c>
      <c r="AC10">
        <f t="shared" si="2"/>
        <v>2.6316440499999985</v>
      </c>
      <c r="AD10">
        <f t="shared" si="2"/>
        <v>1.1609780000000569E-2</v>
      </c>
      <c r="AE10">
        <f t="shared" si="2"/>
        <v>2.9284418499999987</v>
      </c>
      <c r="AF10">
        <f t="shared" si="2"/>
        <v>0.61508794999999949</v>
      </c>
      <c r="AG10">
        <f t="shared" si="2"/>
        <v>1.0963282099999994</v>
      </c>
    </row>
    <row r="11" spans="1:33" x14ac:dyDescent="0.15">
      <c r="A11" s="9"/>
      <c r="B11" s="2"/>
      <c r="C11" t="s">
        <v>30</v>
      </c>
      <c r="H11">
        <f>ABS(H13-H12)</f>
        <v>5.4824822399999995</v>
      </c>
      <c r="I11">
        <f>ABS(I13-I12)</f>
        <v>3.8090514899999981</v>
      </c>
      <c r="J11">
        <f t="shared" ref="J11:AG11" si="3">ABS(J13-J12)</f>
        <v>6.2601494600000009</v>
      </c>
      <c r="K11">
        <f t="shared" si="3"/>
        <v>2.195197180000001</v>
      </c>
      <c r="L11">
        <f t="shared" si="3"/>
        <v>2.3204153500000011</v>
      </c>
      <c r="M11">
        <f t="shared" si="3"/>
        <v>5.6886888499999984</v>
      </c>
      <c r="N11">
        <f t="shared" si="3"/>
        <v>1.2464372200000007</v>
      </c>
      <c r="O11">
        <f t="shared" si="3"/>
        <v>1.8025487200000008</v>
      </c>
      <c r="P11">
        <f t="shared" si="3"/>
        <v>0.43958373999999978</v>
      </c>
      <c r="Q11">
        <f t="shared" si="3"/>
        <v>0.46347250000000173</v>
      </c>
      <c r="R11">
        <f t="shared" si="3"/>
        <v>1.5415505500000002</v>
      </c>
      <c r="S11">
        <f t="shared" si="3"/>
        <v>3.6376817899999985</v>
      </c>
      <c r="T11">
        <f t="shared" si="3"/>
        <v>2.2879398899999988</v>
      </c>
      <c r="U11">
        <f t="shared" si="3"/>
        <v>1.7363127600000006</v>
      </c>
      <c r="V11">
        <f t="shared" si="3"/>
        <v>0.4520534199999986</v>
      </c>
      <c r="W11">
        <f t="shared" si="3"/>
        <v>0.96844910000000084</v>
      </c>
      <c r="X11">
        <f t="shared" si="3"/>
        <v>3.3988455300000009</v>
      </c>
      <c r="Y11">
        <f t="shared" si="3"/>
        <v>1.50007965</v>
      </c>
      <c r="Z11">
        <f t="shared" si="3"/>
        <v>0.87482156000000089</v>
      </c>
      <c r="AA11">
        <f t="shared" si="3"/>
        <v>0.59555030000000109</v>
      </c>
      <c r="AB11">
        <f t="shared" si="3"/>
        <v>0.16867710999999908</v>
      </c>
      <c r="AC11">
        <f t="shared" si="3"/>
        <v>3.4277346999999985</v>
      </c>
      <c r="AD11">
        <f t="shared" si="3"/>
        <v>1.0995048199999999</v>
      </c>
      <c r="AE11">
        <f t="shared" si="3"/>
        <v>3.6168801200000011</v>
      </c>
      <c r="AF11">
        <f t="shared" si="3"/>
        <v>2.5470458300000018</v>
      </c>
      <c r="AG11">
        <f t="shared" si="3"/>
        <v>0.97573215000000246</v>
      </c>
    </row>
    <row r="12" spans="1:33" s="4" customFormat="1" x14ac:dyDescent="0.15">
      <c r="A12" s="9"/>
      <c r="B12" s="10" t="s">
        <v>14</v>
      </c>
      <c r="C12" s="4" t="s">
        <v>29</v>
      </c>
      <c r="D12" s="4">
        <f>SUM(H12:AG12)</f>
        <v>503.20000000000005</v>
      </c>
      <c r="H12" s="4">
        <v>28</v>
      </c>
      <c r="I12" s="4">
        <v>25.7</v>
      </c>
      <c r="J12" s="4">
        <v>28.5</v>
      </c>
      <c r="K12" s="4">
        <v>26.3</v>
      </c>
      <c r="L12" s="4">
        <v>25.1</v>
      </c>
      <c r="M12" s="4">
        <v>27.2</v>
      </c>
      <c r="N12" s="4">
        <v>24.3</v>
      </c>
      <c r="O12" s="4">
        <v>22.1</v>
      </c>
      <c r="P12" s="4">
        <v>20.399999999999999</v>
      </c>
      <c r="Q12" s="4">
        <v>20.100000000000001</v>
      </c>
      <c r="R12" s="4">
        <v>18.600000000000001</v>
      </c>
      <c r="S12" s="4">
        <v>16.8</v>
      </c>
      <c r="T12" s="4">
        <v>15.6</v>
      </c>
      <c r="U12" s="4">
        <v>13.6</v>
      </c>
      <c r="V12" s="4">
        <v>12.8</v>
      </c>
      <c r="W12" s="4">
        <v>12.2</v>
      </c>
      <c r="X12" s="4">
        <v>10.1</v>
      </c>
      <c r="Y12" s="4">
        <v>12</v>
      </c>
      <c r="Z12" s="4">
        <v>11.7</v>
      </c>
      <c r="AA12" s="4">
        <v>12.2</v>
      </c>
      <c r="AB12" s="4">
        <v>13.9</v>
      </c>
      <c r="AC12" s="4">
        <v>16.3</v>
      </c>
      <c r="AD12" s="4">
        <v>21.8</v>
      </c>
      <c r="AE12" s="4">
        <v>21.5</v>
      </c>
      <c r="AF12" s="4">
        <v>22.2</v>
      </c>
      <c r="AG12" s="4">
        <v>24.2</v>
      </c>
    </row>
    <row r="13" spans="1:33" s="4" customFormat="1" x14ac:dyDescent="0.15">
      <c r="A13" s="9"/>
      <c r="B13" s="10"/>
      <c r="C13" s="4">
        <v>3</v>
      </c>
      <c r="D13" s="4">
        <f>SUM(H13:AG13)</f>
        <v>503.20000000999988</v>
      </c>
      <c r="E13" s="4">
        <f>SUM(H11:AG11)/COUNT(H11:AG11)</f>
        <v>2.2514186934615381</v>
      </c>
      <c r="F13" s="4">
        <f>SUM(H11:AG11)/D12</f>
        <v>0.11632926476550076</v>
      </c>
      <c r="G13" s="4">
        <f>SUMXMY2(H12:AG12,H13:AG13)/COUNT(H12:AG12)</f>
        <v>7.8831698178082457</v>
      </c>
      <c r="H13" s="4">
        <v>22.51751776</v>
      </c>
      <c r="I13" s="4">
        <v>21.890948510000001</v>
      </c>
      <c r="J13" s="4">
        <v>22.239850539999999</v>
      </c>
      <c r="K13" s="4">
        <v>24.10480282</v>
      </c>
      <c r="L13" s="4">
        <v>22.77958465</v>
      </c>
      <c r="M13" s="4">
        <v>21.511311150000001</v>
      </c>
      <c r="N13" s="4">
        <v>23.05356278</v>
      </c>
      <c r="O13" s="4">
        <v>20.297451280000001</v>
      </c>
      <c r="P13" s="4">
        <v>20.839583739999998</v>
      </c>
      <c r="Q13" s="4">
        <v>19.6365275</v>
      </c>
      <c r="R13" s="4">
        <v>20.141550550000002</v>
      </c>
      <c r="S13" s="4">
        <v>20.437681789999999</v>
      </c>
      <c r="T13" s="4">
        <v>17.887939889999998</v>
      </c>
      <c r="U13" s="4">
        <v>15.33631276</v>
      </c>
      <c r="V13" s="4">
        <v>13.252053419999999</v>
      </c>
      <c r="W13" s="4">
        <v>13.1684491</v>
      </c>
      <c r="X13" s="4">
        <v>13.498845530000001</v>
      </c>
      <c r="Y13" s="4">
        <v>13.50007965</v>
      </c>
      <c r="Z13" s="4">
        <v>12.57482156</v>
      </c>
      <c r="AA13" s="4">
        <v>12.7955503</v>
      </c>
      <c r="AB13" s="4">
        <v>14.068677109999999</v>
      </c>
      <c r="AC13" s="4">
        <v>19.727734699999999</v>
      </c>
      <c r="AD13" s="4">
        <v>22.899504820000001</v>
      </c>
      <c r="AE13" s="4">
        <v>25.116880120000001</v>
      </c>
      <c r="AF13" s="4">
        <v>24.747045830000001</v>
      </c>
      <c r="AG13" s="4">
        <v>25.175732150000002</v>
      </c>
    </row>
    <row r="14" spans="1:33" s="4" customFormat="1" x14ac:dyDescent="0.15">
      <c r="A14" s="9"/>
      <c r="B14" s="10"/>
      <c r="C14" s="4">
        <v>6</v>
      </c>
      <c r="D14" s="4">
        <f t="shared" ref="D14:D16" si="4">SUM(H14:AG14)</f>
        <v>503.20000001</v>
      </c>
      <c r="E14" s="4">
        <f>SUM(H10:AG10)/COUNT(H10:AG10)</f>
        <v>1.9868838434615386</v>
      </c>
      <c r="F14" s="4">
        <f>SUM(H10:AG10)/D12</f>
        <v>0.10266092990858505</v>
      </c>
      <c r="G14" s="4">
        <f>SUMXMY2(H12:AG12,H14:AG14)/COUNT(H12:AG12)</f>
        <v>5.420865484597102</v>
      </c>
      <c r="H14" s="4">
        <v>24.032506890000001</v>
      </c>
      <c r="I14" s="4">
        <v>22.221773979999998</v>
      </c>
      <c r="J14" s="4">
        <v>24.24617018</v>
      </c>
      <c r="K14" s="4">
        <v>23.87671546</v>
      </c>
      <c r="L14" s="4">
        <v>22.836532429999998</v>
      </c>
      <c r="M14" s="4">
        <v>23.450449280000001</v>
      </c>
      <c r="N14" s="4">
        <v>21.49476323</v>
      </c>
      <c r="O14" s="4">
        <v>20.97952166</v>
      </c>
      <c r="P14" s="4">
        <v>20.696412800000001</v>
      </c>
      <c r="Q14" s="4">
        <v>19.440014919999999</v>
      </c>
      <c r="R14" s="4">
        <v>20.165752430000001</v>
      </c>
      <c r="S14" s="4">
        <v>18.243951920000001</v>
      </c>
      <c r="T14" s="4">
        <v>18.206103030000001</v>
      </c>
      <c r="U14" s="4">
        <v>15.301151490000001</v>
      </c>
      <c r="V14" s="4">
        <v>14.246927060000001</v>
      </c>
      <c r="W14" s="4">
        <v>13.42003886</v>
      </c>
      <c r="X14" s="4">
        <v>14.334613259999999</v>
      </c>
      <c r="Y14" s="4">
        <v>13.363901909999999</v>
      </c>
      <c r="Z14" s="4">
        <v>13.479341679999999</v>
      </c>
      <c r="AA14" s="4">
        <v>13.682217639999999</v>
      </c>
      <c r="AB14" s="4">
        <v>14.41390404</v>
      </c>
      <c r="AC14" s="4">
        <v>18.931644049999999</v>
      </c>
      <c r="AD14" s="4">
        <v>21.78839022</v>
      </c>
      <c r="AE14" s="4">
        <v>24.428441849999999</v>
      </c>
      <c r="AF14" s="4">
        <v>22.815087949999999</v>
      </c>
      <c r="AG14" s="4">
        <v>23.10367179</v>
      </c>
    </row>
    <row r="15" spans="1:33" s="4" customFormat="1" x14ac:dyDescent="0.15">
      <c r="A15" s="9"/>
      <c r="B15" s="10"/>
      <c r="C15" s="4">
        <v>9</v>
      </c>
      <c r="D15" s="4">
        <f t="shared" si="4"/>
        <v>503.20000000999994</v>
      </c>
      <c r="E15" s="4">
        <f>SUM(H9:AG9)/COUNT(H9:AG9)</f>
        <v>1.8223119519230775</v>
      </c>
      <c r="F15" s="4">
        <f>SUM(H9:AG9)/D12</f>
        <v>9.4157612778219421E-2</v>
      </c>
      <c r="G15" s="4">
        <f>SUMXMY2(H12:AG12,H15:AG15)/COUNT(H12:AG12)</f>
        <v>4.4748069790472496</v>
      </c>
      <c r="H15" s="4">
        <v>24.789674789999999</v>
      </c>
      <c r="I15" s="4">
        <v>22.90438202</v>
      </c>
      <c r="J15" s="4">
        <v>25.162893579999999</v>
      </c>
      <c r="K15" s="4">
        <v>24.938044290000001</v>
      </c>
      <c r="L15" s="4">
        <v>22.696845239999998</v>
      </c>
      <c r="M15" s="4">
        <v>23.454303360000001</v>
      </c>
      <c r="N15" s="4">
        <v>21.409350239999998</v>
      </c>
      <c r="O15" s="4">
        <v>21.368815829999999</v>
      </c>
      <c r="P15" s="4">
        <v>21.526582260000001</v>
      </c>
      <c r="Q15" s="4">
        <v>19.824336779999999</v>
      </c>
      <c r="R15" s="4">
        <v>20.102584950000001</v>
      </c>
      <c r="S15" s="4">
        <v>17.681051629999999</v>
      </c>
      <c r="T15" s="4">
        <v>17.898664010000001</v>
      </c>
      <c r="U15" s="4">
        <v>14.886008970000001</v>
      </c>
      <c r="V15" s="4">
        <v>14.261887270000001</v>
      </c>
      <c r="W15" s="4">
        <v>13.073794960000001</v>
      </c>
      <c r="X15" s="4">
        <v>14.043047209999999</v>
      </c>
      <c r="Y15" s="4">
        <v>12.607928039999999</v>
      </c>
      <c r="Z15" s="4">
        <v>12.99733881</v>
      </c>
      <c r="AA15" s="4">
        <v>13.694564120000001</v>
      </c>
      <c r="AB15" s="4">
        <v>13.71491836</v>
      </c>
      <c r="AC15" s="4">
        <v>18.95298867</v>
      </c>
      <c r="AD15" s="4">
        <v>20.882253200000001</v>
      </c>
      <c r="AE15" s="4">
        <v>24.658993890000001</v>
      </c>
      <c r="AF15" s="4">
        <v>23.304620589999999</v>
      </c>
      <c r="AG15" s="4">
        <v>22.364126939999998</v>
      </c>
    </row>
    <row r="16" spans="1:33" s="4" customFormat="1" x14ac:dyDescent="0.15">
      <c r="A16" s="9"/>
      <c r="B16" s="10"/>
      <c r="C16" s="4">
        <v>12</v>
      </c>
      <c r="D16" s="4">
        <f t="shared" si="4"/>
        <v>503.20000000999994</v>
      </c>
      <c r="E16" s="4">
        <f>SUM(H8:AG8)/COUNT(H8:AG8)</f>
        <v>1.5830853796153843</v>
      </c>
      <c r="F16" s="4">
        <f>SUM(H8:AG8)/D12</f>
        <v>8.1796939328298859E-2</v>
      </c>
      <c r="G16" s="4">
        <f>SUMXMY2(H12:AG12,H16:AG16)/COUNT(H12:AG12)</f>
        <v>3.5779374101217849</v>
      </c>
      <c r="H16" s="4">
        <v>25.507373099999999</v>
      </c>
      <c r="I16" s="4">
        <v>23.699350370000001</v>
      </c>
      <c r="J16" s="4">
        <v>25.089699169999999</v>
      </c>
      <c r="K16" s="4">
        <v>25.315549409999999</v>
      </c>
      <c r="L16" s="4">
        <v>23.64008097</v>
      </c>
      <c r="M16" s="4">
        <v>24.044778900000001</v>
      </c>
      <c r="N16" s="4">
        <v>21.654416600000001</v>
      </c>
      <c r="O16" s="4">
        <v>21.353439269999999</v>
      </c>
      <c r="P16" s="4">
        <v>20.778862449999998</v>
      </c>
      <c r="Q16" s="4">
        <v>19.157191959999999</v>
      </c>
      <c r="R16" s="4">
        <v>18.902586209999999</v>
      </c>
      <c r="S16" s="4">
        <v>17.973858180000001</v>
      </c>
      <c r="T16" s="4">
        <v>17.33354615</v>
      </c>
      <c r="U16" s="4">
        <v>14.71289926</v>
      </c>
      <c r="V16" s="4">
        <v>14.05311279</v>
      </c>
      <c r="W16" s="4">
        <v>13.11360322</v>
      </c>
      <c r="X16" s="4">
        <v>13.75561862</v>
      </c>
      <c r="Y16" s="4">
        <v>12.689468529999999</v>
      </c>
      <c r="Z16" s="4">
        <v>12.96467313</v>
      </c>
      <c r="AA16" s="4">
        <v>13.18803181</v>
      </c>
      <c r="AB16" s="4">
        <v>13.61056432</v>
      </c>
      <c r="AC16" s="4">
        <v>19.05989048</v>
      </c>
      <c r="AD16" s="4">
        <v>21.710514880000002</v>
      </c>
      <c r="AE16" s="4">
        <v>24.733283799999999</v>
      </c>
      <c r="AF16" s="4">
        <v>23.320675309999999</v>
      </c>
      <c r="AG16" s="4">
        <v>21.836931119999999</v>
      </c>
    </row>
    <row r="18" spans="1:33" x14ac:dyDescent="0.15">
      <c r="A18" s="8" t="s">
        <v>16</v>
      </c>
      <c r="B18" s="9" t="s">
        <v>13</v>
      </c>
      <c r="C18" t="s">
        <v>28</v>
      </c>
      <c r="H18">
        <v>4.5810313100000002</v>
      </c>
      <c r="I18">
        <v>5.4327808500000003</v>
      </c>
      <c r="J18">
        <v>4.9033149199999997</v>
      </c>
      <c r="K18">
        <v>5.0414364599999999</v>
      </c>
      <c r="L18">
        <v>5.7320441999999998</v>
      </c>
      <c r="M18">
        <v>4.8342541399999996</v>
      </c>
      <c r="N18">
        <v>5.1104972399999999</v>
      </c>
      <c r="O18">
        <v>4.0976058899999996</v>
      </c>
      <c r="P18">
        <v>4.3508287299999999</v>
      </c>
      <c r="Q18">
        <v>4.7191528500000004</v>
      </c>
      <c r="R18">
        <v>4.1666666699999997</v>
      </c>
      <c r="S18">
        <v>3.70626151</v>
      </c>
      <c r="T18">
        <v>3.0847145500000002</v>
      </c>
      <c r="U18">
        <v>2.96961326</v>
      </c>
      <c r="V18">
        <v>2.6243093900000001</v>
      </c>
      <c r="W18">
        <v>2.8775322299999999</v>
      </c>
      <c r="X18">
        <v>2.4401473299999998</v>
      </c>
      <c r="Y18">
        <v>2.53222836</v>
      </c>
      <c r="Z18">
        <v>2.8775322299999999</v>
      </c>
      <c r="AA18">
        <v>2.6243093900000001</v>
      </c>
      <c r="AB18">
        <v>2.6243093900000001</v>
      </c>
      <c r="AC18">
        <v>2.8084714499999999</v>
      </c>
      <c r="AD18">
        <v>3.6141804799999999</v>
      </c>
      <c r="AE18">
        <v>3.7292817700000001</v>
      </c>
      <c r="AF18">
        <v>4.6500920800000003</v>
      </c>
      <c r="AG18">
        <v>3.8674033099999998</v>
      </c>
    </row>
    <row r="19" spans="1:33" x14ac:dyDescent="0.15">
      <c r="A19" s="9"/>
      <c r="B19" s="9"/>
      <c r="C19">
        <v>3</v>
      </c>
      <c r="G19">
        <f>SUMXMY2(H18:AG18,H19:AG19)/COUNT(H18:AG18)</f>
        <v>0.14900850153498804</v>
      </c>
      <c r="H19">
        <v>4.43749912</v>
      </c>
      <c r="I19">
        <v>4.7180594300000003</v>
      </c>
      <c r="J19">
        <v>5.0324985099999999</v>
      </c>
      <c r="K19">
        <v>4.4865658899999996</v>
      </c>
      <c r="L19">
        <v>5.27968701</v>
      </c>
      <c r="M19">
        <v>4.6853125699999998</v>
      </c>
      <c r="N19">
        <v>4.6889537299999997</v>
      </c>
      <c r="O19">
        <v>4.7158466099999998</v>
      </c>
      <c r="P19">
        <v>4.2250064800000002</v>
      </c>
      <c r="Q19">
        <v>4.6564330299999996</v>
      </c>
      <c r="R19">
        <v>4.0233282499999996</v>
      </c>
      <c r="S19">
        <v>4.0220619400000004</v>
      </c>
      <c r="T19">
        <v>3.5252156000000001</v>
      </c>
      <c r="U19">
        <v>3.4467193100000002</v>
      </c>
      <c r="V19">
        <v>2.96350326</v>
      </c>
      <c r="W19">
        <v>3.05163341</v>
      </c>
      <c r="X19">
        <v>2.8352492100000002</v>
      </c>
      <c r="Y19">
        <v>2.8485286799999998</v>
      </c>
      <c r="Z19">
        <v>2.9379674699999998</v>
      </c>
      <c r="AA19">
        <v>2.92048402</v>
      </c>
      <c r="AB19">
        <v>2.9043804799999999</v>
      </c>
      <c r="AC19">
        <v>2.6934985899999999</v>
      </c>
      <c r="AD19">
        <v>3.5652814899999998</v>
      </c>
      <c r="AE19">
        <v>3.7470576800000002</v>
      </c>
      <c r="AF19">
        <v>3.6151313699999998</v>
      </c>
      <c r="AG19">
        <v>3.9740968400000001</v>
      </c>
    </row>
    <row r="20" spans="1:33" x14ac:dyDescent="0.15">
      <c r="A20" s="9"/>
      <c r="B20" s="9"/>
      <c r="C20">
        <v>6</v>
      </c>
      <c r="G20">
        <f>SUMXMY2(H18:AG18,H20:AG20)/COUNT(H18:AG18)</f>
        <v>0.14374827946324084</v>
      </c>
      <c r="H20">
        <v>4.22757746</v>
      </c>
      <c r="I20">
        <v>4.6211473200000004</v>
      </c>
      <c r="J20">
        <v>4.9170635499999999</v>
      </c>
      <c r="K20">
        <v>4.93889551</v>
      </c>
      <c r="L20">
        <v>5.2857961800000002</v>
      </c>
      <c r="M20">
        <v>4.63268726</v>
      </c>
      <c r="N20">
        <v>4.6417745400000001</v>
      </c>
      <c r="O20">
        <v>4.6067723799999998</v>
      </c>
      <c r="P20">
        <v>4.0336472800000003</v>
      </c>
      <c r="Q20">
        <v>4.5266188500000002</v>
      </c>
      <c r="R20">
        <v>3.9911647299999999</v>
      </c>
      <c r="S20">
        <v>4.1583198100000001</v>
      </c>
      <c r="T20">
        <v>3.5970798300000002</v>
      </c>
      <c r="U20">
        <v>3.3601279700000002</v>
      </c>
      <c r="V20">
        <v>2.8655166900000002</v>
      </c>
      <c r="W20">
        <v>2.8523718599999999</v>
      </c>
      <c r="X20">
        <v>2.8749916</v>
      </c>
      <c r="Y20">
        <v>2.8332815500000001</v>
      </c>
      <c r="Z20">
        <v>2.91116895</v>
      </c>
      <c r="AA20">
        <v>2.8260720899999998</v>
      </c>
      <c r="AB20">
        <v>2.95838139</v>
      </c>
      <c r="AC20">
        <v>2.79944142</v>
      </c>
      <c r="AD20">
        <v>3.5905363000000001</v>
      </c>
      <c r="AE20">
        <v>3.99633583</v>
      </c>
      <c r="AF20">
        <v>3.7707291999999999</v>
      </c>
      <c r="AG20">
        <v>4.18250045</v>
      </c>
    </row>
    <row r="21" spans="1:33" x14ac:dyDescent="0.15">
      <c r="A21" s="9"/>
      <c r="B21" s="9"/>
      <c r="C21">
        <v>9</v>
      </c>
      <c r="G21">
        <f>SUMXMY2(H18:AG18,H21:AG21)/COUNT(H18:AG18)</f>
        <v>0.13969640446182108</v>
      </c>
      <c r="H21">
        <v>4.3612099000000004</v>
      </c>
      <c r="I21">
        <v>4.7042931000000001</v>
      </c>
      <c r="J21">
        <v>5.0156765999999999</v>
      </c>
      <c r="K21">
        <v>4.8788122500000002</v>
      </c>
      <c r="L21">
        <v>5.0557749400000001</v>
      </c>
      <c r="M21">
        <v>4.6636075999999997</v>
      </c>
      <c r="N21">
        <v>4.7031035599999997</v>
      </c>
      <c r="O21">
        <v>4.6608677900000002</v>
      </c>
      <c r="P21">
        <v>4.1491477100000003</v>
      </c>
      <c r="Q21">
        <v>4.5922684299999998</v>
      </c>
      <c r="R21">
        <v>4.1169842699999997</v>
      </c>
      <c r="S21">
        <v>4.1984448700000003</v>
      </c>
      <c r="T21">
        <v>3.5197615299999998</v>
      </c>
      <c r="U21">
        <v>3.2129221600000002</v>
      </c>
      <c r="V21">
        <v>2.8390416100000002</v>
      </c>
      <c r="W21">
        <v>2.86127383</v>
      </c>
      <c r="X21">
        <v>2.8662743599999998</v>
      </c>
      <c r="Y21">
        <v>2.7646638800000001</v>
      </c>
      <c r="Z21">
        <v>2.8923658200000002</v>
      </c>
      <c r="AA21">
        <v>2.7962287899999998</v>
      </c>
      <c r="AB21">
        <v>2.9671457700000001</v>
      </c>
      <c r="AC21">
        <v>2.8167124000000001</v>
      </c>
      <c r="AD21">
        <v>3.71093421</v>
      </c>
      <c r="AE21">
        <v>3.9517891700000001</v>
      </c>
      <c r="AF21">
        <v>3.66179795</v>
      </c>
      <c r="AG21">
        <v>4.0388975</v>
      </c>
    </row>
    <row r="22" spans="1:33" x14ac:dyDescent="0.15">
      <c r="A22" s="9"/>
      <c r="B22" s="9"/>
      <c r="C22">
        <v>12</v>
      </c>
      <c r="G22">
        <f>SUMXMY2(H18:AG18,H22:AG22)/COUNT(H18:AG18)</f>
        <v>0.15581053300425773</v>
      </c>
      <c r="H22">
        <v>4.3360714900000001</v>
      </c>
      <c r="I22">
        <v>4.6724999800000004</v>
      </c>
      <c r="J22">
        <v>5.0096320199999997</v>
      </c>
      <c r="K22">
        <v>5.0263370800000002</v>
      </c>
      <c r="L22">
        <v>4.9739366800000004</v>
      </c>
      <c r="M22">
        <v>4.6631769099999998</v>
      </c>
      <c r="N22">
        <v>4.6236034300000002</v>
      </c>
      <c r="O22">
        <v>4.5997201800000003</v>
      </c>
      <c r="P22">
        <v>4.2240356200000004</v>
      </c>
      <c r="Q22">
        <v>4.6185251999999997</v>
      </c>
      <c r="R22">
        <v>4.1569125700000003</v>
      </c>
      <c r="S22">
        <v>4.1829034500000004</v>
      </c>
      <c r="T22">
        <v>3.4870029300000001</v>
      </c>
      <c r="U22">
        <v>3.2435255000000001</v>
      </c>
      <c r="V22">
        <v>2.95406075</v>
      </c>
      <c r="W22">
        <v>2.8168370399999998</v>
      </c>
      <c r="X22">
        <v>2.8599494999999999</v>
      </c>
      <c r="Y22">
        <v>2.7314124899999999</v>
      </c>
      <c r="Z22">
        <v>2.8936963800000002</v>
      </c>
      <c r="AA22">
        <v>2.9654891700000001</v>
      </c>
      <c r="AB22">
        <v>2.9984896999999999</v>
      </c>
      <c r="AC22">
        <v>2.9551737</v>
      </c>
      <c r="AD22">
        <v>3.64474477</v>
      </c>
      <c r="AE22">
        <v>3.8594712699999998</v>
      </c>
      <c r="AF22">
        <v>3.56017619</v>
      </c>
      <c r="AG22">
        <v>3.9426160000000001</v>
      </c>
    </row>
    <row r="23" spans="1:33" x14ac:dyDescent="0.15">
      <c r="A23" s="9"/>
      <c r="B23" s="2"/>
    </row>
    <row r="24" spans="1:33" x14ac:dyDescent="0.15">
      <c r="A24" s="9"/>
      <c r="B24" s="2"/>
      <c r="C24" t="s">
        <v>33</v>
      </c>
      <c r="H24">
        <f>ABS(H28-H32)</f>
        <v>1.0641054299999979</v>
      </c>
      <c r="I24">
        <f t="shared" ref="I24:AG24" si="5">ABS(I28-I32)</f>
        <v>3.3026601000000007</v>
      </c>
      <c r="J24">
        <f t="shared" si="5"/>
        <v>0.46184150999999929</v>
      </c>
      <c r="K24">
        <f t="shared" si="5"/>
        <v>6.5591729999997739E-2</v>
      </c>
      <c r="L24">
        <f t="shared" si="5"/>
        <v>3.2932190800000001</v>
      </c>
      <c r="M24">
        <f t="shared" si="5"/>
        <v>0.74315951999999896</v>
      </c>
      <c r="N24">
        <f t="shared" si="5"/>
        <v>2.115066689999999</v>
      </c>
      <c r="O24">
        <f t="shared" si="5"/>
        <v>2.181184469999998</v>
      </c>
      <c r="P24">
        <f t="shared" si="5"/>
        <v>0.55078924999999757</v>
      </c>
      <c r="Q24">
        <f t="shared" si="5"/>
        <v>0.43712653000000046</v>
      </c>
      <c r="R24">
        <f t="shared" si="5"/>
        <v>4.2371770000002584E-2</v>
      </c>
      <c r="S24">
        <f t="shared" si="5"/>
        <v>2.0705325699999975</v>
      </c>
      <c r="T24">
        <f t="shared" si="5"/>
        <v>1.7475407199999999</v>
      </c>
      <c r="U24">
        <f t="shared" si="5"/>
        <v>1.1898747699999994</v>
      </c>
      <c r="V24">
        <f t="shared" si="5"/>
        <v>1.4324398800000004</v>
      </c>
      <c r="W24">
        <f t="shared" si="5"/>
        <v>0.26365990000000039</v>
      </c>
      <c r="X24">
        <f t="shared" si="5"/>
        <v>1.8236206399999997</v>
      </c>
      <c r="Y24">
        <f t="shared" si="5"/>
        <v>0.86525585000000049</v>
      </c>
      <c r="Z24">
        <f t="shared" si="5"/>
        <v>7.0217059999999165E-2</v>
      </c>
      <c r="AA24">
        <f t="shared" si="5"/>
        <v>1.4820849499999991</v>
      </c>
      <c r="AB24">
        <f t="shared" si="5"/>
        <v>1.6254392699999993</v>
      </c>
      <c r="AC24">
        <f t="shared" si="5"/>
        <v>0.63727455999999982</v>
      </c>
      <c r="AD24">
        <f t="shared" si="5"/>
        <v>0.13277126000000017</v>
      </c>
      <c r="AE24">
        <f t="shared" si="5"/>
        <v>0.56554320000000047</v>
      </c>
      <c r="AF24">
        <f t="shared" si="5"/>
        <v>4.7345946199999993</v>
      </c>
      <c r="AG24">
        <f t="shared" si="5"/>
        <v>0.32672390999999834</v>
      </c>
    </row>
    <row r="25" spans="1:33" x14ac:dyDescent="0.15">
      <c r="A25" s="9"/>
      <c r="B25" s="2"/>
      <c r="C25" t="s">
        <v>32</v>
      </c>
      <c r="H25">
        <f>ABS(H31-H28)</f>
        <v>0.95490417999999977</v>
      </c>
      <c r="I25">
        <f t="shared" ref="I25:AG25" si="6">ABS(I31-I28)</f>
        <v>3.1645507700000017</v>
      </c>
      <c r="J25">
        <f t="shared" si="6"/>
        <v>0.48809916999999814</v>
      </c>
      <c r="K25">
        <f t="shared" si="6"/>
        <v>0.70643961000000033</v>
      </c>
      <c r="L25">
        <f t="shared" si="6"/>
        <v>2.93771366</v>
      </c>
      <c r="M25">
        <f t="shared" si="6"/>
        <v>0.74128860000000074</v>
      </c>
      <c r="N25">
        <f t="shared" si="6"/>
        <v>1.7697181399999984</v>
      </c>
      <c r="O25">
        <f t="shared" si="6"/>
        <v>2.4468096999999993</v>
      </c>
      <c r="P25">
        <f t="shared" si="6"/>
        <v>0.8761023599999973</v>
      </c>
      <c r="Q25">
        <f t="shared" si="6"/>
        <v>0.55118596000000153</v>
      </c>
      <c r="R25">
        <f t="shared" si="6"/>
        <v>0.21582032999999967</v>
      </c>
      <c r="S25">
        <f t="shared" si="6"/>
        <v>2.1380445199999976</v>
      </c>
      <c r="T25">
        <f t="shared" si="6"/>
        <v>1.8898440799999996</v>
      </c>
      <c r="U25">
        <f t="shared" si="6"/>
        <v>1.0569338599999991</v>
      </c>
      <c r="V25">
        <f t="shared" si="6"/>
        <v>0.93279673999999879</v>
      </c>
      <c r="W25">
        <f t="shared" si="6"/>
        <v>7.062649000000043E-2</v>
      </c>
      <c r="X25">
        <f t="shared" si="6"/>
        <v>1.8510958100000003</v>
      </c>
      <c r="Y25">
        <f t="shared" si="6"/>
        <v>1.0096999100000001</v>
      </c>
      <c r="Z25">
        <f t="shared" si="6"/>
        <v>6.4437140000000781E-2</v>
      </c>
      <c r="AA25">
        <f t="shared" si="6"/>
        <v>0.74681786000000017</v>
      </c>
      <c r="AB25">
        <f t="shared" si="6"/>
        <v>1.4892812299999996</v>
      </c>
      <c r="AC25">
        <f t="shared" si="6"/>
        <v>3.5798650000000265E-2</v>
      </c>
      <c r="AD25">
        <f t="shared" si="6"/>
        <v>0.42029819000000046</v>
      </c>
      <c r="AE25">
        <f t="shared" si="6"/>
        <v>0.96657216999999918</v>
      </c>
      <c r="AF25">
        <f t="shared" si="6"/>
        <v>4.293149699999999</v>
      </c>
      <c r="AG25">
        <f t="shared" si="6"/>
        <v>0.74497073999999941</v>
      </c>
    </row>
    <row r="26" spans="1:33" x14ac:dyDescent="0.15">
      <c r="A26" s="9"/>
      <c r="B26" s="2"/>
      <c r="C26" t="s">
        <v>31</v>
      </c>
      <c r="H26">
        <f>ABS(H30-H28)</f>
        <v>1.5354035099999983</v>
      </c>
      <c r="I26">
        <f t="shared" ref="I26:AG26" si="7">ABS(I30-I28)</f>
        <v>3.5257360599999998</v>
      </c>
      <c r="J26">
        <f t="shared" si="7"/>
        <v>5.9724049999999806E-2</v>
      </c>
      <c r="K26">
        <f t="shared" si="7"/>
        <v>0.44543788999999734</v>
      </c>
      <c r="L26">
        <f t="shared" si="7"/>
        <v>1.9385014099999971</v>
      </c>
      <c r="M26">
        <f t="shared" si="7"/>
        <v>0.87560655000000054</v>
      </c>
      <c r="N26">
        <f t="shared" si="7"/>
        <v>2.0361313899999978</v>
      </c>
      <c r="O26">
        <f t="shared" si="7"/>
        <v>2.2118192000000008</v>
      </c>
      <c r="P26">
        <f t="shared" si="7"/>
        <v>1.3778361999999973</v>
      </c>
      <c r="Q26">
        <f t="shared" si="7"/>
        <v>0.83636770000000027</v>
      </c>
      <c r="R26">
        <f t="shared" si="7"/>
        <v>0.76238043000000033</v>
      </c>
      <c r="S26">
        <f t="shared" si="7"/>
        <v>1.9637412399999974</v>
      </c>
      <c r="T26">
        <f t="shared" si="7"/>
        <v>2.2257147599999989</v>
      </c>
      <c r="U26">
        <f t="shared" si="7"/>
        <v>1.6963958999999988</v>
      </c>
      <c r="V26">
        <f t="shared" si="7"/>
        <v>1.0478045199999997</v>
      </c>
      <c r="W26">
        <f t="shared" si="7"/>
        <v>0.10929666000000005</v>
      </c>
      <c r="X26">
        <f t="shared" si="7"/>
        <v>1.8889635000000009</v>
      </c>
      <c r="Y26">
        <f t="shared" si="7"/>
        <v>1.30777505</v>
      </c>
      <c r="Z26">
        <f t="shared" si="7"/>
        <v>0.14611792000000001</v>
      </c>
      <c r="AA26">
        <f t="shared" si="7"/>
        <v>0.87645715999999929</v>
      </c>
      <c r="AB26">
        <f t="shared" si="7"/>
        <v>1.4512087600000001</v>
      </c>
      <c r="AC26">
        <f t="shared" si="7"/>
        <v>3.9226449999999247E-2</v>
      </c>
      <c r="AD26">
        <f t="shared" si="7"/>
        <v>0.1027102899999992</v>
      </c>
      <c r="AE26">
        <f t="shared" si="7"/>
        <v>1.160082850000002</v>
      </c>
      <c r="AF26">
        <f t="shared" si="7"/>
        <v>3.8199523499999977</v>
      </c>
      <c r="AG26">
        <f t="shared" si="7"/>
        <v>1.3687819599999997</v>
      </c>
    </row>
    <row r="27" spans="1:33" x14ac:dyDescent="0.15">
      <c r="A27" s="9"/>
      <c r="B27" s="2"/>
      <c r="C27" t="s">
        <v>30</v>
      </c>
      <c r="H27">
        <f>ABS(H29-H28)</f>
        <v>0.62350381999999982</v>
      </c>
      <c r="I27">
        <f>ABS(I29-I28)</f>
        <v>3.104749850000001</v>
      </c>
      <c r="J27">
        <f t="shared" ref="J27" si="8">ABS(J29-J28)</f>
        <v>0.56117352999999781</v>
      </c>
      <c r="K27">
        <f t="shared" ref="K27" si="9">ABS(K29-K28)</f>
        <v>2.4103577799999982</v>
      </c>
      <c r="L27">
        <f t="shared" ref="L27" si="10">ABS(L29-L28)</f>
        <v>1.965039609999998</v>
      </c>
      <c r="M27">
        <f t="shared" ref="M27" si="11">ABS(M29-M28)</f>
        <v>0.64700218999999848</v>
      </c>
      <c r="N27">
        <f t="shared" ref="N27" si="12">ABS(N29-N28)</f>
        <v>1.8311849900000006</v>
      </c>
      <c r="O27">
        <f t="shared" ref="O27" si="13">ABS(O29-O28)</f>
        <v>2.6856376900000001</v>
      </c>
      <c r="P27">
        <f t="shared" ref="P27" si="14">ABS(P29-P28)</f>
        <v>0.54657183999999859</v>
      </c>
      <c r="Q27">
        <f t="shared" ref="Q27" si="15">ABS(Q29-Q28)</f>
        <v>0.27245492000000127</v>
      </c>
      <c r="R27">
        <f t="shared" ref="R27" si="16">ABS(R29-R28)</f>
        <v>0.62266209000000217</v>
      </c>
      <c r="S27">
        <f t="shared" ref="S27" si="17">ABS(S29-S28)</f>
        <v>1.371837069999998</v>
      </c>
      <c r="T27">
        <f t="shared" ref="T27" si="18">ABS(T29-T28)</f>
        <v>1.9135365699999998</v>
      </c>
      <c r="U27">
        <f t="shared" ref="U27" si="19">ABS(U29-U28)</f>
        <v>2.0725486899999996</v>
      </c>
      <c r="V27">
        <f t="shared" ref="V27" si="20">ABS(V29-V28)</f>
        <v>1.4734581799999997</v>
      </c>
      <c r="W27">
        <f t="shared" ref="W27" si="21">ABS(W29-W28)</f>
        <v>0.75629555000000082</v>
      </c>
      <c r="X27">
        <f t="shared" ref="X27" si="22">ABS(X29-X28)</f>
        <v>1.7163225700000009</v>
      </c>
      <c r="Y27">
        <f t="shared" ref="Y27" si="23">ABS(Y29-Y28)</f>
        <v>1.3740085799999999</v>
      </c>
      <c r="Z27">
        <f t="shared" ref="Z27" si="24">ABS(Z29-Z28)</f>
        <v>0.2625306700000003</v>
      </c>
      <c r="AA27">
        <f t="shared" ref="AA27" si="25">ABS(AA29-AA28)</f>
        <v>1.2865825999999991</v>
      </c>
      <c r="AB27">
        <f t="shared" ref="AB27" si="26">ABS(AB29-AB28)</f>
        <v>1.2166288099999996</v>
      </c>
      <c r="AC27">
        <f t="shared" ref="AC27" si="27">ABS(AC29-AC28)</f>
        <v>0.49944210999999861</v>
      </c>
      <c r="AD27">
        <f t="shared" ref="AD27" si="28">ABS(AD29-AD28)</f>
        <v>0.21241721999999896</v>
      </c>
      <c r="AE27">
        <f t="shared" ref="AE27" si="29">ABS(AE29-AE28)</f>
        <v>7.7218560000002157E-2</v>
      </c>
      <c r="AF27">
        <f t="shared" ref="AF27" si="30">ABS(AF29-AF28)</f>
        <v>4.4958693099999998</v>
      </c>
      <c r="AG27">
        <f t="shared" ref="AG27" si="31">ABS(AG29-AG28)</f>
        <v>0.46347665999999776</v>
      </c>
    </row>
    <row r="28" spans="1:33" s="4" customFormat="1" x14ac:dyDescent="0.15">
      <c r="A28" s="9"/>
      <c r="B28" s="10" t="s">
        <v>14</v>
      </c>
      <c r="C28" s="4" t="s">
        <v>29</v>
      </c>
      <c r="D28" s="4">
        <f>SUM(H28:AG28)</f>
        <v>434.39999999999986</v>
      </c>
      <c r="H28" s="4">
        <v>19.899999999999999</v>
      </c>
      <c r="I28" s="4">
        <v>23.6</v>
      </c>
      <c r="J28" s="4">
        <v>21.3</v>
      </c>
      <c r="K28" s="4">
        <v>21.9</v>
      </c>
      <c r="L28" s="4">
        <v>24.9</v>
      </c>
      <c r="M28" s="4">
        <v>21</v>
      </c>
      <c r="N28" s="4">
        <v>22.2</v>
      </c>
      <c r="O28" s="4">
        <v>17.8</v>
      </c>
      <c r="P28" s="4">
        <v>18.899999999999999</v>
      </c>
      <c r="Q28" s="4">
        <v>20.5</v>
      </c>
      <c r="R28" s="4">
        <v>18.100000000000001</v>
      </c>
      <c r="S28" s="4">
        <v>16.100000000000001</v>
      </c>
      <c r="T28" s="4">
        <v>13.4</v>
      </c>
      <c r="U28" s="4">
        <v>12.9</v>
      </c>
      <c r="V28" s="4">
        <v>11.4</v>
      </c>
      <c r="W28" s="4">
        <v>12.5</v>
      </c>
      <c r="X28" s="4">
        <v>10.6</v>
      </c>
      <c r="Y28" s="4">
        <v>11</v>
      </c>
      <c r="Z28" s="4">
        <v>12.5</v>
      </c>
      <c r="AA28" s="4">
        <v>11.4</v>
      </c>
      <c r="AB28" s="4">
        <v>11.4</v>
      </c>
      <c r="AC28" s="4">
        <v>12.2</v>
      </c>
      <c r="AD28" s="4">
        <v>15.7</v>
      </c>
      <c r="AE28" s="4">
        <v>16.2</v>
      </c>
      <c r="AF28" s="4">
        <v>20.2</v>
      </c>
      <c r="AG28" s="4">
        <v>16.8</v>
      </c>
    </row>
    <row r="29" spans="1:33" s="4" customFormat="1" x14ac:dyDescent="0.15">
      <c r="A29" s="9"/>
      <c r="B29" s="10"/>
      <c r="C29" s="4">
        <v>3</v>
      </c>
      <c r="D29" s="4">
        <f t="shared" ref="D29:D32" si="32">SUM(H29:AG29)</f>
        <v>434.40000000000003</v>
      </c>
      <c r="E29" s="4">
        <f>SUM(H27:AG27)/COUNT(H27:AG27)</f>
        <v>1.3254812099999997</v>
      </c>
      <c r="F29" s="4">
        <f>SUM(H27:AG27)/D28</f>
        <v>7.9333589917127079E-2</v>
      </c>
      <c r="G29" s="4">
        <f>SUMXMY2(H28:AG28,H29:AG29)/COUNT(H28:AG28)</f>
        <v>2.8118404891026554</v>
      </c>
      <c r="H29" s="4">
        <v>19.276496179999999</v>
      </c>
      <c r="I29" s="4">
        <v>20.49525015</v>
      </c>
      <c r="J29" s="4">
        <v>21.861173529999999</v>
      </c>
      <c r="K29" s="4">
        <v>19.48964222</v>
      </c>
      <c r="L29" s="4">
        <v>22.934960390000001</v>
      </c>
      <c r="M29" s="4">
        <v>20.352997810000002</v>
      </c>
      <c r="N29" s="4">
        <v>20.368815009999999</v>
      </c>
      <c r="O29" s="4">
        <v>20.485637690000001</v>
      </c>
      <c r="P29" s="4">
        <v>18.35342816</v>
      </c>
      <c r="Q29" s="4">
        <v>20.227545079999999</v>
      </c>
      <c r="R29" s="4">
        <v>17.477337909999999</v>
      </c>
      <c r="S29" s="4">
        <v>17.471837069999999</v>
      </c>
      <c r="T29" s="4">
        <v>15.31353657</v>
      </c>
      <c r="U29" s="4">
        <v>14.97254869</v>
      </c>
      <c r="V29" s="4">
        <v>12.87345818</v>
      </c>
      <c r="W29" s="4">
        <v>13.256295550000001</v>
      </c>
      <c r="X29" s="4">
        <v>12.316322570000001</v>
      </c>
      <c r="Y29" s="4">
        <v>12.37400858</v>
      </c>
      <c r="Z29" s="4">
        <v>12.76253067</v>
      </c>
      <c r="AA29" s="4">
        <v>12.686582599999999</v>
      </c>
      <c r="AB29" s="4">
        <v>12.61662881</v>
      </c>
      <c r="AC29" s="4">
        <v>11.700557890000001</v>
      </c>
      <c r="AD29" s="4">
        <v>15.48758278</v>
      </c>
      <c r="AE29" s="4">
        <v>16.277218560000001</v>
      </c>
      <c r="AF29" s="4">
        <v>15.70413069</v>
      </c>
      <c r="AG29" s="4">
        <v>17.263476659999998</v>
      </c>
    </row>
    <row r="30" spans="1:33" s="4" customFormat="1" x14ac:dyDescent="0.15">
      <c r="A30" s="9"/>
      <c r="B30" s="10"/>
      <c r="C30" s="4">
        <v>6</v>
      </c>
      <c r="D30" s="4">
        <f t="shared" si="32"/>
        <v>434.39999997999996</v>
      </c>
      <c r="E30" s="4">
        <f>SUM(H26:AG26)/COUNT(H26:AG26)</f>
        <v>1.3388143753846149</v>
      </c>
      <c r="F30" s="4">
        <f>SUM(H26:AG26)/D28</f>
        <v>8.0131615469613254E-2</v>
      </c>
      <c r="G30" s="4">
        <f>SUMXMY2(H28:AG28,H30:AG30)/COUNT(H28:AG28)</f>
        <v>2.7125783173387177</v>
      </c>
      <c r="H30" s="4">
        <v>18.36459649</v>
      </c>
      <c r="I30" s="4">
        <v>20.074263940000002</v>
      </c>
      <c r="J30" s="4">
        <v>21.359724050000001</v>
      </c>
      <c r="K30" s="4">
        <v>21.454562110000001</v>
      </c>
      <c r="L30" s="4">
        <v>22.961498590000001</v>
      </c>
      <c r="M30" s="4">
        <v>20.124393449999999</v>
      </c>
      <c r="N30" s="4">
        <v>20.163868610000002</v>
      </c>
      <c r="O30" s="4">
        <v>20.011819200000001</v>
      </c>
      <c r="P30" s="4">
        <v>17.522163800000001</v>
      </c>
      <c r="Q30" s="4">
        <v>19.6636323</v>
      </c>
      <c r="R30" s="4">
        <v>17.337619570000001</v>
      </c>
      <c r="S30" s="4">
        <v>18.063741239999999</v>
      </c>
      <c r="T30" s="4">
        <v>15.625714759999999</v>
      </c>
      <c r="U30" s="4">
        <v>14.596395899999999</v>
      </c>
      <c r="V30" s="4">
        <v>12.44780452</v>
      </c>
      <c r="W30" s="4">
        <v>12.39070334</v>
      </c>
      <c r="X30" s="4">
        <v>12.488963500000001</v>
      </c>
      <c r="Y30" s="4">
        <v>12.30777505</v>
      </c>
      <c r="Z30" s="4">
        <v>12.64611792</v>
      </c>
      <c r="AA30" s="4">
        <v>12.27645716</v>
      </c>
      <c r="AB30" s="4">
        <v>12.85120876</v>
      </c>
      <c r="AC30" s="4">
        <v>12.16077355</v>
      </c>
      <c r="AD30" s="4">
        <v>15.59728971</v>
      </c>
      <c r="AE30" s="4">
        <v>17.360082850000001</v>
      </c>
      <c r="AF30" s="4">
        <v>16.380047650000002</v>
      </c>
      <c r="AG30" s="4">
        <v>18.16878196</v>
      </c>
    </row>
    <row r="31" spans="1:33" s="4" customFormat="1" x14ac:dyDescent="0.15">
      <c r="A31" s="9"/>
      <c r="B31" s="10"/>
      <c r="C31" s="4">
        <v>9</v>
      </c>
      <c r="D31" s="4">
        <f t="shared" si="32"/>
        <v>434.3999999699999</v>
      </c>
      <c r="E31" s="4">
        <f>SUM(H25:AG25)/COUNT(H25:AG25)</f>
        <v>1.2524230603846151</v>
      </c>
      <c r="F31" s="4">
        <f>SUM(H25:AG25)/D28</f>
        <v>7.4960864571823216E-2</v>
      </c>
      <c r="G31" s="4">
        <f>SUMXMY2(H28:AG28,H31:AG31)/COUNT(H28:AG28)</f>
        <v>2.636118087853323</v>
      </c>
      <c r="H31" s="4">
        <v>18.945095819999999</v>
      </c>
      <c r="I31" s="4">
        <v>20.43544923</v>
      </c>
      <c r="J31" s="4">
        <v>21.788099169999999</v>
      </c>
      <c r="K31" s="4">
        <v>21.193560389999998</v>
      </c>
      <c r="L31" s="4">
        <v>21.962286339999999</v>
      </c>
      <c r="M31" s="4">
        <v>20.258711399999999</v>
      </c>
      <c r="N31" s="4">
        <v>20.430281860000001</v>
      </c>
      <c r="O31" s="4">
        <v>20.2468097</v>
      </c>
      <c r="P31" s="4">
        <v>18.023897640000001</v>
      </c>
      <c r="Q31" s="4">
        <v>19.948814039999998</v>
      </c>
      <c r="R31" s="4">
        <v>17.884179670000002</v>
      </c>
      <c r="S31" s="4">
        <v>18.238044519999999</v>
      </c>
      <c r="T31" s="4">
        <v>15.28984408</v>
      </c>
      <c r="U31" s="4">
        <v>13.956933859999999</v>
      </c>
      <c r="V31" s="4">
        <v>12.332796739999999</v>
      </c>
      <c r="W31" s="4">
        <v>12.42937351</v>
      </c>
      <c r="X31" s="4">
        <v>12.45109581</v>
      </c>
      <c r="Y31" s="4">
        <v>12.00969991</v>
      </c>
      <c r="Z31" s="4">
        <v>12.564437140000001</v>
      </c>
      <c r="AA31" s="4">
        <v>12.146817860000001</v>
      </c>
      <c r="AB31" s="4">
        <v>12.88928123</v>
      </c>
      <c r="AC31" s="4">
        <v>12.23579865</v>
      </c>
      <c r="AD31" s="4">
        <v>16.12029819</v>
      </c>
      <c r="AE31" s="4">
        <v>17.166572169999998</v>
      </c>
      <c r="AF31" s="4">
        <v>15.9068503</v>
      </c>
      <c r="AG31" s="4">
        <v>17.54497074</v>
      </c>
    </row>
    <row r="32" spans="1:33" s="4" customFormat="1" x14ac:dyDescent="0.15">
      <c r="A32" s="9"/>
      <c r="B32" s="10"/>
      <c r="C32" s="4">
        <v>12</v>
      </c>
      <c r="D32" s="4">
        <f t="shared" si="32"/>
        <v>434.40000000000003</v>
      </c>
      <c r="E32" s="4">
        <f>SUM(H24:AG24)/COUNT(H24:AG24)</f>
        <v>1.2778726630769226</v>
      </c>
      <c r="F32" s="4">
        <f>SUM(H24:AG24)/D28</f>
        <v>7.6484091252302031E-2</v>
      </c>
      <c r="G32" s="4">
        <f>SUMXMY2(H28:AG28,H32:AG32)/COUNT(H28:AG28)</f>
        <v>2.9401971002536746</v>
      </c>
      <c r="H32" s="4">
        <v>18.835894570000001</v>
      </c>
      <c r="I32" s="4">
        <v>20.297339900000001</v>
      </c>
      <c r="J32" s="4">
        <v>21.76184151</v>
      </c>
      <c r="K32" s="4">
        <v>21.834408270000001</v>
      </c>
      <c r="L32" s="4">
        <v>21.606780919999999</v>
      </c>
      <c r="M32" s="4">
        <v>20.256840480000001</v>
      </c>
      <c r="N32" s="4">
        <v>20.08493331</v>
      </c>
      <c r="O32" s="4">
        <v>19.981184469999999</v>
      </c>
      <c r="P32" s="4">
        <v>18.349210750000001</v>
      </c>
      <c r="Q32" s="4">
        <v>20.06287347</v>
      </c>
      <c r="R32" s="4">
        <v>18.057628229999999</v>
      </c>
      <c r="S32" s="4">
        <v>18.170532569999999</v>
      </c>
      <c r="T32" s="4">
        <v>15.14754072</v>
      </c>
      <c r="U32" s="4">
        <v>14.08987477</v>
      </c>
      <c r="V32" s="4">
        <v>12.832439880000001</v>
      </c>
      <c r="W32" s="4">
        <v>12.2363401</v>
      </c>
      <c r="X32" s="4">
        <v>12.423620639999999</v>
      </c>
      <c r="Y32" s="4">
        <v>11.86525585</v>
      </c>
      <c r="Z32" s="4">
        <v>12.570217059999999</v>
      </c>
      <c r="AA32" s="4">
        <v>12.882084949999999</v>
      </c>
      <c r="AB32" s="4">
        <v>13.02543927</v>
      </c>
      <c r="AC32" s="4">
        <v>12.837274559999999</v>
      </c>
      <c r="AD32" s="4">
        <v>15.832771259999999</v>
      </c>
      <c r="AE32" s="4">
        <v>16.7655432</v>
      </c>
      <c r="AF32" s="4">
        <v>15.46540538</v>
      </c>
      <c r="AG32" s="4">
        <v>17.126723909999999</v>
      </c>
    </row>
    <row r="34" spans="1:33" x14ac:dyDescent="0.15">
      <c r="A34" s="8" t="s">
        <v>17</v>
      </c>
      <c r="B34" s="9" t="s">
        <v>13</v>
      </c>
      <c r="C34" t="s">
        <v>28</v>
      </c>
      <c r="H34">
        <v>4.5019157099999996</v>
      </c>
      <c r="I34">
        <v>3.5862069000000001</v>
      </c>
      <c r="J34">
        <v>3.9808429099999998</v>
      </c>
      <c r="K34">
        <v>4.3885057500000002</v>
      </c>
      <c r="L34">
        <v>4.5977011499999998</v>
      </c>
      <c r="M34">
        <v>4.6452107299999996</v>
      </c>
      <c r="N34">
        <v>5.3340996199999999</v>
      </c>
      <c r="O34">
        <v>6.45977011</v>
      </c>
      <c r="P34">
        <v>6.6865900399999996</v>
      </c>
      <c r="Q34">
        <v>7.2858237499999996</v>
      </c>
      <c r="R34">
        <v>4.7417624500000004</v>
      </c>
      <c r="S34">
        <v>2.3885057500000002</v>
      </c>
      <c r="T34">
        <v>2.1609195400000001</v>
      </c>
      <c r="U34">
        <v>1.8137931</v>
      </c>
      <c r="V34">
        <v>1.7241379299999999</v>
      </c>
      <c r="W34">
        <v>1.70038314</v>
      </c>
      <c r="X34">
        <v>1.58697318</v>
      </c>
      <c r="Y34">
        <v>1.60996169</v>
      </c>
      <c r="Z34">
        <v>1.63448276</v>
      </c>
      <c r="AA34">
        <v>1.76628352</v>
      </c>
      <c r="AB34">
        <v>2.9448275900000001</v>
      </c>
      <c r="AC34">
        <v>4.1371647500000002</v>
      </c>
      <c r="AD34">
        <v>6.1601532600000004</v>
      </c>
      <c r="AE34">
        <v>5.1065134099999998</v>
      </c>
      <c r="AF34">
        <v>4.6214559399999997</v>
      </c>
      <c r="AG34">
        <v>4.43601533</v>
      </c>
    </row>
    <row r="35" spans="1:33" x14ac:dyDescent="0.15">
      <c r="A35" s="9"/>
      <c r="B35" s="9"/>
      <c r="C35">
        <v>3</v>
      </c>
      <c r="G35">
        <f>SUMXMY2(H34:AG34,H35:AG35)/COUNT(H34:AG34)</f>
        <v>0.97309697049585953</v>
      </c>
      <c r="H35">
        <v>5.3660668999999999</v>
      </c>
      <c r="I35">
        <v>5.4422460900000003</v>
      </c>
      <c r="J35">
        <v>5.0583531400000004</v>
      </c>
      <c r="K35">
        <v>5.4150439700000002</v>
      </c>
      <c r="L35">
        <v>5.7434115500000003</v>
      </c>
      <c r="M35">
        <v>4.7511023100000003</v>
      </c>
      <c r="N35">
        <v>4.7296008199999999</v>
      </c>
      <c r="O35">
        <v>4.9327121800000002</v>
      </c>
      <c r="P35">
        <v>5.4717887000000003</v>
      </c>
      <c r="Q35">
        <v>5.6381175299999997</v>
      </c>
      <c r="R35">
        <v>5.4745062100000004</v>
      </c>
      <c r="S35">
        <v>4.5091587300000002</v>
      </c>
      <c r="T35">
        <v>2.3902119700000002</v>
      </c>
      <c r="U35">
        <v>1.7190321099999999</v>
      </c>
      <c r="V35">
        <v>1.6040892600000001</v>
      </c>
      <c r="W35">
        <v>1.64786978</v>
      </c>
      <c r="X35">
        <v>1.5802884100000001</v>
      </c>
      <c r="Y35">
        <v>1.7140836500000001</v>
      </c>
      <c r="Z35">
        <v>1.6335380799999999</v>
      </c>
      <c r="AA35">
        <v>1.47566065</v>
      </c>
      <c r="AB35">
        <v>1.8355125400000001</v>
      </c>
      <c r="AC35">
        <v>3.1684461399999999</v>
      </c>
      <c r="AD35">
        <v>4.3478940699999997</v>
      </c>
      <c r="AE35">
        <v>5.1645438700000001</v>
      </c>
      <c r="AF35">
        <v>4.6188095100000002</v>
      </c>
      <c r="AG35">
        <v>4.5679118299999999</v>
      </c>
    </row>
    <row r="36" spans="1:33" x14ac:dyDescent="0.15">
      <c r="A36" s="9"/>
      <c r="B36" s="9"/>
      <c r="C36">
        <v>6</v>
      </c>
      <c r="G36">
        <f>SUMXMY2(H34:AG34,H36:AG36)/COUNT(H34:AG34)</f>
        <v>1.0207298436654144</v>
      </c>
      <c r="H36">
        <v>5.8395304100000001</v>
      </c>
      <c r="I36">
        <v>5.3990701200000002</v>
      </c>
      <c r="J36">
        <v>5.2982639999999996</v>
      </c>
      <c r="K36">
        <v>5.4651300699999998</v>
      </c>
      <c r="L36">
        <v>5.4530507300000002</v>
      </c>
      <c r="M36">
        <v>5.0282731900000002</v>
      </c>
      <c r="N36">
        <v>4.6884590499999996</v>
      </c>
      <c r="O36">
        <v>4.7690244699999997</v>
      </c>
      <c r="P36">
        <v>4.9640146999999999</v>
      </c>
      <c r="Q36">
        <v>5.0347620400000004</v>
      </c>
      <c r="R36">
        <v>4.9145197300000003</v>
      </c>
      <c r="S36">
        <v>3.4891306499999999</v>
      </c>
      <c r="T36">
        <v>2.0086404099999999</v>
      </c>
      <c r="U36">
        <v>1.43155535</v>
      </c>
      <c r="V36">
        <v>1.3842322</v>
      </c>
      <c r="W36">
        <v>1.39371486</v>
      </c>
      <c r="X36">
        <v>1.3920914</v>
      </c>
      <c r="Y36">
        <v>1.3598330000000001</v>
      </c>
      <c r="Z36">
        <v>1.5767812400000001</v>
      </c>
      <c r="AA36">
        <v>1.61995545</v>
      </c>
      <c r="AB36">
        <v>2.1529017600000002</v>
      </c>
      <c r="AC36">
        <v>4.3565606700000004</v>
      </c>
      <c r="AD36">
        <v>4.6826999799999998</v>
      </c>
      <c r="AE36">
        <v>6.1382050100000001</v>
      </c>
      <c r="AF36">
        <v>5.40157636</v>
      </c>
      <c r="AG36">
        <v>4.7580231399999997</v>
      </c>
    </row>
    <row r="37" spans="1:33" x14ac:dyDescent="0.15">
      <c r="A37" s="9"/>
      <c r="B37" s="9"/>
      <c r="C37">
        <v>9</v>
      </c>
      <c r="G37">
        <f>SUMXMY2(H34:AG34,H37:AG37)/COUNT(H34:AG34)</f>
        <v>0.98135333466403807</v>
      </c>
      <c r="H37">
        <v>5.8594459099999998</v>
      </c>
      <c r="I37">
        <v>5.0382772999999998</v>
      </c>
      <c r="J37">
        <v>5.3447718499999999</v>
      </c>
      <c r="K37">
        <v>5.4075242000000001</v>
      </c>
      <c r="L37">
        <v>5.3190613300000003</v>
      </c>
      <c r="M37">
        <v>5.3745105200000003</v>
      </c>
      <c r="N37">
        <v>4.6517500299999996</v>
      </c>
      <c r="O37">
        <v>5.0899457200000002</v>
      </c>
      <c r="P37">
        <v>4.8457186800000001</v>
      </c>
      <c r="Q37">
        <v>4.6644848200000002</v>
      </c>
      <c r="R37">
        <v>4.38673073</v>
      </c>
      <c r="S37">
        <v>3.0331666899999998</v>
      </c>
      <c r="T37">
        <v>2.00749902</v>
      </c>
      <c r="U37">
        <v>1.6221538900000001</v>
      </c>
      <c r="V37">
        <v>1.5190857200000001</v>
      </c>
      <c r="W37">
        <v>1.3973054899999999</v>
      </c>
      <c r="X37">
        <v>1.46129324</v>
      </c>
      <c r="Y37">
        <v>1.3666347599999999</v>
      </c>
      <c r="Z37">
        <v>1.7010888799999999</v>
      </c>
      <c r="AA37">
        <v>2.05500734</v>
      </c>
      <c r="AB37">
        <v>2.54155942</v>
      </c>
      <c r="AC37">
        <v>4.4612421800000002</v>
      </c>
      <c r="AD37">
        <v>4.7057476200000004</v>
      </c>
      <c r="AE37">
        <v>6.0800322099999997</v>
      </c>
      <c r="AF37">
        <v>5.4950184100000001</v>
      </c>
      <c r="AG37">
        <v>4.5709440499999996</v>
      </c>
    </row>
    <row r="38" spans="1:33" x14ac:dyDescent="0.15">
      <c r="A38" s="9"/>
      <c r="B38" s="9"/>
      <c r="C38">
        <v>12</v>
      </c>
      <c r="G38">
        <f>SUMXMY2(H34:AG34,H38:AG38)/COUNT(H34:AG34)</f>
        <v>0.94011229107205385</v>
      </c>
      <c r="H38">
        <v>5.8821521399999996</v>
      </c>
      <c r="I38">
        <v>4.7567049099999998</v>
      </c>
      <c r="J38">
        <v>5.2848245599999997</v>
      </c>
      <c r="K38">
        <v>5.3800776600000004</v>
      </c>
      <c r="L38">
        <v>5.23376865</v>
      </c>
      <c r="M38">
        <v>5.2361374500000002</v>
      </c>
      <c r="N38">
        <v>4.5778186500000002</v>
      </c>
      <c r="O38">
        <v>5.0718198399999999</v>
      </c>
      <c r="P38">
        <v>4.8174539699999999</v>
      </c>
      <c r="Q38">
        <v>4.6973400200000004</v>
      </c>
      <c r="R38">
        <v>4.3872774799999998</v>
      </c>
      <c r="S38">
        <v>3.2900764699999998</v>
      </c>
      <c r="T38">
        <v>2.3840893900000002</v>
      </c>
      <c r="U38">
        <v>1.8505022</v>
      </c>
      <c r="V38">
        <v>1.7039671700000001</v>
      </c>
      <c r="W38">
        <v>1.49943268</v>
      </c>
      <c r="X38">
        <v>1.58191927</v>
      </c>
      <c r="Y38">
        <v>1.4350375399999999</v>
      </c>
      <c r="Z38">
        <v>1.7584767400000001</v>
      </c>
      <c r="AA38">
        <v>2.0402856800000002</v>
      </c>
      <c r="AB38">
        <v>2.5416667799999999</v>
      </c>
      <c r="AC38">
        <v>4.3568529299999996</v>
      </c>
      <c r="AD38">
        <v>4.5598410700000001</v>
      </c>
      <c r="AE38">
        <v>5.8275024999999996</v>
      </c>
      <c r="AF38">
        <v>5.3926633099999997</v>
      </c>
      <c r="AG38">
        <v>4.4523109500000002</v>
      </c>
    </row>
    <row r="39" spans="1:33" x14ac:dyDescent="0.15">
      <c r="A39" s="9"/>
      <c r="B39" s="2"/>
    </row>
    <row r="40" spans="1:33" x14ac:dyDescent="0.15">
      <c r="A40" s="9"/>
      <c r="B40" s="2"/>
      <c r="C40" t="s">
        <v>33</v>
      </c>
      <c r="H40">
        <f>ABS(H44-H48)</f>
        <v>180.12085364999996</v>
      </c>
      <c r="I40">
        <f t="shared" ref="I40:AG40" si="33">ABS(I44-I48)</f>
        <v>152.74999035999997</v>
      </c>
      <c r="J40">
        <f t="shared" si="33"/>
        <v>170.16960529999994</v>
      </c>
      <c r="K40">
        <f t="shared" si="33"/>
        <v>129.40013398999997</v>
      </c>
      <c r="L40">
        <f t="shared" si="33"/>
        <v>83.006808449999994</v>
      </c>
      <c r="M40">
        <f t="shared" si="33"/>
        <v>77.115936959999999</v>
      </c>
      <c r="N40">
        <f t="shared" si="33"/>
        <v>98.694665849999978</v>
      </c>
      <c r="O40">
        <f t="shared" si="33"/>
        <v>181.12751078999997</v>
      </c>
      <c r="P40">
        <f t="shared" si="33"/>
        <v>243.92225686000006</v>
      </c>
      <c r="Q40">
        <f t="shared" si="33"/>
        <v>337.79712690999997</v>
      </c>
      <c r="R40">
        <f t="shared" si="33"/>
        <v>46.260289220000004</v>
      </c>
      <c r="S40">
        <f t="shared" si="33"/>
        <v>117.65497966999999</v>
      </c>
      <c r="T40">
        <f t="shared" si="33"/>
        <v>29.123664790000021</v>
      </c>
      <c r="U40">
        <f t="shared" si="33"/>
        <v>4.7905375400000025</v>
      </c>
      <c r="V40">
        <f t="shared" si="33"/>
        <v>2.6322840599999893</v>
      </c>
      <c r="W40">
        <f t="shared" si="33"/>
        <v>26.224035189999995</v>
      </c>
      <c r="X40">
        <f t="shared" si="33"/>
        <v>0.65953522999998881</v>
      </c>
      <c r="Y40">
        <f t="shared" si="33"/>
        <v>22.827600740000008</v>
      </c>
      <c r="Z40">
        <f t="shared" si="33"/>
        <v>16.18121425999999</v>
      </c>
      <c r="AA40">
        <f t="shared" si="33"/>
        <v>35.757281239999998</v>
      </c>
      <c r="AB40">
        <f t="shared" si="33"/>
        <v>52.612484719999998</v>
      </c>
      <c r="AC40">
        <f t="shared" si="33"/>
        <v>28.669307440000011</v>
      </c>
      <c r="AD40">
        <f t="shared" si="33"/>
        <v>208.84074090000001</v>
      </c>
      <c r="AE40">
        <f t="shared" si="33"/>
        <v>94.089076279999972</v>
      </c>
      <c r="AF40">
        <f t="shared" si="33"/>
        <v>100.64256168999998</v>
      </c>
      <c r="AG40">
        <f t="shared" si="33"/>
        <v>2.126578870000003</v>
      </c>
    </row>
    <row r="41" spans="1:33" x14ac:dyDescent="0.15">
      <c r="A41" s="9"/>
      <c r="B41" s="2"/>
      <c r="C41" t="s">
        <v>32</v>
      </c>
      <c r="H41">
        <f>ABS(H47-H44)</f>
        <v>177.15769083999999</v>
      </c>
      <c r="I41">
        <f t="shared" ref="I41:AG41" si="34">ABS(I47-I44)</f>
        <v>189.49518824999996</v>
      </c>
      <c r="J41">
        <f t="shared" si="34"/>
        <v>177.99272658999996</v>
      </c>
      <c r="K41">
        <f t="shared" si="34"/>
        <v>132.98190787999999</v>
      </c>
      <c r="L41">
        <f t="shared" si="34"/>
        <v>94.137503209999977</v>
      </c>
      <c r="M41">
        <f t="shared" si="34"/>
        <v>95.173622829999999</v>
      </c>
      <c r="N41">
        <f t="shared" si="34"/>
        <v>89.046621630000004</v>
      </c>
      <c r="O41">
        <f t="shared" si="34"/>
        <v>178.76208408000002</v>
      </c>
      <c r="P41">
        <f t="shared" si="34"/>
        <v>240.23371267000005</v>
      </c>
      <c r="Q41">
        <f t="shared" si="34"/>
        <v>342.08473142999992</v>
      </c>
      <c r="R41">
        <f t="shared" si="34"/>
        <v>46.331640369999946</v>
      </c>
      <c r="S41">
        <f t="shared" si="34"/>
        <v>84.128253500000028</v>
      </c>
      <c r="T41">
        <f t="shared" si="34"/>
        <v>20.021378159999983</v>
      </c>
      <c r="U41">
        <f t="shared" si="34"/>
        <v>25.008917619999977</v>
      </c>
      <c r="V41">
        <f t="shared" si="34"/>
        <v>26.75931331999999</v>
      </c>
      <c r="W41">
        <f t="shared" si="34"/>
        <v>39.551633570000007</v>
      </c>
      <c r="X41">
        <f t="shared" si="34"/>
        <v>16.401231800000005</v>
      </c>
      <c r="Y41">
        <f t="shared" si="34"/>
        <v>31.754163379999994</v>
      </c>
      <c r="Z41">
        <f t="shared" si="34"/>
        <v>8.692098279999982</v>
      </c>
      <c r="AA41">
        <f t="shared" si="34"/>
        <v>37.678458400000011</v>
      </c>
      <c r="AB41">
        <f t="shared" si="34"/>
        <v>52.626495330000012</v>
      </c>
      <c r="AC41">
        <f t="shared" si="34"/>
        <v>42.292104800000061</v>
      </c>
      <c r="AD41">
        <f t="shared" si="34"/>
        <v>189.79993564999995</v>
      </c>
      <c r="AE41">
        <f t="shared" si="34"/>
        <v>127.04420360000006</v>
      </c>
      <c r="AF41">
        <f t="shared" si="34"/>
        <v>113.99990195999999</v>
      </c>
      <c r="AG41">
        <f t="shared" si="34"/>
        <v>17.608198870000024</v>
      </c>
    </row>
    <row r="42" spans="1:33" x14ac:dyDescent="0.15">
      <c r="A42" s="9"/>
      <c r="B42" s="2"/>
      <c r="C42" t="s">
        <v>31</v>
      </c>
      <c r="H42">
        <f>ABS(H46-H44)</f>
        <v>174.55871814</v>
      </c>
      <c r="I42">
        <f t="shared" ref="I42:AG42" si="35">ABS(I46-I44)</f>
        <v>236.57865052</v>
      </c>
      <c r="J42">
        <f t="shared" si="35"/>
        <v>171.92345236000006</v>
      </c>
      <c r="K42">
        <f t="shared" si="35"/>
        <v>140.49947421999991</v>
      </c>
      <c r="L42">
        <f t="shared" si="35"/>
        <v>111.62312053999995</v>
      </c>
      <c r="M42">
        <f t="shared" si="35"/>
        <v>49.989651009999989</v>
      </c>
      <c r="N42">
        <f t="shared" si="35"/>
        <v>84.256093360000023</v>
      </c>
      <c r="O42">
        <f t="shared" si="35"/>
        <v>220.64230670999996</v>
      </c>
      <c r="P42">
        <f t="shared" si="35"/>
        <v>224.79608175999999</v>
      </c>
      <c r="Q42">
        <f t="shared" si="35"/>
        <v>293.76355326999999</v>
      </c>
      <c r="R42">
        <f t="shared" si="35"/>
        <v>22.544825330000094</v>
      </c>
      <c r="S42">
        <f t="shared" si="35"/>
        <v>143.63155044000001</v>
      </c>
      <c r="T42">
        <f t="shared" si="35"/>
        <v>19.87242612</v>
      </c>
      <c r="U42">
        <f t="shared" si="35"/>
        <v>49.882026789999998</v>
      </c>
      <c r="V42">
        <f t="shared" si="35"/>
        <v>44.357697690000009</v>
      </c>
      <c r="W42">
        <f t="shared" si="35"/>
        <v>40.020210759999998</v>
      </c>
      <c r="X42">
        <f t="shared" si="35"/>
        <v>25.432072129999995</v>
      </c>
      <c r="Y42">
        <f t="shared" si="35"/>
        <v>32.641793570000004</v>
      </c>
      <c r="Z42">
        <f t="shared" si="35"/>
        <v>7.5300487599999997</v>
      </c>
      <c r="AA42">
        <f t="shared" si="35"/>
        <v>19.095814090000005</v>
      </c>
      <c r="AB42">
        <f t="shared" si="35"/>
        <v>103.34631985999999</v>
      </c>
      <c r="AC42">
        <f t="shared" si="35"/>
        <v>28.631167460000029</v>
      </c>
      <c r="AD42">
        <f t="shared" si="35"/>
        <v>192.80765314999996</v>
      </c>
      <c r="AE42">
        <f t="shared" si="35"/>
        <v>134.63575344000003</v>
      </c>
      <c r="AF42">
        <f t="shared" si="35"/>
        <v>101.80571515999998</v>
      </c>
      <c r="AG42">
        <f t="shared" si="35"/>
        <v>42.022019389999969</v>
      </c>
    </row>
    <row r="43" spans="1:33" x14ac:dyDescent="0.15">
      <c r="A43" s="9"/>
      <c r="B43" s="2"/>
      <c r="C43" t="s">
        <v>30</v>
      </c>
      <c r="H43">
        <f>ABS(H45-H44)</f>
        <v>112.77173001999995</v>
      </c>
      <c r="I43">
        <f>ABS(I45-I44)</f>
        <v>242.21311419999995</v>
      </c>
      <c r="J43">
        <f t="shared" ref="J43" si="36">ABS(J45-J44)</f>
        <v>140.61508528000002</v>
      </c>
      <c r="K43">
        <f t="shared" ref="K43" si="37">ABS(K45-K44)</f>
        <v>133.96323868999991</v>
      </c>
      <c r="L43">
        <f t="shared" ref="L43" si="38">ABS(L45-L44)</f>
        <v>149.51520678999998</v>
      </c>
      <c r="M43">
        <f t="shared" ref="M43" si="39">ABS(M45-M44)</f>
        <v>13.81885127999999</v>
      </c>
      <c r="N43">
        <f t="shared" ref="N43" si="40">ABS(N45-N44)</f>
        <v>78.887093639999989</v>
      </c>
      <c r="O43">
        <f t="shared" ref="O43" si="41">ABS(O45-O44)</f>
        <v>199.28105999000002</v>
      </c>
      <c r="P43">
        <f t="shared" ref="P43" si="42">ABS(P45-P44)</f>
        <v>158.53157522000004</v>
      </c>
      <c r="Q43">
        <f t="shared" ref="Q43" si="43">ABS(Q45-Q44)</f>
        <v>215.02566281999998</v>
      </c>
      <c r="R43">
        <f t="shared" ref="R43" si="44">ABS(R45-R44)</f>
        <v>95.623060320000036</v>
      </c>
      <c r="S43">
        <f t="shared" ref="S43" si="45">ABS(S45-S44)</f>
        <v>276.74521478000003</v>
      </c>
      <c r="T43">
        <f t="shared" ref="T43" si="46">ABS(T45-T44)</f>
        <v>29.922662209999999</v>
      </c>
      <c r="U43">
        <f t="shared" ref="U43" si="47">ABS(U45-U44)</f>
        <v>12.366309739999991</v>
      </c>
      <c r="V43">
        <f t="shared" ref="V43" si="48">ABS(V45-V44)</f>
        <v>15.66635174000001</v>
      </c>
      <c r="W43">
        <f t="shared" ref="W43" si="49">ABS(W45-W44)</f>
        <v>6.8529931200000078</v>
      </c>
      <c r="X43">
        <f t="shared" ref="X43" si="50">ABS(X45-X44)</f>
        <v>0.87236192000000301</v>
      </c>
      <c r="Y43">
        <f t="shared" ref="Y43" si="51">ABS(Y45-Y44)</f>
        <v>13.587916110000009</v>
      </c>
      <c r="Z43">
        <f t="shared" ref="Z43" si="52">ABS(Z45-Z44)</f>
        <v>0.1232801600000073</v>
      </c>
      <c r="AA43">
        <f t="shared" ref="AA43" si="53">ABS(AA45-AA44)</f>
        <v>37.926285350000001</v>
      </c>
      <c r="AB43">
        <f t="shared" ref="AB43" si="54">ABS(AB45-AB44)</f>
        <v>144.76561378000002</v>
      </c>
      <c r="AC43">
        <f t="shared" ref="AC43" si="55">ABS(AC45-AC44)</f>
        <v>126.41777870999999</v>
      </c>
      <c r="AD43">
        <f t="shared" ref="AD43" si="56">ABS(AD45-AD44)</f>
        <v>236.49982439999997</v>
      </c>
      <c r="AE43">
        <f t="shared" ref="AE43" si="57">ABS(AE45-AE44)</f>
        <v>7.5729750000000422</v>
      </c>
      <c r="AF43">
        <f t="shared" ref="AF43" si="58">ABS(AF45-AF44)</f>
        <v>0.34535839000000124</v>
      </c>
      <c r="AG43">
        <f t="shared" ref="AG43" si="59">ABS(AG45-AG44)</f>
        <v>17.212494289999995</v>
      </c>
    </row>
    <row r="44" spans="1:33" s="4" customFormat="1" x14ac:dyDescent="0.15">
      <c r="A44" s="9"/>
      <c r="B44" s="10" t="s">
        <v>14</v>
      </c>
      <c r="C44" s="4" t="s">
        <v>29</v>
      </c>
      <c r="D44" s="4">
        <f>SUM(H44:AG44)</f>
        <v>13049.999999999998</v>
      </c>
      <c r="H44" s="4">
        <v>587.5</v>
      </c>
      <c r="I44" s="4">
        <v>468</v>
      </c>
      <c r="J44" s="4">
        <v>519.5</v>
      </c>
      <c r="K44" s="4">
        <v>572.70000000000005</v>
      </c>
      <c r="L44" s="4">
        <v>600</v>
      </c>
      <c r="M44" s="4">
        <v>606.20000000000005</v>
      </c>
      <c r="N44" s="4">
        <v>696.1</v>
      </c>
      <c r="O44" s="4">
        <v>843</v>
      </c>
      <c r="P44" s="4">
        <v>872.6</v>
      </c>
      <c r="Q44" s="4">
        <v>950.8</v>
      </c>
      <c r="R44" s="4">
        <v>618.79999999999995</v>
      </c>
      <c r="S44" s="4">
        <v>311.7</v>
      </c>
      <c r="T44" s="4">
        <v>282</v>
      </c>
      <c r="U44" s="4">
        <v>236.7</v>
      </c>
      <c r="V44" s="4">
        <v>225</v>
      </c>
      <c r="W44" s="4">
        <v>221.9</v>
      </c>
      <c r="X44" s="4">
        <v>207.1</v>
      </c>
      <c r="Y44" s="4">
        <v>210.1</v>
      </c>
      <c r="Z44" s="4">
        <v>213.3</v>
      </c>
      <c r="AA44" s="4">
        <v>230.5</v>
      </c>
      <c r="AB44" s="4">
        <v>384.3</v>
      </c>
      <c r="AC44" s="4">
        <v>539.9</v>
      </c>
      <c r="AD44" s="4">
        <v>803.9</v>
      </c>
      <c r="AE44" s="4">
        <v>666.4</v>
      </c>
      <c r="AF44" s="4">
        <v>603.1</v>
      </c>
      <c r="AG44" s="4">
        <v>578.9</v>
      </c>
    </row>
    <row r="45" spans="1:33" s="4" customFormat="1" x14ac:dyDescent="0.15">
      <c r="A45" s="9"/>
      <c r="B45" s="10"/>
      <c r="C45" s="4">
        <v>3</v>
      </c>
      <c r="D45" s="4">
        <f t="shared" ref="D45:D48" si="60">SUM(H45:AG45)</f>
        <v>13049.999999990001</v>
      </c>
      <c r="E45" s="4">
        <f>SUM(H43:AG43)/COUNT(H43:AG43)</f>
        <v>94.889349921153837</v>
      </c>
      <c r="F45" s="4">
        <f>SUM(H43:AG43)/D44</f>
        <v>0.18905157838697317</v>
      </c>
      <c r="G45" s="4">
        <f>SUMXMY2(H44:AG44,H45:AG45)/COUNT(H44:AG44)</f>
        <v>16572.084733413161</v>
      </c>
      <c r="H45" s="4">
        <v>700.27173001999995</v>
      </c>
      <c r="I45" s="4">
        <v>710.21311419999995</v>
      </c>
      <c r="J45" s="4">
        <v>660.11508528000002</v>
      </c>
      <c r="K45" s="4">
        <v>706.66323868999996</v>
      </c>
      <c r="L45" s="4">
        <v>749.51520678999998</v>
      </c>
      <c r="M45" s="4">
        <v>620.01885128000004</v>
      </c>
      <c r="N45" s="4">
        <v>617.21290636000003</v>
      </c>
      <c r="O45" s="4">
        <v>643.71894000999998</v>
      </c>
      <c r="P45" s="4">
        <v>714.06842477999999</v>
      </c>
      <c r="Q45" s="4">
        <v>735.77433717999997</v>
      </c>
      <c r="R45" s="4">
        <v>714.42306031999999</v>
      </c>
      <c r="S45" s="4">
        <v>588.44521478000001</v>
      </c>
      <c r="T45" s="4">
        <v>311.92266221</v>
      </c>
      <c r="U45" s="4">
        <v>224.33369026</v>
      </c>
      <c r="V45" s="4">
        <v>209.33364825999999</v>
      </c>
      <c r="W45" s="4">
        <v>215.04700688</v>
      </c>
      <c r="X45" s="4">
        <v>206.22763807999999</v>
      </c>
      <c r="Y45" s="4">
        <v>223.68791611</v>
      </c>
      <c r="Z45" s="4">
        <v>213.17671984</v>
      </c>
      <c r="AA45" s="4">
        <v>192.57371465</v>
      </c>
      <c r="AB45" s="4">
        <v>239.53438621999999</v>
      </c>
      <c r="AC45" s="4">
        <v>413.48222128999998</v>
      </c>
      <c r="AD45" s="4">
        <v>567.40017560000001</v>
      </c>
      <c r="AE45" s="4">
        <v>673.97297500000002</v>
      </c>
      <c r="AF45" s="4">
        <v>602.75464161000002</v>
      </c>
      <c r="AG45" s="4">
        <v>596.11249428999997</v>
      </c>
    </row>
    <row r="46" spans="1:33" s="4" customFormat="1" x14ac:dyDescent="0.15">
      <c r="A46" s="9"/>
      <c r="B46" s="10"/>
      <c r="C46" s="4">
        <v>6</v>
      </c>
      <c r="D46" s="4">
        <f t="shared" si="60"/>
        <v>13049.999999989996</v>
      </c>
      <c r="E46" s="4">
        <f>SUM(H42:AG42)/COUNT(H42:AG42)</f>
        <v>104.49569984730773</v>
      </c>
      <c r="F46" s="4">
        <f>SUM(H42:AG42)/D44</f>
        <v>0.2081906663624522</v>
      </c>
      <c r="G46" s="4">
        <f>SUMXMY2(H44:AG44,H46:AG46)/COUNT(H44:AG44)</f>
        <v>17383.284444575602</v>
      </c>
      <c r="H46" s="4">
        <v>762.05871814</v>
      </c>
      <c r="I46" s="4">
        <v>704.57865052</v>
      </c>
      <c r="J46" s="4">
        <v>691.42345236000006</v>
      </c>
      <c r="K46" s="4">
        <v>713.19947421999996</v>
      </c>
      <c r="L46" s="4">
        <v>711.62312053999995</v>
      </c>
      <c r="M46" s="4">
        <v>656.18965101000003</v>
      </c>
      <c r="N46" s="4">
        <v>611.84390664</v>
      </c>
      <c r="O46" s="4">
        <v>622.35769329000004</v>
      </c>
      <c r="P46" s="4">
        <v>647.80391824000003</v>
      </c>
      <c r="Q46" s="4">
        <v>657.03644672999997</v>
      </c>
      <c r="R46" s="4">
        <v>641.34482533000005</v>
      </c>
      <c r="S46" s="4">
        <v>455.33155044</v>
      </c>
      <c r="T46" s="4">
        <v>262.12757388</v>
      </c>
      <c r="U46" s="4">
        <v>186.81797320999999</v>
      </c>
      <c r="V46" s="4">
        <v>180.64230230999999</v>
      </c>
      <c r="W46" s="4">
        <v>181.87978924000001</v>
      </c>
      <c r="X46" s="4">
        <v>181.66792787</v>
      </c>
      <c r="Y46" s="4">
        <v>177.45820642999999</v>
      </c>
      <c r="Z46" s="4">
        <v>205.76995124000001</v>
      </c>
      <c r="AA46" s="4">
        <v>211.40418591</v>
      </c>
      <c r="AB46" s="4">
        <v>280.95368014000002</v>
      </c>
      <c r="AC46" s="4">
        <v>568.53116746000001</v>
      </c>
      <c r="AD46" s="4">
        <v>611.09234685000001</v>
      </c>
      <c r="AE46" s="4">
        <v>801.03575344000001</v>
      </c>
      <c r="AF46" s="4">
        <v>704.90571516</v>
      </c>
      <c r="AG46" s="4">
        <v>620.92201938999995</v>
      </c>
    </row>
    <row r="47" spans="1:33" s="4" customFormat="1" x14ac:dyDescent="0.15">
      <c r="A47" s="9"/>
      <c r="B47" s="10"/>
      <c r="C47" s="4">
        <v>9</v>
      </c>
      <c r="D47" s="4">
        <f t="shared" si="60"/>
        <v>13049.999999999998</v>
      </c>
      <c r="E47" s="4">
        <f>SUM(H41:AG41)/COUNT(H41:AG41)</f>
        <v>99.875527616153846</v>
      </c>
      <c r="F47" s="4">
        <f>SUM(H41:AG41)/D44</f>
        <v>0.19898572551877397</v>
      </c>
      <c r="G47" s="4">
        <f>SUMXMY2(H44:AG44,H47:AG47)/COUNT(H44:AG44)</f>
        <v>16712.692687576891</v>
      </c>
      <c r="H47" s="4">
        <v>764.65769083999999</v>
      </c>
      <c r="I47" s="4">
        <v>657.49518824999996</v>
      </c>
      <c r="J47" s="4">
        <v>697.49272658999996</v>
      </c>
      <c r="K47" s="4">
        <v>705.68190788000004</v>
      </c>
      <c r="L47" s="4">
        <v>694.13750320999998</v>
      </c>
      <c r="M47" s="4">
        <v>701.37362283000004</v>
      </c>
      <c r="N47" s="4">
        <v>607.05337837000002</v>
      </c>
      <c r="O47" s="4">
        <v>664.23791591999998</v>
      </c>
      <c r="P47" s="4">
        <v>632.36628732999998</v>
      </c>
      <c r="Q47" s="4">
        <v>608.71526857000003</v>
      </c>
      <c r="R47" s="4">
        <v>572.46835963000001</v>
      </c>
      <c r="S47" s="4">
        <v>395.82825350000002</v>
      </c>
      <c r="T47" s="4">
        <v>261.97862184000002</v>
      </c>
      <c r="U47" s="4">
        <v>211.69108238000001</v>
      </c>
      <c r="V47" s="4">
        <v>198.24068668000001</v>
      </c>
      <c r="W47" s="4">
        <v>182.34836643</v>
      </c>
      <c r="X47" s="4">
        <v>190.69876819999999</v>
      </c>
      <c r="Y47" s="4">
        <v>178.34583662</v>
      </c>
      <c r="Z47" s="4">
        <v>221.99209827999999</v>
      </c>
      <c r="AA47" s="4">
        <v>268.17845840000001</v>
      </c>
      <c r="AB47" s="4">
        <v>331.67350467</v>
      </c>
      <c r="AC47" s="4">
        <v>582.19210480000004</v>
      </c>
      <c r="AD47" s="4">
        <v>614.10006435000003</v>
      </c>
      <c r="AE47" s="4">
        <v>793.44420360000004</v>
      </c>
      <c r="AF47" s="4">
        <v>717.09990196000001</v>
      </c>
      <c r="AG47" s="4">
        <v>596.50819887</v>
      </c>
    </row>
    <row r="48" spans="1:33" s="4" customFormat="1" x14ac:dyDescent="0.15">
      <c r="A48" s="9"/>
      <c r="B48" s="10"/>
      <c r="C48" s="4">
        <v>12</v>
      </c>
      <c r="D48" s="4">
        <f t="shared" si="60"/>
        <v>13050.00000002</v>
      </c>
      <c r="E48" s="4">
        <f>SUM(H40:AG40)/COUNT(H40:AG40)</f>
        <v>93.969117729230774</v>
      </c>
      <c r="F48" s="4">
        <f>SUM(H40:AG40)/D44</f>
        <v>0.18721816559080465</v>
      </c>
      <c r="G48" s="4">
        <f>SUMXMY2(H44:AG44,H48:AG48)/COUNT(H44:AG44)</f>
        <v>16010.347336464449</v>
      </c>
      <c r="H48" s="4">
        <v>767.62085364999996</v>
      </c>
      <c r="I48" s="4">
        <v>620.74999035999997</v>
      </c>
      <c r="J48" s="4">
        <v>689.66960529999994</v>
      </c>
      <c r="K48" s="4">
        <v>702.10013399000002</v>
      </c>
      <c r="L48" s="4">
        <v>683.00680844999999</v>
      </c>
      <c r="M48" s="4">
        <v>683.31593696000004</v>
      </c>
      <c r="N48" s="4">
        <v>597.40533415000004</v>
      </c>
      <c r="O48" s="4">
        <v>661.87248921000003</v>
      </c>
      <c r="P48" s="4">
        <v>628.67774313999996</v>
      </c>
      <c r="Q48" s="4">
        <v>613.00287308999998</v>
      </c>
      <c r="R48" s="4">
        <v>572.53971077999995</v>
      </c>
      <c r="S48" s="4">
        <v>429.35497966999998</v>
      </c>
      <c r="T48" s="4">
        <v>311.12366479000002</v>
      </c>
      <c r="U48" s="4">
        <v>241.49053753999999</v>
      </c>
      <c r="V48" s="4">
        <v>222.36771594000001</v>
      </c>
      <c r="W48" s="4">
        <v>195.67596481000001</v>
      </c>
      <c r="X48" s="4">
        <v>206.44046477000001</v>
      </c>
      <c r="Y48" s="4">
        <v>187.27239925999999</v>
      </c>
      <c r="Z48" s="4">
        <v>229.48121426</v>
      </c>
      <c r="AA48" s="4">
        <v>266.25728124</v>
      </c>
      <c r="AB48" s="4">
        <v>331.68751528000001</v>
      </c>
      <c r="AC48" s="4">
        <v>568.56930743999999</v>
      </c>
      <c r="AD48" s="4">
        <v>595.05925909999996</v>
      </c>
      <c r="AE48" s="4">
        <v>760.48907627999995</v>
      </c>
      <c r="AF48" s="4">
        <v>703.74256169</v>
      </c>
      <c r="AG48" s="4">
        <v>581.02657886999998</v>
      </c>
    </row>
    <row r="50" spans="1:33" x14ac:dyDescent="0.15">
      <c r="A50" s="8" t="s">
        <v>18</v>
      </c>
      <c r="B50" s="9" t="s">
        <v>13</v>
      </c>
      <c r="C50" t="s">
        <v>28</v>
      </c>
      <c r="H50">
        <v>3.4832252700000002</v>
      </c>
      <c r="I50">
        <v>3.3733623800000001</v>
      </c>
      <c r="J50">
        <v>4.5145393699999996</v>
      </c>
      <c r="K50">
        <v>4.3659386900000001</v>
      </c>
      <c r="L50">
        <v>4.7037829699999998</v>
      </c>
      <c r="M50">
        <v>4.5888397100000002</v>
      </c>
      <c r="N50">
        <v>5.1254532599999996</v>
      </c>
      <c r="O50">
        <v>5.1641910500000003</v>
      </c>
      <c r="P50">
        <v>5.9243406600000004</v>
      </c>
      <c r="Q50">
        <v>5.6607967300000004</v>
      </c>
      <c r="R50">
        <v>4.8174561300000001</v>
      </c>
      <c r="S50">
        <v>3.43305667</v>
      </c>
      <c r="T50">
        <v>2.9123192499999999</v>
      </c>
      <c r="U50">
        <v>2.55478856</v>
      </c>
      <c r="V50">
        <v>2.2474264800000001</v>
      </c>
      <c r="W50">
        <v>2.26774794</v>
      </c>
      <c r="X50">
        <v>2.2271050200000002</v>
      </c>
      <c r="Y50">
        <v>2.1534397200000002</v>
      </c>
      <c r="Z50">
        <v>2.1534397200000002</v>
      </c>
      <c r="AA50">
        <v>2.1724910899999998</v>
      </c>
      <c r="AB50">
        <v>2.5306568299999999</v>
      </c>
      <c r="AC50">
        <v>3.2990620399999999</v>
      </c>
      <c r="AD50">
        <v>5.3680406899999999</v>
      </c>
      <c r="AE50">
        <v>4.9368447099999999</v>
      </c>
      <c r="AF50">
        <v>5.1445046300000001</v>
      </c>
      <c r="AG50">
        <v>4.8771504200000004</v>
      </c>
    </row>
    <row r="51" spans="1:33" x14ac:dyDescent="0.15">
      <c r="A51" s="9"/>
      <c r="B51" s="9"/>
      <c r="C51">
        <v>3</v>
      </c>
      <c r="G51">
        <f>SUMXMY2(H50:AG50,H51:AG51)/COUNT(H50:AG50)</f>
        <v>0.80226197915461583</v>
      </c>
      <c r="H51">
        <v>4.6367444100000004</v>
      </c>
      <c r="I51">
        <v>5.0499239100000004</v>
      </c>
      <c r="J51">
        <v>4.8012384399999997</v>
      </c>
      <c r="K51">
        <v>5.3144920000000004</v>
      </c>
      <c r="L51">
        <v>5.3716226599999999</v>
      </c>
      <c r="M51">
        <v>4.6108142900000004</v>
      </c>
      <c r="N51">
        <v>4.8192153099999997</v>
      </c>
      <c r="O51">
        <v>4.8438139900000001</v>
      </c>
      <c r="P51">
        <v>4.1400745299999997</v>
      </c>
      <c r="Q51">
        <v>4.3722442800000003</v>
      </c>
      <c r="R51">
        <v>4.0209925599999998</v>
      </c>
      <c r="S51">
        <v>3.7868193300000001</v>
      </c>
      <c r="T51">
        <v>3.10139019</v>
      </c>
      <c r="U51">
        <v>3.1103123899999998</v>
      </c>
      <c r="V51">
        <v>2.8483036199999998</v>
      </c>
      <c r="W51">
        <v>2.77255845</v>
      </c>
      <c r="X51">
        <v>2.80898381</v>
      </c>
      <c r="Y51">
        <v>2.6136363</v>
      </c>
      <c r="Z51">
        <v>2.6262794199999999</v>
      </c>
      <c r="AA51">
        <v>2.9324769100000001</v>
      </c>
      <c r="AB51">
        <v>2.9170320099999998</v>
      </c>
      <c r="AC51">
        <v>3.33719199</v>
      </c>
      <c r="AD51">
        <v>3.56162657</v>
      </c>
      <c r="AE51">
        <v>3.8717530199999999</v>
      </c>
      <c r="AF51">
        <v>3.95327706</v>
      </c>
      <c r="AG51">
        <v>3.7771825400000001</v>
      </c>
    </row>
    <row r="52" spans="1:33" x14ac:dyDescent="0.15">
      <c r="A52" s="9"/>
      <c r="B52" s="9"/>
      <c r="C52">
        <v>6</v>
      </c>
      <c r="G52">
        <f>SUMXMY2(H50:AG50,H52:AG52)/COUNT(H50:AG50)</f>
        <v>0.6963668542119541</v>
      </c>
      <c r="H52">
        <v>4.6013282699999998</v>
      </c>
      <c r="I52">
        <v>4.89695999</v>
      </c>
      <c r="J52">
        <v>4.7642176599999999</v>
      </c>
      <c r="K52">
        <v>5.3964314099999999</v>
      </c>
      <c r="L52">
        <v>5.3959816600000003</v>
      </c>
      <c r="M52">
        <v>4.9136608900000001</v>
      </c>
      <c r="N52">
        <v>4.9143773700000004</v>
      </c>
      <c r="O52">
        <v>4.58220165</v>
      </c>
      <c r="P52">
        <v>4.1480982900000001</v>
      </c>
      <c r="Q52">
        <v>4.5571579</v>
      </c>
      <c r="R52">
        <v>4.1763592100000002</v>
      </c>
      <c r="S52">
        <v>3.9226386099999999</v>
      </c>
      <c r="T52">
        <v>3.2144775999999999</v>
      </c>
      <c r="U52">
        <v>2.9964750200000001</v>
      </c>
      <c r="V52">
        <v>2.7719635500000002</v>
      </c>
      <c r="W52">
        <v>2.60817363</v>
      </c>
      <c r="X52">
        <v>2.6179033999999999</v>
      </c>
      <c r="Y52">
        <v>2.6024632799999998</v>
      </c>
      <c r="Z52">
        <v>2.5661583000000001</v>
      </c>
      <c r="AA52">
        <v>2.7596597699999998</v>
      </c>
      <c r="AB52">
        <v>2.7266988699999999</v>
      </c>
      <c r="AC52">
        <v>3.0978969599999999</v>
      </c>
      <c r="AD52">
        <v>3.59345435</v>
      </c>
      <c r="AE52">
        <v>4.0283375599999998</v>
      </c>
      <c r="AF52">
        <v>4.0332103200000002</v>
      </c>
      <c r="AG52">
        <v>4.1137145000000004</v>
      </c>
    </row>
    <row r="53" spans="1:33" x14ac:dyDescent="0.15">
      <c r="A53" s="9"/>
      <c r="B53" s="9"/>
      <c r="C53">
        <v>9</v>
      </c>
      <c r="G53">
        <f>SUMXMY2(H50:AG50,H53:AG53)/COUNT(H50:AG50)</f>
        <v>0.71883331115960247</v>
      </c>
      <c r="H53">
        <v>4.3617847100000002</v>
      </c>
      <c r="I53">
        <v>4.7340171599999996</v>
      </c>
      <c r="J53">
        <v>4.6119911099999999</v>
      </c>
      <c r="K53">
        <v>5.0712665899999996</v>
      </c>
      <c r="L53">
        <v>5.1541965000000003</v>
      </c>
      <c r="M53">
        <v>4.56289985</v>
      </c>
      <c r="N53">
        <v>4.9832539799999997</v>
      </c>
      <c r="O53">
        <v>4.7381150500000002</v>
      </c>
      <c r="P53">
        <v>4.2306031199999996</v>
      </c>
      <c r="Q53">
        <v>4.6983247700000002</v>
      </c>
      <c r="R53">
        <v>4.2688529300000004</v>
      </c>
      <c r="S53">
        <v>4.1982586499999996</v>
      </c>
      <c r="T53">
        <v>3.56617827</v>
      </c>
      <c r="U53">
        <v>3.38901919</v>
      </c>
      <c r="V53">
        <v>2.9215144500000001</v>
      </c>
      <c r="W53">
        <v>2.88760365</v>
      </c>
      <c r="X53">
        <v>2.6585336399999999</v>
      </c>
      <c r="Y53">
        <v>2.73146997</v>
      </c>
      <c r="Z53">
        <v>2.7188194999999999</v>
      </c>
      <c r="AA53">
        <v>2.6659184699999998</v>
      </c>
      <c r="AB53">
        <v>2.7442544099999999</v>
      </c>
      <c r="AC53">
        <v>2.9698775400000001</v>
      </c>
      <c r="AD53">
        <v>3.5267106699999999</v>
      </c>
      <c r="AE53">
        <v>3.96595159</v>
      </c>
      <c r="AF53">
        <v>3.7246216200000002</v>
      </c>
      <c r="AG53">
        <v>3.9159625999999998</v>
      </c>
    </row>
    <row r="54" spans="1:33" x14ac:dyDescent="0.15">
      <c r="A54" s="9"/>
      <c r="B54" s="9"/>
      <c r="C54">
        <v>12</v>
      </c>
      <c r="G54">
        <f>SUMXMY2(H50:AG50,H54:AG54)/COUNT(H50:AG50)</f>
        <v>0.71220074681849677</v>
      </c>
      <c r="H54">
        <v>4.4971074299999998</v>
      </c>
      <c r="I54">
        <v>5.0012027300000002</v>
      </c>
      <c r="J54">
        <v>4.7537154499999996</v>
      </c>
      <c r="K54">
        <v>5.01436364</v>
      </c>
      <c r="L54">
        <v>5.2565844799999999</v>
      </c>
      <c r="M54">
        <v>4.6358650700000004</v>
      </c>
      <c r="N54">
        <v>5.1299515500000004</v>
      </c>
      <c r="O54">
        <v>4.85333054</v>
      </c>
      <c r="P54">
        <v>4.23753008</v>
      </c>
      <c r="Q54">
        <v>4.6533200700000004</v>
      </c>
      <c r="R54">
        <v>4.1004328000000001</v>
      </c>
      <c r="S54">
        <v>4.0761637799999999</v>
      </c>
      <c r="T54">
        <v>3.4076447600000002</v>
      </c>
      <c r="U54">
        <v>3.1955480600000001</v>
      </c>
      <c r="V54">
        <v>2.77039474</v>
      </c>
      <c r="W54">
        <v>2.7796016200000002</v>
      </c>
      <c r="X54">
        <v>2.4941046400000002</v>
      </c>
      <c r="Y54">
        <v>2.66146715</v>
      </c>
      <c r="Z54">
        <v>2.7187883199999998</v>
      </c>
      <c r="AA54">
        <v>2.6360158400000002</v>
      </c>
      <c r="AB54">
        <v>2.8620710900000002</v>
      </c>
      <c r="AC54">
        <v>2.9806639599999998</v>
      </c>
      <c r="AD54">
        <v>3.6130145499999999</v>
      </c>
      <c r="AE54">
        <v>4.0116738999999999</v>
      </c>
      <c r="AF54">
        <v>3.66618047</v>
      </c>
      <c r="AG54">
        <v>3.9932632799999999</v>
      </c>
    </row>
    <row r="55" spans="1:33" x14ac:dyDescent="0.15">
      <c r="A55" s="9"/>
      <c r="B55" s="2"/>
    </row>
    <row r="56" spans="1:33" x14ac:dyDescent="0.15">
      <c r="A56" s="9"/>
      <c r="B56" s="2"/>
      <c r="C56" t="s">
        <v>33</v>
      </c>
      <c r="H56">
        <f>ABS(H60-H64)</f>
        <v>159.65500947999999</v>
      </c>
      <c r="I56">
        <f t="shared" ref="I56:AG56" si="61">ABS(I60-I64)</f>
        <v>256.33439270999997</v>
      </c>
      <c r="J56">
        <f t="shared" si="61"/>
        <v>37.662817710000013</v>
      </c>
      <c r="K56">
        <f t="shared" si="61"/>
        <v>102.10682829999996</v>
      </c>
      <c r="L56">
        <f t="shared" si="61"/>
        <v>87.049101539999924</v>
      </c>
      <c r="M56">
        <f t="shared" si="61"/>
        <v>7.4050367300000062</v>
      </c>
      <c r="N56">
        <f t="shared" si="61"/>
        <v>0.70834119999994982</v>
      </c>
      <c r="O56">
        <f t="shared" si="61"/>
        <v>48.950893520000022</v>
      </c>
      <c r="P56">
        <f t="shared" si="61"/>
        <v>265.62037573999999</v>
      </c>
      <c r="Q56">
        <f t="shared" si="61"/>
        <v>158.64634149999995</v>
      </c>
      <c r="R56">
        <f t="shared" si="61"/>
        <v>112.90894719000005</v>
      </c>
      <c r="S56">
        <f t="shared" si="61"/>
        <v>101.26943390999998</v>
      </c>
      <c r="T56">
        <f t="shared" si="61"/>
        <v>77.998412149999922</v>
      </c>
      <c r="U56">
        <f t="shared" si="61"/>
        <v>100.89975765999998</v>
      </c>
      <c r="V56">
        <f t="shared" si="61"/>
        <v>82.351289090000023</v>
      </c>
      <c r="W56">
        <f t="shared" si="61"/>
        <v>80.601087259999986</v>
      </c>
      <c r="X56">
        <f t="shared" si="61"/>
        <v>42.044163470000001</v>
      </c>
      <c r="Y56">
        <f t="shared" si="61"/>
        <v>79.99857099999997</v>
      </c>
      <c r="Z56">
        <f t="shared" si="61"/>
        <v>89.024878009999952</v>
      </c>
      <c r="AA56">
        <f t="shared" si="61"/>
        <v>72.990778390000003</v>
      </c>
      <c r="AB56">
        <f t="shared" si="61"/>
        <v>52.187472940000021</v>
      </c>
      <c r="AC56">
        <f t="shared" si="61"/>
        <v>50.137826469999993</v>
      </c>
      <c r="AD56">
        <f t="shared" si="61"/>
        <v>276.36221136999995</v>
      </c>
      <c r="AE56">
        <f t="shared" si="61"/>
        <v>145.68572247999998</v>
      </c>
      <c r="AF56">
        <f t="shared" si="61"/>
        <v>232.79022811000004</v>
      </c>
      <c r="AG56">
        <f t="shared" si="61"/>
        <v>139.18482515999995</v>
      </c>
    </row>
    <row r="57" spans="1:33" x14ac:dyDescent="0.15">
      <c r="A57" s="9"/>
      <c r="B57" s="2"/>
      <c r="C57" t="s">
        <v>32</v>
      </c>
      <c r="H57">
        <f>ABS(H63-H60)</f>
        <v>138.34587661</v>
      </c>
      <c r="I57">
        <f t="shared" ref="I57:AG57" si="62">ABS(I63-I60)</f>
        <v>214.26094819999992</v>
      </c>
      <c r="J57">
        <f t="shared" si="62"/>
        <v>15.345628290000036</v>
      </c>
      <c r="K57">
        <f t="shared" si="62"/>
        <v>111.06727849000004</v>
      </c>
      <c r="L57">
        <f t="shared" si="62"/>
        <v>70.926168209999901</v>
      </c>
      <c r="M57">
        <f t="shared" si="62"/>
        <v>4.0847242800000458</v>
      </c>
      <c r="N57">
        <f t="shared" si="62"/>
        <v>22.391979530000071</v>
      </c>
      <c r="O57">
        <f t="shared" si="62"/>
        <v>67.093760739999993</v>
      </c>
      <c r="P57">
        <f t="shared" si="62"/>
        <v>266.71115782999993</v>
      </c>
      <c r="Q57">
        <f t="shared" si="62"/>
        <v>151.55949708999992</v>
      </c>
      <c r="R57">
        <f t="shared" si="62"/>
        <v>86.387997190000078</v>
      </c>
      <c r="S57">
        <f t="shared" si="62"/>
        <v>120.49559113999999</v>
      </c>
      <c r="T57">
        <f t="shared" si="62"/>
        <v>102.96252672000003</v>
      </c>
      <c r="U57">
        <f t="shared" si="62"/>
        <v>131.36546221999998</v>
      </c>
      <c r="V57">
        <f t="shared" si="62"/>
        <v>106.14795882000004</v>
      </c>
      <c r="W57">
        <f t="shared" si="62"/>
        <v>97.608058569999969</v>
      </c>
      <c r="X57">
        <f t="shared" si="62"/>
        <v>67.936634379999987</v>
      </c>
      <c r="Y57">
        <f t="shared" si="62"/>
        <v>91.021845409999969</v>
      </c>
      <c r="Z57">
        <f t="shared" si="62"/>
        <v>89.029788359999998</v>
      </c>
      <c r="AA57">
        <f t="shared" si="62"/>
        <v>77.69951605</v>
      </c>
      <c r="AB57">
        <f t="shared" si="62"/>
        <v>33.634997929999997</v>
      </c>
      <c r="AC57">
        <f t="shared" si="62"/>
        <v>51.836353540000005</v>
      </c>
      <c r="AD57">
        <f t="shared" si="62"/>
        <v>289.95239676999995</v>
      </c>
      <c r="AE57">
        <f t="shared" si="62"/>
        <v>152.88556915999993</v>
      </c>
      <c r="AF57">
        <f t="shared" si="62"/>
        <v>223.58755822000001</v>
      </c>
      <c r="AG57">
        <f t="shared" si="62"/>
        <v>151.35728504999997</v>
      </c>
    </row>
    <row r="58" spans="1:33" x14ac:dyDescent="0.15">
      <c r="A58" s="9"/>
      <c r="B58" s="2"/>
      <c r="C58" t="s">
        <v>31</v>
      </c>
      <c r="H58">
        <f>ABS(H62-H60)</f>
        <v>176.06656081000006</v>
      </c>
      <c r="I58">
        <f t="shared" ref="I58:AG58" si="63">ABS(I62-I60)</f>
        <v>239.91939303999993</v>
      </c>
      <c r="J58">
        <f t="shared" si="63"/>
        <v>39.316590990000009</v>
      </c>
      <c r="K58">
        <f t="shared" si="63"/>
        <v>162.27065746000005</v>
      </c>
      <c r="L58">
        <f t="shared" si="63"/>
        <v>108.99983605</v>
      </c>
      <c r="M58">
        <f t="shared" si="63"/>
        <v>51.149266099999977</v>
      </c>
      <c r="N58">
        <f t="shared" si="63"/>
        <v>33.23791011000003</v>
      </c>
      <c r="O58">
        <f t="shared" si="63"/>
        <v>91.645288100000016</v>
      </c>
      <c r="P58">
        <f t="shared" si="63"/>
        <v>279.70311101999994</v>
      </c>
      <c r="Q58">
        <f t="shared" si="63"/>
        <v>173.788903</v>
      </c>
      <c r="R58">
        <f t="shared" si="63"/>
        <v>100.95289194999998</v>
      </c>
      <c r="S58">
        <f t="shared" si="63"/>
        <v>77.093979340000033</v>
      </c>
      <c r="T58">
        <f t="shared" si="63"/>
        <v>47.580573149999964</v>
      </c>
      <c r="U58">
        <f t="shared" si="63"/>
        <v>69.551924320000012</v>
      </c>
      <c r="V58">
        <f t="shared" si="63"/>
        <v>82.598328430000038</v>
      </c>
      <c r="W58">
        <f t="shared" si="63"/>
        <v>53.606494059999989</v>
      </c>
      <c r="X58">
        <f t="shared" si="63"/>
        <v>61.538629829999991</v>
      </c>
      <c r="Y58">
        <f t="shared" si="63"/>
        <v>70.707289469999978</v>
      </c>
      <c r="Z58">
        <f t="shared" si="63"/>
        <v>64.990381139999954</v>
      </c>
      <c r="AA58">
        <f t="shared" si="63"/>
        <v>92.460863889999985</v>
      </c>
      <c r="AB58">
        <f t="shared" si="63"/>
        <v>30.870544040000027</v>
      </c>
      <c r="AC58">
        <f t="shared" si="63"/>
        <v>31.677263219999986</v>
      </c>
      <c r="AD58">
        <f t="shared" si="63"/>
        <v>279.44233626999994</v>
      </c>
      <c r="AE58">
        <f t="shared" si="63"/>
        <v>143.06171274999997</v>
      </c>
      <c r="AF58">
        <f t="shared" si="63"/>
        <v>174.99440396</v>
      </c>
      <c r="AG58">
        <f t="shared" si="63"/>
        <v>120.21749173000001</v>
      </c>
    </row>
    <row r="59" spans="1:33" x14ac:dyDescent="0.15">
      <c r="A59" s="9"/>
      <c r="B59" s="2"/>
      <c r="C59" t="s">
        <v>30</v>
      </c>
      <c r="H59">
        <f>ABS(H61-H60)</f>
        <v>181.64350502000002</v>
      </c>
      <c r="I59">
        <f>ABS(I61-I60)</f>
        <v>264.00646867</v>
      </c>
      <c r="J59">
        <f t="shared" ref="J59" si="64">ABS(J61-J60)</f>
        <v>45.146215859999984</v>
      </c>
      <c r="K59">
        <f t="shared" ref="K59" si="65">ABS(K61-K60)</f>
        <v>149.36774146000005</v>
      </c>
      <c r="L59">
        <f t="shared" ref="L59" si="66">ABS(L61-L60)</f>
        <v>105.16404863999992</v>
      </c>
      <c r="M59">
        <f t="shared" ref="M59" si="67">ABS(M61-M60)</f>
        <v>3.4603158899999471</v>
      </c>
      <c r="N59">
        <f t="shared" ref="N59" si="68">ABS(N61-N60)</f>
        <v>48.222984030000021</v>
      </c>
      <c r="O59">
        <f t="shared" ref="O59" si="69">ABS(O61-O60)</f>
        <v>50.449454330000094</v>
      </c>
      <c r="P59">
        <f t="shared" ref="P59" si="70">ABS(P61-P60)</f>
        <v>280.96660323000003</v>
      </c>
      <c r="Q59">
        <f t="shared" ref="Q59" si="71">ABS(Q61-Q60)</f>
        <v>202.90706469999998</v>
      </c>
      <c r="R59">
        <f t="shared" ref="R59" si="72">ABS(R61-R60)</f>
        <v>125.41832239000007</v>
      </c>
      <c r="S59">
        <f t="shared" ref="S59" si="73">ABS(S61-S60)</f>
        <v>55.706652819999931</v>
      </c>
      <c r="T59">
        <f t="shared" ref="T59" si="74">ABS(T61-T60)</f>
        <v>29.772811219999994</v>
      </c>
      <c r="U59">
        <f t="shared" ref="U59" si="75">ABS(U61-U60)</f>
        <v>87.477781950000008</v>
      </c>
      <c r="V59">
        <f t="shared" ref="V59" si="76">ABS(V61-V60)</f>
        <v>94.619522619999998</v>
      </c>
      <c r="W59">
        <f t="shared" ref="W59" si="77">ABS(W61-W60)</f>
        <v>79.49200626999999</v>
      </c>
      <c r="X59">
        <f t="shared" ref="X59" si="78">ABS(X61-X60)</f>
        <v>91.627871620000008</v>
      </c>
      <c r="Y59">
        <f t="shared" ref="Y59" si="79">ABS(Y61-Y60)</f>
        <v>72.466693959999986</v>
      </c>
      <c r="Z59">
        <f t="shared" ref="Z59" si="80">ABS(Z61-Z60)</f>
        <v>74.457594129999961</v>
      </c>
      <c r="AA59">
        <f t="shared" ref="AA59" si="81">ABS(AA61-AA60)</f>
        <v>119.67420583000001</v>
      </c>
      <c r="AB59">
        <f t="shared" ref="AB59" si="82">ABS(AB61-AB60)</f>
        <v>60.84211363999998</v>
      </c>
      <c r="AC59">
        <f t="shared" ref="AC59" si="83">ABS(AC61-AC60)</f>
        <v>6.0042850700000372</v>
      </c>
      <c r="AD59">
        <f t="shared" ref="AD59" si="84">ABS(AD61-AD60)</f>
        <v>284.45422538999992</v>
      </c>
      <c r="AE59">
        <f t="shared" ref="AE59" si="85">ABS(AE61-AE60)</f>
        <v>167.71892347999994</v>
      </c>
      <c r="AF59">
        <f t="shared" ref="AF59" si="86">ABS(AF61-AF60)</f>
        <v>187.58141510000007</v>
      </c>
      <c r="AG59">
        <f t="shared" ref="AG59" si="87">ABS(AG61-AG60)</f>
        <v>173.21084202999998</v>
      </c>
    </row>
    <row r="60" spans="1:33" s="4" customFormat="1" x14ac:dyDescent="0.15">
      <c r="A60" s="9"/>
      <c r="B60" s="10" t="s">
        <v>14</v>
      </c>
      <c r="C60" s="4" t="s">
        <v>29</v>
      </c>
      <c r="D60" s="4">
        <f>SUM(H60:AG60)</f>
        <v>15746.9</v>
      </c>
      <c r="H60" s="4">
        <v>548.5</v>
      </c>
      <c r="I60" s="4">
        <v>531.20000000000005</v>
      </c>
      <c r="J60" s="4">
        <v>710.9</v>
      </c>
      <c r="K60" s="4">
        <v>687.5</v>
      </c>
      <c r="L60" s="4">
        <v>740.7</v>
      </c>
      <c r="M60" s="4">
        <v>722.6</v>
      </c>
      <c r="N60" s="4">
        <v>807.1</v>
      </c>
      <c r="O60" s="4">
        <v>813.2</v>
      </c>
      <c r="P60" s="4">
        <v>932.9</v>
      </c>
      <c r="Q60" s="4">
        <v>891.4</v>
      </c>
      <c r="R60" s="4">
        <v>758.6</v>
      </c>
      <c r="S60" s="4">
        <v>540.6</v>
      </c>
      <c r="T60" s="4">
        <v>458.6</v>
      </c>
      <c r="U60" s="4">
        <v>402.3</v>
      </c>
      <c r="V60" s="4">
        <v>353.9</v>
      </c>
      <c r="W60" s="4">
        <v>357.1</v>
      </c>
      <c r="X60" s="4">
        <v>350.7</v>
      </c>
      <c r="Y60" s="4">
        <v>339.1</v>
      </c>
      <c r="Z60" s="4">
        <v>339.1</v>
      </c>
      <c r="AA60" s="4">
        <v>342.1</v>
      </c>
      <c r="AB60" s="4">
        <v>398.5</v>
      </c>
      <c r="AC60" s="4">
        <v>519.5</v>
      </c>
      <c r="AD60" s="4">
        <v>845.3</v>
      </c>
      <c r="AE60" s="4">
        <v>777.4</v>
      </c>
      <c r="AF60" s="4">
        <v>810.1</v>
      </c>
      <c r="AG60" s="4">
        <v>768</v>
      </c>
    </row>
    <row r="61" spans="1:33" s="4" customFormat="1" x14ac:dyDescent="0.15">
      <c r="A61" s="9"/>
      <c r="B61" s="10"/>
      <c r="C61" s="4">
        <v>3</v>
      </c>
      <c r="D61" s="4">
        <f t="shared" ref="D61:D64" si="88">SUM(H61:AG61)</f>
        <v>15746.899999990001</v>
      </c>
      <c r="E61" s="4">
        <f>SUM(H59:AG59)/COUNT(H59:AG59)</f>
        <v>116.99460266730769</v>
      </c>
      <c r="F61" s="4">
        <f>SUM(H59:AG59)/D60</f>
        <v>0.19317196840965523</v>
      </c>
      <c r="G61" s="4">
        <f>SUMXMY2(H60:AG60,H61:AG61)/COUNT(H60:AG60)</f>
        <v>19893.277919399894</v>
      </c>
      <c r="H61" s="4">
        <v>730.14350502000002</v>
      </c>
      <c r="I61" s="4">
        <v>795.20646867000005</v>
      </c>
      <c r="J61" s="4">
        <v>756.04621585999996</v>
      </c>
      <c r="K61" s="4">
        <v>836.86774146000005</v>
      </c>
      <c r="L61" s="4">
        <v>845.86404863999996</v>
      </c>
      <c r="M61" s="4">
        <v>726.06031588999997</v>
      </c>
      <c r="N61" s="4">
        <v>758.87701597</v>
      </c>
      <c r="O61" s="4">
        <v>762.75054566999995</v>
      </c>
      <c r="P61" s="4">
        <v>651.93339676999994</v>
      </c>
      <c r="Q61" s="4">
        <v>688.4929353</v>
      </c>
      <c r="R61" s="4">
        <v>633.18167760999995</v>
      </c>
      <c r="S61" s="4">
        <v>596.30665281999995</v>
      </c>
      <c r="T61" s="4">
        <v>488.37281122000002</v>
      </c>
      <c r="U61" s="4">
        <v>489.77778195000002</v>
      </c>
      <c r="V61" s="4">
        <v>448.51952261999998</v>
      </c>
      <c r="W61" s="4">
        <v>436.59200627000001</v>
      </c>
      <c r="X61" s="4">
        <v>442.32787162</v>
      </c>
      <c r="Y61" s="4">
        <v>411.56669396000001</v>
      </c>
      <c r="Z61" s="4">
        <v>413.55759412999998</v>
      </c>
      <c r="AA61" s="4">
        <v>461.77420583000003</v>
      </c>
      <c r="AB61" s="4">
        <v>459.34211363999998</v>
      </c>
      <c r="AC61" s="4">
        <v>525.50428507000004</v>
      </c>
      <c r="AD61" s="4">
        <v>560.84577461000003</v>
      </c>
      <c r="AE61" s="4">
        <v>609.68107652000003</v>
      </c>
      <c r="AF61" s="4">
        <v>622.51858489999995</v>
      </c>
      <c r="AG61" s="4">
        <v>594.78915797000002</v>
      </c>
    </row>
    <row r="62" spans="1:33" s="4" customFormat="1" x14ac:dyDescent="0.15">
      <c r="A62" s="9"/>
      <c r="B62" s="10"/>
      <c r="C62" s="4">
        <v>6</v>
      </c>
      <c r="D62" s="4">
        <f t="shared" si="88"/>
        <v>15746.900000010002</v>
      </c>
      <c r="E62" s="4">
        <f>SUM(H58:AG58)/COUNT(H58:AG58)</f>
        <v>109.90163939346151</v>
      </c>
      <c r="F62" s="4">
        <f>SUM(H58:AG58)/D60</f>
        <v>0.18146064458591846</v>
      </c>
      <c r="G62" s="4">
        <f>SUMXMY2(H60:AG60,H62:AG62)/COUNT(H60:AG60)</f>
        <v>17267.450963125841</v>
      </c>
      <c r="H62" s="4">
        <v>724.56656081000006</v>
      </c>
      <c r="I62" s="4">
        <v>771.11939303999998</v>
      </c>
      <c r="J62" s="4">
        <v>750.21659098999999</v>
      </c>
      <c r="K62" s="4">
        <v>849.77065746000005</v>
      </c>
      <c r="L62" s="4">
        <v>849.69983605000004</v>
      </c>
      <c r="M62" s="4">
        <v>773.7492661</v>
      </c>
      <c r="N62" s="4">
        <v>773.86208988999999</v>
      </c>
      <c r="O62" s="4">
        <v>721.55471190000003</v>
      </c>
      <c r="P62" s="4">
        <v>653.19688898000004</v>
      </c>
      <c r="Q62" s="4">
        <v>717.61109699999997</v>
      </c>
      <c r="R62" s="4">
        <v>657.64710805000004</v>
      </c>
      <c r="S62" s="4">
        <v>617.69397934000006</v>
      </c>
      <c r="T62" s="4">
        <v>506.18057314999999</v>
      </c>
      <c r="U62" s="4">
        <v>471.85192432000002</v>
      </c>
      <c r="V62" s="4">
        <v>436.49832843000002</v>
      </c>
      <c r="W62" s="4">
        <v>410.70649406000001</v>
      </c>
      <c r="X62" s="4">
        <v>412.23862982999998</v>
      </c>
      <c r="Y62" s="4">
        <v>409.80728947</v>
      </c>
      <c r="Z62" s="4">
        <v>404.09038113999998</v>
      </c>
      <c r="AA62" s="4">
        <v>434.56086389000001</v>
      </c>
      <c r="AB62" s="4">
        <v>429.37054404000003</v>
      </c>
      <c r="AC62" s="4">
        <v>487.82273678000001</v>
      </c>
      <c r="AD62" s="4">
        <v>565.85766373000001</v>
      </c>
      <c r="AE62" s="4">
        <v>634.33828725000001</v>
      </c>
      <c r="AF62" s="4">
        <v>635.10559604000002</v>
      </c>
      <c r="AG62" s="4">
        <v>647.78250826999999</v>
      </c>
    </row>
    <row r="63" spans="1:33" s="4" customFormat="1" x14ac:dyDescent="0.15">
      <c r="A63" s="9"/>
      <c r="B63" s="10"/>
      <c r="C63" s="4">
        <v>9</v>
      </c>
      <c r="D63" s="4">
        <f t="shared" si="88"/>
        <v>15746.899999999998</v>
      </c>
      <c r="E63" s="4">
        <f>SUM(H57:AG57)/COUNT(H57:AG57)</f>
        <v>112.91140610769229</v>
      </c>
      <c r="F63" s="4">
        <f>SUM(H57:AG57)/D60</f>
        <v>0.18643012648838816</v>
      </c>
      <c r="G63" s="4">
        <f>SUMXMY2(H60:AG60,H63:AG63)/COUNT(H60:AG60)</f>
        <v>17824.540155522256</v>
      </c>
      <c r="H63" s="4">
        <v>686.84587661</v>
      </c>
      <c r="I63" s="4">
        <v>745.46094819999996</v>
      </c>
      <c r="J63" s="4">
        <v>726.24562829000001</v>
      </c>
      <c r="K63" s="4">
        <v>798.56727849000004</v>
      </c>
      <c r="L63" s="4">
        <v>811.62616820999995</v>
      </c>
      <c r="M63" s="4">
        <v>718.51527571999998</v>
      </c>
      <c r="N63" s="4">
        <v>784.70802046999995</v>
      </c>
      <c r="O63" s="4">
        <v>746.10623926000005</v>
      </c>
      <c r="P63" s="4">
        <v>666.18884217000004</v>
      </c>
      <c r="Q63" s="4">
        <v>739.84050291000005</v>
      </c>
      <c r="R63" s="4">
        <v>672.21200280999994</v>
      </c>
      <c r="S63" s="4">
        <v>661.09559114000001</v>
      </c>
      <c r="T63" s="4">
        <v>561.56252672000005</v>
      </c>
      <c r="U63" s="4">
        <v>533.66546221999999</v>
      </c>
      <c r="V63" s="4">
        <v>460.04795882000002</v>
      </c>
      <c r="W63" s="4">
        <v>454.70805856999999</v>
      </c>
      <c r="X63" s="4">
        <v>418.63663437999998</v>
      </c>
      <c r="Y63" s="4">
        <v>430.12184540999999</v>
      </c>
      <c r="Z63" s="4">
        <v>428.12978836000002</v>
      </c>
      <c r="AA63" s="4">
        <v>419.79951605000002</v>
      </c>
      <c r="AB63" s="4">
        <v>432.13499793</v>
      </c>
      <c r="AC63" s="4">
        <v>467.66364646</v>
      </c>
      <c r="AD63" s="4">
        <v>555.34760323</v>
      </c>
      <c r="AE63" s="4">
        <v>624.51443084000005</v>
      </c>
      <c r="AF63" s="4">
        <v>586.51244178000002</v>
      </c>
      <c r="AG63" s="4">
        <v>616.64271495000003</v>
      </c>
    </row>
    <row r="64" spans="1:33" s="4" customFormat="1" x14ac:dyDescent="0.15">
      <c r="A64" s="9"/>
      <c r="B64" s="10"/>
      <c r="C64" s="4">
        <v>12</v>
      </c>
      <c r="D64" s="4">
        <f t="shared" si="88"/>
        <v>15746.900000010002</v>
      </c>
      <c r="E64" s="4">
        <f>SUM(H56:AG56)/COUNT(H56:AG56)</f>
        <v>110.02210550346152</v>
      </c>
      <c r="F64" s="4">
        <f>SUM(H56:AG56)/D60</f>
        <v>0.18165954842476931</v>
      </c>
      <c r="G64" s="4">
        <f>SUMXMY2(H60:AG60,H64:AG64)/COUNT(H60:AG60)</f>
        <v>17660.075861860627</v>
      </c>
      <c r="H64" s="4">
        <v>708.15500947999999</v>
      </c>
      <c r="I64" s="4">
        <v>787.53439271000002</v>
      </c>
      <c r="J64" s="4">
        <v>748.56281770999999</v>
      </c>
      <c r="K64" s="4">
        <v>789.60682829999996</v>
      </c>
      <c r="L64" s="4">
        <v>827.74910153999997</v>
      </c>
      <c r="M64" s="4">
        <v>730.00503673000003</v>
      </c>
      <c r="N64" s="4">
        <v>807.80834119999997</v>
      </c>
      <c r="O64" s="4">
        <v>764.24910648000002</v>
      </c>
      <c r="P64" s="4">
        <v>667.27962425999999</v>
      </c>
      <c r="Q64" s="4">
        <v>732.75365850000003</v>
      </c>
      <c r="R64" s="4">
        <v>645.69105280999997</v>
      </c>
      <c r="S64" s="4">
        <v>641.86943391</v>
      </c>
      <c r="T64" s="4">
        <v>536.59841214999994</v>
      </c>
      <c r="U64" s="4">
        <v>503.19975765999999</v>
      </c>
      <c r="V64" s="4">
        <v>436.25128909</v>
      </c>
      <c r="W64" s="4">
        <v>437.70108726000001</v>
      </c>
      <c r="X64" s="4">
        <v>392.74416346999999</v>
      </c>
      <c r="Y64" s="4">
        <v>419.09857099999999</v>
      </c>
      <c r="Z64" s="4">
        <v>428.12487800999997</v>
      </c>
      <c r="AA64" s="4">
        <v>415.09077839000003</v>
      </c>
      <c r="AB64" s="4">
        <v>450.68747294000002</v>
      </c>
      <c r="AC64" s="4">
        <v>469.36217353000001</v>
      </c>
      <c r="AD64" s="4">
        <v>568.93778863</v>
      </c>
      <c r="AE64" s="4">
        <v>631.71427752</v>
      </c>
      <c r="AF64" s="4">
        <v>577.30977188999998</v>
      </c>
      <c r="AG64" s="4">
        <v>628.81517484000005</v>
      </c>
    </row>
    <row r="66" spans="1:33" x14ac:dyDescent="0.15">
      <c r="A66" s="8" t="s">
        <v>19</v>
      </c>
      <c r="B66" s="9" t="s">
        <v>13</v>
      </c>
      <c r="C66" t="s">
        <v>28</v>
      </c>
      <c r="H66">
        <v>6.1286196100000003</v>
      </c>
      <c r="I66">
        <v>6.2797999799999999</v>
      </c>
      <c r="J66">
        <v>5.88440516</v>
      </c>
      <c r="K66">
        <v>6.1635073800000004</v>
      </c>
      <c r="L66">
        <v>6.2565414600000002</v>
      </c>
      <c r="M66">
        <v>6.0588440500000003</v>
      </c>
      <c r="N66">
        <v>4.8959181300000001</v>
      </c>
      <c r="O66">
        <v>4.59355739</v>
      </c>
      <c r="P66">
        <v>4.7098499800000004</v>
      </c>
      <c r="Q66">
        <v>4.4423770200000003</v>
      </c>
      <c r="R66">
        <v>4.7563670199999999</v>
      </c>
      <c r="S66">
        <v>1.6746133299999999</v>
      </c>
      <c r="T66">
        <v>1.2210722199999999</v>
      </c>
      <c r="U66">
        <v>0.88382369999999999</v>
      </c>
      <c r="V66">
        <v>0.89545295999999996</v>
      </c>
      <c r="W66">
        <v>0.91871148000000002</v>
      </c>
      <c r="X66">
        <v>0.89545295999999996</v>
      </c>
      <c r="Y66">
        <v>0.69775555</v>
      </c>
      <c r="Z66">
        <v>1.02337481</v>
      </c>
      <c r="AA66">
        <v>1.1396674</v>
      </c>
      <c r="AB66">
        <v>1.1047796299999999</v>
      </c>
      <c r="AC66">
        <v>5.3843470199999999</v>
      </c>
      <c r="AD66">
        <v>4.7912547999999999</v>
      </c>
      <c r="AE66">
        <v>7.8730084900000001</v>
      </c>
      <c r="AF66">
        <v>6.4542388600000002</v>
      </c>
      <c r="AG66">
        <v>4.8726596100000004</v>
      </c>
    </row>
    <row r="67" spans="1:33" x14ac:dyDescent="0.15">
      <c r="A67" s="9"/>
      <c r="B67" s="9"/>
      <c r="C67">
        <v>3</v>
      </c>
      <c r="G67">
        <f>SUMXMY2(H66:AG66,H67:AG67)/COUNT(H66:AG66)</f>
        <v>0.76789731091467484</v>
      </c>
      <c r="H67">
        <v>7.2250989399999996</v>
      </c>
      <c r="I67">
        <v>4.7606569800000003</v>
      </c>
      <c r="J67">
        <v>5.2287403000000001</v>
      </c>
      <c r="K67">
        <v>5.3367005199999999</v>
      </c>
      <c r="L67">
        <v>5.1826105499999997</v>
      </c>
      <c r="M67">
        <v>4.0377785700000004</v>
      </c>
      <c r="N67">
        <v>4.2300580500000002</v>
      </c>
      <c r="O67">
        <v>4.7326097499999999</v>
      </c>
      <c r="P67">
        <v>5.20124735</v>
      </c>
      <c r="Q67">
        <v>5.5380924</v>
      </c>
      <c r="R67">
        <v>4.6475470100000003</v>
      </c>
      <c r="S67">
        <v>3.4747335700000002</v>
      </c>
      <c r="T67">
        <v>1.74715687</v>
      </c>
      <c r="U67">
        <v>1.2711053299999999</v>
      </c>
      <c r="V67">
        <v>1.1588095300000001</v>
      </c>
      <c r="W67">
        <v>1.1976038499999999</v>
      </c>
      <c r="X67">
        <v>1.2513877799999999</v>
      </c>
      <c r="Y67">
        <v>1.15271006</v>
      </c>
      <c r="Z67">
        <v>1.3067885800000001</v>
      </c>
      <c r="AA67">
        <v>1.33080573</v>
      </c>
      <c r="AB67">
        <v>2.4125171399999998</v>
      </c>
      <c r="AC67">
        <v>4.8461529700000003</v>
      </c>
      <c r="AD67">
        <v>5.3974700499999999</v>
      </c>
      <c r="AE67">
        <v>6.7494335699999999</v>
      </c>
      <c r="AF67">
        <v>5.9946533899999999</v>
      </c>
      <c r="AG67">
        <v>4.5875311400000003</v>
      </c>
    </row>
    <row r="68" spans="1:33" x14ac:dyDescent="0.15">
      <c r="A68" s="9"/>
      <c r="B68" s="9"/>
      <c r="C68">
        <v>6</v>
      </c>
      <c r="G68">
        <f>SUMXMY2(H66:AG66,H68:AG68)/COUNT(H66:AG66)</f>
        <v>0.62946298131937306</v>
      </c>
      <c r="H68">
        <v>6.8278085400000004</v>
      </c>
      <c r="I68">
        <v>4.9807725600000001</v>
      </c>
      <c r="J68">
        <v>5.7305054799999997</v>
      </c>
      <c r="K68">
        <v>5.7618174399999997</v>
      </c>
      <c r="L68">
        <v>5.3254324200000003</v>
      </c>
      <c r="M68">
        <v>4.7711773500000003</v>
      </c>
      <c r="N68">
        <v>4.3632152099999999</v>
      </c>
      <c r="O68">
        <v>4.71670604</v>
      </c>
      <c r="P68">
        <v>4.5259809999999998</v>
      </c>
      <c r="Q68">
        <v>4.2796960300000002</v>
      </c>
      <c r="R68">
        <v>3.85511442</v>
      </c>
      <c r="S68">
        <v>3.3805453499999998</v>
      </c>
      <c r="T68">
        <v>1.80747927</v>
      </c>
      <c r="U68">
        <v>1.2349032900000001</v>
      </c>
      <c r="V68">
        <v>1.09829172</v>
      </c>
      <c r="W68">
        <v>1.07996483</v>
      </c>
      <c r="X68">
        <v>1.1462527</v>
      </c>
      <c r="Y68">
        <v>1.04119067</v>
      </c>
      <c r="Z68">
        <v>1.1397299700000001</v>
      </c>
      <c r="AA68">
        <v>1.3322599799999999</v>
      </c>
      <c r="AB68">
        <v>2.70472921</v>
      </c>
      <c r="AC68">
        <v>5.6253921499999997</v>
      </c>
      <c r="AD68">
        <v>5.9789348599999999</v>
      </c>
      <c r="AE68">
        <v>6.3749168899999997</v>
      </c>
      <c r="AF68">
        <v>5.87826965</v>
      </c>
      <c r="AG68">
        <v>5.0389129700000002</v>
      </c>
    </row>
    <row r="69" spans="1:33" x14ac:dyDescent="0.15">
      <c r="A69" s="9"/>
      <c r="B69" s="9"/>
      <c r="C69">
        <v>9</v>
      </c>
      <c r="G69">
        <f>SUMXMY2(H66:AG66,H69:AG69)/COUNT(H66:AG66)</f>
        <v>0.55805374736001645</v>
      </c>
      <c r="H69">
        <v>6.60413914</v>
      </c>
      <c r="I69">
        <v>5.0213513699999996</v>
      </c>
      <c r="J69">
        <v>5.6829507100000001</v>
      </c>
      <c r="K69">
        <v>5.6541727599999998</v>
      </c>
      <c r="L69">
        <v>5.2783869599999997</v>
      </c>
      <c r="M69">
        <v>5.1291409200000002</v>
      </c>
      <c r="N69">
        <v>4.6020555999999999</v>
      </c>
      <c r="O69">
        <v>5.0386676100000001</v>
      </c>
      <c r="P69">
        <v>4.7515538199999998</v>
      </c>
      <c r="Q69">
        <v>4.4250655099999996</v>
      </c>
      <c r="R69">
        <v>4.0839311199999999</v>
      </c>
      <c r="S69">
        <v>3.0788088400000002</v>
      </c>
      <c r="T69">
        <v>1.74854727</v>
      </c>
      <c r="U69">
        <v>1.2677879000000001</v>
      </c>
      <c r="V69">
        <v>1.2054245100000001</v>
      </c>
      <c r="W69">
        <v>1.16593225</v>
      </c>
      <c r="X69">
        <v>1.23255118</v>
      </c>
      <c r="Y69">
        <v>1.1133828800000001</v>
      </c>
      <c r="Z69">
        <v>1.2946677200000001</v>
      </c>
      <c r="AA69">
        <v>1.4635383</v>
      </c>
      <c r="AB69">
        <v>2.7088916900000002</v>
      </c>
      <c r="AC69">
        <v>5.3435369399999999</v>
      </c>
      <c r="AD69">
        <v>5.4901784200000003</v>
      </c>
      <c r="AE69">
        <v>6.0905697999999999</v>
      </c>
      <c r="AF69">
        <v>5.6939163099999996</v>
      </c>
      <c r="AG69">
        <v>4.8308504699999997</v>
      </c>
    </row>
    <row r="70" spans="1:33" x14ac:dyDescent="0.15">
      <c r="A70" s="9"/>
      <c r="B70" s="9"/>
      <c r="C70">
        <v>12</v>
      </c>
      <c r="G70">
        <f>SUMXMY2(H66:AG66,H70:AG70)/COUNT(H66:AG66)</f>
        <v>0.61647266269557255</v>
      </c>
      <c r="H70">
        <v>6.5114827200000001</v>
      </c>
      <c r="I70">
        <v>5.1274096900000004</v>
      </c>
      <c r="J70">
        <v>5.5882697300000004</v>
      </c>
      <c r="K70">
        <v>5.4699542799999996</v>
      </c>
      <c r="L70">
        <v>5.0635368400000003</v>
      </c>
      <c r="M70">
        <v>5.2347747099999999</v>
      </c>
      <c r="N70">
        <v>4.6740138699999996</v>
      </c>
      <c r="O70">
        <v>5.3039731300000001</v>
      </c>
      <c r="P70">
        <v>4.8602120700000002</v>
      </c>
      <c r="Q70">
        <v>4.2899137600000001</v>
      </c>
      <c r="R70">
        <v>3.9983139300000001</v>
      </c>
      <c r="S70">
        <v>3.1611945499999998</v>
      </c>
      <c r="T70">
        <v>1.8235085499999999</v>
      </c>
      <c r="U70">
        <v>1.3522018600000001</v>
      </c>
      <c r="V70">
        <v>1.3183420699999999</v>
      </c>
      <c r="W70">
        <v>1.22930267</v>
      </c>
      <c r="X70">
        <v>1.30161094</v>
      </c>
      <c r="Y70">
        <v>1.1725078900000001</v>
      </c>
      <c r="Z70">
        <v>1.40377478</v>
      </c>
      <c r="AA70">
        <v>1.5790393300000001</v>
      </c>
      <c r="AB70">
        <v>2.71476842</v>
      </c>
      <c r="AC70">
        <v>5.1220957800000004</v>
      </c>
      <c r="AD70">
        <v>5.1481054899999998</v>
      </c>
      <c r="AE70">
        <v>5.9981736100000003</v>
      </c>
      <c r="AF70">
        <v>5.6736431400000003</v>
      </c>
      <c r="AG70">
        <v>4.8798761500000003</v>
      </c>
    </row>
    <row r="71" spans="1:33" x14ac:dyDescent="0.15">
      <c r="A71" s="9"/>
      <c r="B71" s="2"/>
    </row>
    <row r="72" spans="1:33" x14ac:dyDescent="0.15">
      <c r="A72" s="9"/>
      <c r="B72" s="2"/>
      <c r="C72" t="s">
        <v>33</v>
      </c>
      <c r="H72">
        <f>ABS(H76-H80)</f>
        <v>3.2922399499999955</v>
      </c>
      <c r="I72">
        <f t="shared" ref="I72:AG72" si="89">ABS(I76-I80)</f>
        <v>9.9094040700000008</v>
      </c>
      <c r="J72">
        <f t="shared" si="89"/>
        <v>2.546468609999998</v>
      </c>
      <c r="K72">
        <f t="shared" si="89"/>
        <v>5.9638631600000025</v>
      </c>
      <c r="L72">
        <f t="shared" si="89"/>
        <v>10.258646689999999</v>
      </c>
      <c r="M72">
        <f t="shared" si="89"/>
        <v>7.0861722300000025</v>
      </c>
      <c r="N72">
        <f t="shared" si="89"/>
        <v>1.9081547000000043</v>
      </c>
      <c r="O72">
        <f t="shared" si="89"/>
        <v>6.1088649799999999</v>
      </c>
      <c r="P72">
        <f t="shared" si="89"/>
        <v>1.2929636200000019</v>
      </c>
      <c r="Q72">
        <f t="shared" si="89"/>
        <v>1.3110315500000027</v>
      </c>
      <c r="R72">
        <f t="shared" si="89"/>
        <v>6.5184984899999989</v>
      </c>
      <c r="S72">
        <f t="shared" si="89"/>
        <v>12.783111979999999</v>
      </c>
      <c r="T72">
        <f t="shared" si="89"/>
        <v>5.1803500600000003</v>
      </c>
      <c r="U72">
        <f t="shared" si="89"/>
        <v>4.0275838100000012</v>
      </c>
      <c r="V72">
        <f t="shared" si="89"/>
        <v>3.6364234499999997</v>
      </c>
      <c r="W72">
        <f t="shared" si="89"/>
        <v>2.670773689999999</v>
      </c>
      <c r="X72">
        <f t="shared" si="89"/>
        <v>3.4925524500000007</v>
      </c>
      <c r="Y72">
        <f t="shared" si="89"/>
        <v>4.0823953300000007</v>
      </c>
      <c r="Z72">
        <f t="shared" si="89"/>
        <v>3.2710593699999997</v>
      </c>
      <c r="AA72">
        <f t="shared" si="89"/>
        <v>3.7781591799999994</v>
      </c>
      <c r="AB72">
        <f t="shared" si="89"/>
        <v>13.844293610000001</v>
      </c>
      <c r="AC72">
        <f t="shared" si="89"/>
        <v>2.2550983499999973</v>
      </c>
      <c r="AD72">
        <f t="shared" si="89"/>
        <v>3.0685590999999945</v>
      </c>
      <c r="AE72">
        <f t="shared" si="89"/>
        <v>16.121705110000001</v>
      </c>
      <c r="AF72">
        <f t="shared" si="89"/>
        <v>6.7123426100000003</v>
      </c>
      <c r="AG72">
        <f t="shared" si="89"/>
        <v>6.2055010000001687E-2</v>
      </c>
    </row>
    <row r="73" spans="1:33" x14ac:dyDescent="0.15">
      <c r="A73" s="9"/>
      <c r="B73" s="2"/>
      <c r="C73" t="s">
        <v>32</v>
      </c>
      <c r="H73">
        <f>ABS(H79-H76)</f>
        <v>4.0889924299999976</v>
      </c>
      <c r="I73">
        <f t="shared" ref="I73:AG73" si="90">ABS(I79-I76)</f>
        <v>10.821399540000002</v>
      </c>
      <c r="J73">
        <f t="shared" si="90"/>
        <v>1.732306880000003</v>
      </c>
      <c r="K73">
        <f t="shared" si="90"/>
        <v>4.3797684099999969</v>
      </c>
      <c r="L73">
        <f t="shared" si="90"/>
        <v>8.411150549999995</v>
      </c>
      <c r="M73">
        <f t="shared" si="90"/>
        <v>7.9945172099999979</v>
      </c>
      <c r="N73">
        <f t="shared" si="90"/>
        <v>2.5269238600000037</v>
      </c>
      <c r="O73">
        <f t="shared" si="90"/>
        <v>3.8275027899999969</v>
      </c>
      <c r="P73">
        <f t="shared" si="90"/>
        <v>0.3586113200000014</v>
      </c>
      <c r="Q73">
        <f t="shared" si="90"/>
        <v>0.14886169000000393</v>
      </c>
      <c r="R73">
        <f t="shared" si="90"/>
        <v>5.7822762999999995</v>
      </c>
      <c r="S73">
        <f t="shared" si="90"/>
        <v>12.07467718</v>
      </c>
      <c r="T73">
        <f t="shared" si="90"/>
        <v>4.5357579999999995</v>
      </c>
      <c r="U73">
        <f t="shared" si="90"/>
        <v>3.3017081600000004</v>
      </c>
      <c r="V73">
        <f t="shared" si="90"/>
        <v>2.6654453499999997</v>
      </c>
      <c r="W73">
        <f t="shared" si="90"/>
        <v>2.1258514000000002</v>
      </c>
      <c r="X73">
        <f t="shared" si="90"/>
        <v>2.8987075999999989</v>
      </c>
      <c r="Y73">
        <f t="shared" si="90"/>
        <v>3.5739794099999997</v>
      </c>
      <c r="Z73">
        <f t="shared" si="90"/>
        <v>2.3328476999999985</v>
      </c>
      <c r="AA73">
        <f t="shared" si="90"/>
        <v>2.7849658599999998</v>
      </c>
      <c r="AB73">
        <f t="shared" si="90"/>
        <v>13.79375963</v>
      </c>
      <c r="AC73">
        <f t="shared" si="90"/>
        <v>0.3509258599999967</v>
      </c>
      <c r="AD73">
        <f t="shared" si="90"/>
        <v>6.0100442199999975</v>
      </c>
      <c r="AE73">
        <f t="shared" si="90"/>
        <v>15.327190250000001</v>
      </c>
      <c r="AF73">
        <f t="shared" si="90"/>
        <v>6.5380136500000035</v>
      </c>
      <c r="AG73">
        <f t="shared" si="90"/>
        <v>0.35951680999999525</v>
      </c>
    </row>
    <row r="74" spans="1:33" x14ac:dyDescent="0.15">
      <c r="A74" s="9"/>
      <c r="B74" s="2"/>
      <c r="C74" t="s">
        <v>31</v>
      </c>
      <c r="H74">
        <f>ABS(H78-H76)</f>
        <v>6.0123256799999965</v>
      </c>
      <c r="I74">
        <f t="shared" ref="I74:AG74" si="91">ABS(I78-I76)</f>
        <v>11.170336769999999</v>
      </c>
      <c r="J74">
        <f t="shared" si="91"/>
        <v>1.3233834099999982</v>
      </c>
      <c r="K74">
        <f t="shared" si="91"/>
        <v>3.4541318599999968</v>
      </c>
      <c r="L74">
        <f t="shared" si="91"/>
        <v>8.0066066499999948</v>
      </c>
      <c r="M74">
        <f t="shared" si="91"/>
        <v>11.07264593</v>
      </c>
      <c r="N74">
        <f t="shared" si="91"/>
        <v>4.5807124399999992</v>
      </c>
      <c r="O74">
        <f t="shared" si="91"/>
        <v>1.0589552699999984</v>
      </c>
      <c r="P74">
        <f t="shared" si="91"/>
        <v>1.5810893800000017</v>
      </c>
      <c r="Q74">
        <f t="shared" si="91"/>
        <v>1.3988938000000033</v>
      </c>
      <c r="R74">
        <f t="shared" si="91"/>
        <v>7.7498710899999992</v>
      </c>
      <c r="S74">
        <f t="shared" si="91"/>
        <v>14.66930947</v>
      </c>
      <c r="T74">
        <f t="shared" si="91"/>
        <v>5.0425142100000002</v>
      </c>
      <c r="U74">
        <f t="shared" si="91"/>
        <v>3.0189333999999999</v>
      </c>
      <c r="V74">
        <f t="shared" si="91"/>
        <v>1.7442105299999993</v>
      </c>
      <c r="W74">
        <f t="shared" si="91"/>
        <v>1.3866175999999992</v>
      </c>
      <c r="X74">
        <f t="shared" si="91"/>
        <v>2.1566269999999994</v>
      </c>
      <c r="Y74">
        <f t="shared" si="91"/>
        <v>2.9531985400000007</v>
      </c>
      <c r="Z74">
        <f t="shared" si="91"/>
        <v>1.0005380099999996</v>
      </c>
      <c r="AA74">
        <f t="shared" si="91"/>
        <v>1.6561035499999992</v>
      </c>
      <c r="AB74">
        <f t="shared" si="91"/>
        <v>13.757966450000001</v>
      </c>
      <c r="AC74">
        <f t="shared" si="91"/>
        <v>2.0727470700000055</v>
      </c>
      <c r="AD74">
        <f t="shared" si="91"/>
        <v>10.212860859999999</v>
      </c>
      <c r="AE74">
        <f t="shared" si="91"/>
        <v>12.88208968</v>
      </c>
      <c r="AF74">
        <f t="shared" si="91"/>
        <v>4.9527592700000014</v>
      </c>
      <c r="AG74">
        <f t="shared" si="91"/>
        <v>1.429612640000002</v>
      </c>
    </row>
    <row r="75" spans="1:33" x14ac:dyDescent="0.15">
      <c r="A75" s="9"/>
      <c r="B75" s="2"/>
      <c r="C75" t="s">
        <v>30</v>
      </c>
      <c r="H75">
        <f>ABS(H77-H76)</f>
        <v>9.4286257899999981</v>
      </c>
      <c r="I75">
        <f>ABS(I77-I76)</f>
        <v>13.06311066</v>
      </c>
      <c r="J75">
        <f t="shared" ref="J75" si="92">ABS(J77-J76)</f>
        <v>5.6380621400000024</v>
      </c>
      <c r="K75">
        <f t="shared" ref="K75" si="93">ABS(K77-K76)</f>
        <v>7.109712199999997</v>
      </c>
      <c r="L75">
        <f t="shared" ref="L75" si="94">ABS(L77-L76)</f>
        <v>9.2347318999999999</v>
      </c>
      <c r="M75">
        <f t="shared" ref="M75" si="95">ABS(M77-M76)</f>
        <v>17.37914207</v>
      </c>
      <c r="N75">
        <f t="shared" ref="N75" si="96">ABS(N77-N76)</f>
        <v>5.7257308000000009</v>
      </c>
      <c r="O75">
        <f t="shared" ref="O75" si="97">ABS(O77-O76)</f>
        <v>1.1957112199999997</v>
      </c>
      <c r="P75">
        <f t="shared" ref="P75" si="98">ABS(P77-P76)</f>
        <v>4.2255259300000034</v>
      </c>
      <c r="Q75">
        <f t="shared" ref="Q75" si="99">ABS(Q77-Q76)</f>
        <v>9.4220565699999952</v>
      </c>
      <c r="R75">
        <f t="shared" ref="R75" si="100">ABS(R77-R76)</f>
        <v>0.93574324000000075</v>
      </c>
      <c r="S75">
        <f t="shared" ref="S75" si="101">ABS(S77-S76)</f>
        <v>15.479233989999999</v>
      </c>
      <c r="T75">
        <f t="shared" ref="T75" si="102">ABS(T77-T76)</f>
        <v>4.5238019000000005</v>
      </c>
      <c r="U75">
        <f t="shared" ref="U75" si="103">ABS(U77-U76)</f>
        <v>3.3302347700000006</v>
      </c>
      <c r="V75">
        <f t="shared" ref="V75" si="104">ABS(V77-V76)</f>
        <v>2.264603179999999</v>
      </c>
      <c r="W75">
        <f t="shared" ref="W75" si="105">ABS(W77-W76)</f>
        <v>2.3981954999999999</v>
      </c>
      <c r="X75">
        <f t="shared" ref="X75" si="106">ABS(X77-X76)</f>
        <v>3.0606835299999995</v>
      </c>
      <c r="Y75">
        <f t="shared" ref="Y75" si="107">ABS(Y77-Y76)</f>
        <v>3.9121538299999994</v>
      </c>
      <c r="Z75">
        <f t="shared" ref="Z75" si="108">ABS(Z77-Z76)</f>
        <v>2.4370750099999992</v>
      </c>
      <c r="AA75">
        <f t="shared" ref="AA75" si="109">ABS(AA77-AA76)</f>
        <v>1.6435984999999995</v>
      </c>
      <c r="AB75">
        <f t="shared" ref="AB75" si="110">ABS(AB77-AB76)</f>
        <v>11.245234849999999</v>
      </c>
      <c r="AC75">
        <f t="shared" ref="AC75" si="111">ABS(AC77-AC76)</f>
        <v>4.6279305699999966</v>
      </c>
      <c r="AD75">
        <f t="shared" ref="AD75" si="112">ABS(AD77-AD76)</f>
        <v>5.212844969999999</v>
      </c>
      <c r="AE75">
        <f t="shared" ref="AE75" si="113">ABS(AE77-AE76)</f>
        <v>9.6616207600000052</v>
      </c>
      <c r="AF75">
        <f t="shared" ref="AF75" si="114">ABS(AF77-AF76)</f>
        <v>3.9519754900000024</v>
      </c>
      <c r="AG75">
        <f t="shared" ref="AG75" si="115">ABS(AG77-AG76)</f>
        <v>2.4518197000000015</v>
      </c>
    </row>
    <row r="76" spans="1:33" s="4" customFormat="1" x14ac:dyDescent="0.15">
      <c r="A76" s="9"/>
      <c r="B76" s="10" t="s">
        <v>14</v>
      </c>
      <c r="C76" s="4" t="s">
        <v>29</v>
      </c>
      <c r="D76" s="4">
        <f>SUM(H76:AG76)</f>
        <v>859.90000000000009</v>
      </c>
      <c r="H76" s="4">
        <v>52.7</v>
      </c>
      <c r="I76" s="4">
        <v>54</v>
      </c>
      <c r="J76" s="4">
        <v>50.6</v>
      </c>
      <c r="K76" s="4">
        <v>53</v>
      </c>
      <c r="L76" s="4">
        <v>53.8</v>
      </c>
      <c r="M76" s="4">
        <v>52.1</v>
      </c>
      <c r="N76" s="4">
        <v>42.1</v>
      </c>
      <c r="O76" s="4">
        <v>39.5</v>
      </c>
      <c r="P76" s="4">
        <v>40.5</v>
      </c>
      <c r="Q76" s="4">
        <v>38.200000000000003</v>
      </c>
      <c r="R76" s="4">
        <v>40.9</v>
      </c>
      <c r="S76" s="4">
        <v>14.4</v>
      </c>
      <c r="T76" s="4">
        <v>10.5</v>
      </c>
      <c r="U76" s="4">
        <v>7.6</v>
      </c>
      <c r="V76" s="4">
        <v>7.7</v>
      </c>
      <c r="W76" s="4">
        <v>7.9</v>
      </c>
      <c r="X76" s="4">
        <v>7.7</v>
      </c>
      <c r="Y76" s="4">
        <v>6</v>
      </c>
      <c r="Z76" s="4">
        <v>8.8000000000000007</v>
      </c>
      <c r="AA76" s="4">
        <v>9.8000000000000007</v>
      </c>
      <c r="AB76" s="4">
        <v>9.5</v>
      </c>
      <c r="AC76" s="4">
        <v>46.3</v>
      </c>
      <c r="AD76" s="4">
        <v>41.2</v>
      </c>
      <c r="AE76" s="4">
        <v>67.7</v>
      </c>
      <c r="AF76" s="4">
        <v>55.5</v>
      </c>
      <c r="AG76" s="4">
        <v>41.9</v>
      </c>
    </row>
    <row r="77" spans="1:33" s="4" customFormat="1" x14ac:dyDescent="0.15">
      <c r="A77" s="9"/>
      <c r="B77" s="10"/>
      <c r="C77" s="4">
        <v>3</v>
      </c>
      <c r="D77" s="4">
        <f t="shared" ref="D77:D80" si="116">SUM(H77:AG77)</f>
        <v>859.9000000100001</v>
      </c>
      <c r="E77" s="4">
        <f>SUM(H75:AG75)/COUNT(H75:AG75)</f>
        <v>6.136890733461537</v>
      </c>
      <c r="F77" s="4">
        <f>SUM(H75:AG75)/D76</f>
        <v>0.18555548211419925</v>
      </c>
      <c r="G77" s="4">
        <f>SUMXMY2(H76:AG76,H77:AG77)/COUNT(H76:AG76)</f>
        <v>56.780478166214081</v>
      </c>
      <c r="H77" s="4">
        <v>62.128625790000001</v>
      </c>
      <c r="I77" s="4">
        <v>40.93688934</v>
      </c>
      <c r="J77" s="4">
        <v>44.961937859999999</v>
      </c>
      <c r="K77" s="4">
        <v>45.890287800000003</v>
      </c>
      <c r="L77" s="4">
        <v>44.565268099999997</v>
      </c>
      <c r="M77" s="4">
        <v>34.720857930000001</v>
      </c>
      <c r="N77" s="4">
        <v>36.374269200000001</v>
      </c>
      <c r="O77" s="4">
        <v>40.69571122</v>
      </c>
      <c r="P77" s="4">
        <v>44.725525930000003</v>
      </c>
      <c r="Q77" s="4">
        <v>47.622056569999998</v>
      </c>
      <c r="R77" s="4">
        <v>39.964256759999998</v>
      </c>
      <c r="S77" s="4">
        <v>29.879233989999999</v>
      </c>
      <c r="T77" s="4">
        <v>15.0238019</v>
      </c>
      <c r="U77" s="4">
        <v>10.93023477</v>
      </c>
      <c r="V77" s="4">
        <v>9.9646031799999992</v>
      </c>
      <c r="W77" s="4">
        <v>10.2981955</v>
      </c>
      <c r="X77" s="4">
        <v>10.76068353</v>
      </c>
      <c r="Y77" s="4">
        <v>9.9121538299999994</v>
      </c>
      <c r="Z77" s="4">
        <v>11.23707501</v>
      </c>
      <c r="AA77" s="4">
        <v>11.4435985</v>
      </c>
      <c r="AB77" s="4">
        <v>20.745234849999999</v>
      </c>
      <c r="AC77" s="4">
        <v>41.672069430000001</v>
      </c>
      <c r="AD77" s="4">
        <v>46.412844970000002</v>
      </c>
      <c r="AE77" s="4">
        <v>58.038379239999998</v>
      </c>
      <c r="AF77" s="4">
        <v>51.548024509999998</v>
      </c>
      <c r="AG77" s="4">
        <v>39.448180299999997</v>
      </c>
    </row>
    <row r="78" spans="1:33" s="4" customFormat="1" x14ac:dyDescent="0.15">
      <c r="A78" s="9"/>
      <c r="B78" s="10"/>
      <c r="C78" s="4">
        <v>6</v>
      </c>
      <c r="D78" s="4">
        <f t="shared" si="116"/>
        <v>859.90000000000009</v>
      </c>
      <c r="E78" s="4">
        <f>SUM(H74:AG74)/COUNT(H74:AG74)</f>
        <v>5.2440400215384608</v>
      </c>
      <c r="F78" s="4">
        <f>SUM(H74:AG74)/D76</f>
        <v>0.15855918195138965</v>
      </c>
      <c r="G78" s="4">
        <f>SUMXMY2(H76:AG76,H78:AG78)/COUNT(H76:AG76)</f>
        <v>46.544256080025953</v>
      </c>
      <c r="H78" s="4">
        <v>58.712325679999999</v>
      </c>
      <c r="I78" s="4">
        <v>42.829663230000001</v>
      </c>
      <c r="J78" s="4">
        <v>49.276616590000003</v>
      </c>
      <c r="K78" s="4">
        <v>49.545868140000003</v>
      </c>
      <c r="L78" s="4">
        <v>45.793393350000002</v>
      </c>
      <c r="M78" s="4">
        <v>41.027354070000001</v>
      </c>
      <c r="N78" s="4">
        <v>37.519287560000002</v>
      </c>
      <c r="O78" s="4">
        <v>40.558955269999998</v>
      </c>
      <c r="P78" s="4">
        <v>38.918910619999998</v>
      </c>
      <c r="Q78" s="4">
        <v>36.8011062</v>
      </c>
      <c r="R78" s="4">
        <v>33.150128909999999</v>
      </c>
      <c r="S78" s="4">
        <v>29.06930947</v>
      </c>
      <c r="T78" s="4">
        <v>15.54251421</v>
      </c>
      <c r="U78" s="4">
        <v>10.6189334</v>
      </c>
      <c r="V78" s="4">
        <v>9.4442105299999994</v>
      </c>
      <c r="W78" s="4">
        <v>9.2866175999999996</v>
      </c>
      <c r="X78" s="4">
        <v>9.8566269999999996</v>
      </c>
      <c r="Y78" s="4">
        <v>8.9531985400000007</v>
      </c>
      <c r="Z78" s="4">
        <v>9.8005380100000004</v>
      </c>
      <c r="AA78" s="4">
        <v>11.45610355</v>
      </c>
      <c r="AB78" s="4">
        <v>23.257966450000001</v>
      </c>
      <c r="AC78" s="4">
        <v>48.372747070000003</v>
      </c>
      <c r="AD78" s="4">
        <v>51.412860860000002</v>
      </c>
      <c r="AE78" s="4">
        <v>54.817910320000003</v>
      </c>
      <c r="AF78" s="4">
        <v>50.547240729999999</v>
      </c>
      <c r="AG78" s="4">
        <v>43.329612640000001</v>
      </c>
    </row>
    <row r="79" spans="1:33" s="4" customFormat="1" x14ac:dyDescent="0.15">
      <c r="A79" s="9"/>
      <c r="B79" s="10"/>
      <c r="C79" s="4">
        <v>9</v>
      </c>
      <c r="D79" s="4">
        <f t="shared" si="116"/>
        <v>859.9000000399999</v>
      </c>
      <c r="E79" s="4">
        <f>SUM(H73:AG73)/COUNT(H73:AG73)</f>
        <v>4.9517577715384622</v>
      </c>
      <c r="F79" s="4">
        <f>SUM(H73:AG73)/D76</f>
        <v>0.14972171422258401</v>
      </c>
      <c r="G79" s="4">
        <f>SUMXMY2(H76:AG76,H79:AG79)/COUNT(H76:AG76)</f>
        <v>41.264057143900814</v>
      </c>
      <c r="H79" s="4">
        <v>56.78899243</v>
      </c>
      <c r="I79" s="4">
        <v>43.178600459999998</v>
      </c>
      <c r="J79" s="4">
        <v>48.867693119999998</v>
      </c>
      <c r="K79" s="4">
        <v>48.620231590000003</v>
      </c>
      <c r="L79" s="4">
        <v>45.388849450000002</v>
      </c>
      <c r="M79" s="4">
        <v>44.105482790000003</v>
      </c>
      <c r="N79" s="4">
        <v>39.573076139999998</v>
      </c>
      <c r="O79" s="4">
        <v>43.327502789999997</v>
      </c>
      <c r="P79" s="4">
        <v>40.858611320000001</v>
      </c>
      <c r="Q79" s="4">
        <v>38.051138309999999</v>
      </c>
      <c r="R79" s="4">
        <v>35.117723699999999</v>
      </c>
      <c r="S79" s="4">
        <v>26.47467718</v>
      </c>
      <c r="T79" s="4">
        <v>15.035758</v>
      </c>
      <c r="U79" s="4">
        <v>10.90170816</v>
      </c>
      <c r="V79" s="4">
        <v>10.36544535</v>
      </c>
      <c r="W79" s="4">
        <v>10.025851400000001</v>
      </c>
      <c r="X79" s="4">
        <v>10.598707599999999</v>
      </c>
      <c r="Y79" s="4">
        <v>9.5739794099999997</v>
      </c>
      <c r="Z79" s="4">
        <v>11.132847699999999</v>
      </c>
      <c r="AA79" s="4">
        <v>12.584965860000001</v>
      </c>
      <c r="AB79" s="4">
        <v>23.29375963</v>
      </c>
      <c r="AC79" s="4">
        <v>45.94907414</v>
      </c>
      <c r="AD79" s="4">
        <v>47.21004422</v>
      </c>
      <c r="AE79" s="4">
        <v>52.372809750000002</v>
      </c>
      <c r="AF79" s="4">
        <v>48.961986349999997</v>
      </c>
      <c r="AG79" s="4">
        <v>41.540483190000003</v>
      </c>
    </row>
    <row r="80" spans="1:33" s="4" customFormat="1" x14ac:dyDescent="0.15">
      <c r="A80" s="9"/>
      <c r="B80" s="10"/>
      <c r="C80" s="4">
        <v>12</v>
      </c>
      <c r="D80" s="4">
        <f t="shared" si="116"/>
        <v>859.90000002000033</v>
      </c>
      <c r="E80" s="4">
        <f>SUM(H72:AG72)/COUNT(H72:AG72)</f>
        <v>5.4301065830769222</v>
      </c>
      <c r="F80" s="4">
        <f>SUM(H72:AG72)/D76</f>
        <v>0.16418510426793809</v>
      </c>
      <c r="G80" s="4">
        <f>SUMXMY2(H76:AG76,H80:AG80)/COUNT(H76:AG76)</f>
        <v>45.583715449432525</v>
      </c>
      <c r="H80" s="4">
        <v>55.992239949999998</v>
      </c>
      <c r="I80" s="4">
        <v>44.090595929999999</v>
      </c>
      <c r="J80" s="4">
        <v>48.053531390000003</v>
      </c>
      <c r="K80" s="4">
        <v>47.036136839999998</v>
      </c>
      <c r="L80" s="4">
        <v>43.541353309999998</v>
      </c>
      <c r="M80" s="4">
        <v>45.013827769999999</v>
      </c>
      <c r="N80" s="4">
        <v>40.191845299999997</v>
      </c>
      <c r="O80" s="4">
        <v>45.60886498</v>
      </c>
      <c r="P80" s="4">
        <v>41.792963620000002</v>
      </c>
      <c r="Q80" s="4">
        <v>36.88896845</v>
      </c>
      <c r="R80" s="4">
        <v>34.38150151</v>
      </c>
      <c r="S80" s="4">
        <v>27.18311198</v>
      </c>
      <c r="T80" s="4">
        <v>15.68035006</v>
      </c>
      <c r="U80" s="4">
        <v>11.627583810000001</v>
      </c>
      <c r="V80" s="4">
        <v>11.33642345</v>
      </c>
      <c r="W80" s="4">
        <v>10.570773689999999</v>
      </c>
      <c r="X80" s="4">
        <v>11.192552450000001</v>
      </c>
      <c r="Y80" s="4">
        <v>10.082395330000001</v>
      </c>
      <c r="Z80" s="4">
        <v>12.07105937</v>
      </c>
      <c r="AA80" s="4">
        <v>13.57815918</v>
      </c>
      <c r="AB80" s="4">
        <v>23.344293610000001</v>
      </c>
      <c r="AC80" s="4">
        <v>44.04490165</v>
      </c>
      <c r="AD80" s="4">
        <v>44.268559099999997</v>
      </c>
      <c r="AE80" s="4">
        <v>51.578294890000002</v>
      </c>
      <c r="AF80" s="4">
        <v>48.78765739</v>
      </c>
      <c r="AG80" s="4">
        <v>41.96205501</v>
      </c>
    </row>
    <row r="82" spans="1:34" x14ac:dyDescent="0.15">
      <c r="A82" s="8" t="s">
        <v>20</v>
      </c>
      <c r="B82" s="9" t="s">
        <v>13</v>
      </c>
      <c r="C82" t="s">
        <v>28</v>
      </c>
      <c r="H82">
        <v>6.9539926000000003</v>
      </c>
      <c r="I82">
        <v>7.3770491800000002</v>
      </c>
      <c r="J82">
        <v>7.7472236900000002</v>
      </c>
      <c r="K82">
        <v>6.3017803600000004</v>
      </c>
      <c r="L82">
        <v>5.8522827399999997</v>
      </c>
      <c r="M82">
        <v>5.9668605699999997</v>
      </c>
      <c r="N82">
        <v>4.9444738199999998</v>
      </c>
      <c r="O82">
        <v>6.1431341399999999</v>
      </c>
      <c r="P82">
        <v>5.1912568300000004</v>
      </c>
      <c r="Q82">
        <v>5.4821082299999997</v>
      </c>
      <c r="R82">
        <v>5.2970209800000001</v>
      </c>
      <c r="S82">
        <v>1.3044244700000001</v>
      </c>
      <c r="T82">
        <v>0.89899523999999997</v>
      </c>
      <c r="U82">
        <v>0.81085845000000001</v>
      </c>
      <c r="V82">
        <v>0.85492685000000002</v>
      </c>
      <c r="W82">
        <v>0.66102590999999999</v>
      </c>
      <c r="X82">
        <v>0.72272166000000004</v>
      </c>
      <c r="Y82">
        <v>0.92543628</v>
      </c>
      <c r="Z82">
        <v>0.77560373999999999</v>
      </c>
      <c r="AA82">
        <v>1.11052353</v>
      </c>
      <c r="AB82">
        <v>1.3396791800000001</v>
      </c>
      <c r="AC82">
        <v>3.5519125699999998</v>
      </c>
      <c r="AD82">
        <v>3.6047946400000002</v>
      </c>
      <c r="AE82">
        <v>4.5566719500000001</v>
      </c>
      <c r="AF82">
        <v>3.0230918400000002</v>
      </c>
      <c r="AG82">
        <v>4.1864974400000001</v>
      </c>
      <c r="AH82">
        <v>4.4156530900000002</v>
      </c>
    </row>
    <row r="83" spans="1:34" x14ac:dyDescent="0.15">
      <c r="A83" s="9"/>
      <c r="B83" s="9"/>
      <c r="C83">
        <v>3</v>
      </c>
      <c r="G83">
        <f>SUMXMY2(H82:AG82,H83:AG83)/COUNT(H82:AG82)</f>
        <v>0.68275619698372969</v>
      </c>
      <c r="H83">
        <v>6.7398328599999999</v>
      </c>
      <c r="I83">
        <v>5.7199490099999997</v>
      </c>
      <c r="J83">
        <v>5.9120501399999998</v>
      </c>
      <c r="K83">
        <v>5.7467249699999998</v>
      </c>
      <c r="L83">
        <v>5.9369962799999998</v>
      </c>
      <c r="M83">
        <v>5.3607729099999997</v>
      </c>
      <c r="N83">
        <v>5.2543743799999998</v>
      </c>
      <c r="O83">
        <v>5.5611744200000004</v>
      </c>
      <c r="P83">
        <v>4.9879858199999996</v>
      </c>
      <c r="Q83">
        <v>4.6163639500000002</v>
      </c>
      <c r="R83">
        <v>3.8994165000000001</v>
      </c>
      <c r="S83">
        <v>2.96714608</v>
      </c>
      <c r="T83">
        <v>1.36392069</v>
      </c>
      <c r="U83">
        <v>1.35483635</v>
      </c>
      <c r="V83">
        <v>1.3358417600000001</v>
      </c>
      <c r="W83">
        <v>1.4417094800000001</v>
      </c>
      <c r="X83">
        <v>1.33912159</v>
      </c>
      <c r="Y83">
        <v>1.3347963199999999</v>
      </c>
      <c r="Z83">
        <v>1.4938851399999999</v>
      </c>
      <c r="AA83">
        <v>1.5735235299999999</v>
      </c>
      <c r="AB83">
        <v>2.5043311099999999</v>
      </c>
      <c r="AC83">
        <v>3.30345903</v>
      </c>
      <c r="AD83">
        <v>3.87686186</v>
      </c>
      <c r="AE83">
        <v>4.1324180500000001</v>
      </c>
      <c r="AF83">
        <v>3.7804077299999999</v>
      </c>
      <c r="AG83">
        <v>4.4857325000000001</v>
      </c>
      <c r="AH83">
        <v>3.97636754</v>
      </c>
    </row>
    <row r="84" spans="1:34" x14ac:dyDescent="0.15">
      <c r="A84" s="9"/>
      <c r="B84" s="9"/>
      <c r="C84">
        <v>6</v>
      </c>
      <c r="G84">
        <f>SUMXMY2(H82:AG82,H84:AG84)/COUNT(H82:AG82)</f>
        <v>0.70421431470155893</v>
      </c>
      <c r="H84">
        <v>6.5328669899999996</v>
      </c>
      <c r="I84">
        <v>5.5350800900000001</v>
      </c>
      <c r="J84">
        <v>6.0553435000000002</v>
      </c>
      <c r="K84">
        <v>6.15446502</v>
      </c>
      <c r="L84">
        <v>6.1028096200000004</v>
      </c>
      <c r="M84">
        <v>5.4261688299999999</v>
      </c>
      <c r="N84">
        <v>5.1601003399999996</v>
      </c>
      <c r="O84">
        <v>5.17019568</v>
      </c>
      <c r="P84">
        <v>5.0844030599999996</v>
      </c>
      <c r="Q84">
        <v>4.6962228799999997</v>
      </c>
      <c r="R84">
        <v>4.4116379099999996</v>
      </c>
      <c r="S84">
        <v>3.2900915899999998</v>
      </c>
      <c r="T84">
        <v>1.8059547600000001</v>
      </c>
      <c r="U84">
        <v>1.56258008</v>
      </c>
      <c r="V84">
        <v>1.24716542</v>
      </c>
      <c r="W84">
        <v>1.4307259000000001</v>
      </c>
      <c r="X84">
        <v>1.2378461300000001</v>
      </c>
      <c r="Y84">
        <v>1.4161723900000001</v>
      </c>
      <c r="Z84">
        <v>1.42167697</v>
      </c>
      <c r="AA84">
        <v>1.41894746</v>
      </c>
      <c r="AB84">
        <v>1.945139</v>
      </c>
      <c r="AC84">
        <v>2.8740169500000001</v>
      </c>
      <c r="AD84">
        <v>3.9828713499999999</v>
      </c>
      <c r="AE84">
        <v>4.0420762799999999</v>
      </c>
      <c r="AF84">
        <v>3.8825603399999999</v>
      </c>
      <c r="AG84">
        <v>4.0253550899999997</v>
      </c>
      <c r="AH84">
        <v>4.08752636</v>
      </c>
    </row>
    <row r="85" spans="1:34" x14ac:dyDescent="0.15">
      <c r="A85" s="9"/>
      <c r="B85" s="9"/>
      <c r="C85">
        <v>9</v>
      </c>
      <c r="G85">
        <f>SUMXMY2(H82:AG82,H85:AG85)/COUNT(H82:AG82)</f>
        <v>0.6800149710715786</v>
      </c>
      <c r="H85">
        <v>6.5909994300000001</v>
      </c>
      <c r="I85">
        <v>5.8623075800000004</v>
      </c>
      <c r="J85">
        <v>6.0409270399999997</v>
      </c>
      <c r="K85">
        <v>6.2025656800000002</v>
      </c>
      <c r="L85">
        <v>6.1543981399999996</v>
      </c>
      <c r="M85">
        <v>5.8532871399999999</v>
      </c>
      <c r="N85">
        <v>5.2714469599999996</v>
      </c>
      <c r="O85">
        <v>5.2568431599999998</v>
      </c>
      <c r="P85">
        <v>5.0167364799999996</v>
      </c>
      <c r="Q85">
        <v>4.5630392200000003</v>
      </c>
      <c r="R85">
        <v>4.1324049</v>
      </c>
      <c r="S85">
        <v>3.1372680100000001</v>
      </c>
      <c r="T85">
        <v>1.7787470599999999</v>
      </c>
      <c r="U85">
        <v>1.60814353</v>
      </c>
      <c r="V85">
        <v>1.35094921</v>
      </c>
      <c r="W85">
        <v>1.47252133</v>
      </c>
      <c r="X85">
        <v>1.3399019299999999</v>
      </c>
      <c r="Y85">
        <v>1.5008280899999999</v>
      </c>
      <c r="Z85">
        <v>1.47508752</v>
      </c>
      <c r="AA85">
        <v>1.4595661200000001</v>
      </c>
      <c r="AB85">
        <v>1.9478340599999999</v>
      </c>
      <c r="AC85">
        <v>2.6310313500000002</v>
      </c>
      <c r="AD85">
        <v>3.84065842</v>
      </c>
      <c r="AE85">
        <v>3.9690369300000001</v>
      </c>
      <c r="AF85">
        <v>3.66951977</v>
      </c>
      <c r="AG85">
        <v>3.9190489500000001</v>
      </c>
      <c r="AH85">
        <v>3.9549019900000002</v>
      </c>
    </row>
    <row r="86" spans="1:34" x14ac:dyDescent="0.15">
      <c r="A86" s="9"/>
      <c r="B86" s="9"/>
      <c r="C86">
        <v>12</v>
      </c>
      <c r="G86">
        <f>SUMXMY2(H82:AG82,H86:AG86)/COUNT(H82:AG82)</f>
        <v>0.75521545225807074</v>
      </c>
      <c r="H86">
        <v>6.0626883100000004</v>
      </c>
      <c r="I86">
        <v>5.5816235599999997</v>
      </c>
      <c r="J86">
        <v>5.9771298499999999</v>
      </c>
      <c r="K86">
        <v>5.8281769199999998</v>
      </c>
      <c r="L86">
        <v>5.9236818500000004</v>
      </c>
      <c r="M86">
        <v>5.5413026700000003</v>
      </c>
      <c r="N86">
        <v>5.1446227100000002</v>
      </c>
      <c r="O86">
        <v>5.2068160299999997</v>
      </c>
      <c r="P86">
        <v>4.8868089899999996</v>
      </c>
      <c r="Q86">
        <v>4.5509205499999998</v>
      </c>
      <c r="R86">
        <v>4.00641859</v>
      </c>
      <c r="S86">
        <v>2.9701240499999999</v>
      </c>
      <c r="T86">
        <v>1.7194312899999999</v>
      </c>
      <c r="U86">
        <v>1.5344530000000001</v>
      </c>
      <c r="V86">
        <v>1.35433162</v>
      </c>
      <c r="W86">
        <v>1.4633152199999999</v>
      </c>
      <c r="X86">
        <v>1.29971123</v>
      </c>
      <c r="Y86">
        <v>1.49184626</v>
      </c>
      <c r="Z86">
        <v>1.47306023</v>
      </c>
      <c r="AA86">
        <v>1.65591099</v>
      </c>
      <c r="AB86">
        <v>2.4324843199999999</v>
      </c>
      <c r="AC86">
        <v>3.1706559599999999</v>
      </c>
      <c r="AD86">
        <v>4.1337656300000001</v>
      </c>
      <c r="AE86">
        <v>4.1914549900000004</v>
      </c>
      <c r="AF86">
        <v>3.7027961299999999</v>
      </c>
      <c r="AG86">
        <v>4.3087940199999997</v>
      </c>
      <c r="AH86">
        <v>4.3876750199999996</v>
      </c>
    </row>
    <row r="87" spans="1:34" x14ac:dyDescent="0.15">
      <c r="A87" s="9"/>
      <c r="B87" s="2"/>
    </row>
    <row r="88" spans="1:34" x14ac:dyDescent="0.15">
      <c r="A88" s="9"/>
      <c r="B88" s="2"/>
      <c r="C88" t="s">
        <v>33</v>
      </c>
      <c r="H88">
        <f>ABS(H92-H96)</f>
        <v>10.11273838000001</v>
      </c>
      <c r="I88">
        <f t="shared" ref="I88:AG88" si="117">ABS(I92-I96)</f>
        <v>20.370899100000003</v>
      </c>
      <c r="J88">
        <f t="shared" si="117"/>
        <v>20.083484710000008</v>
      </c>
      <c r="K88">
        <f t="shared" si="117"/>
        <v>5.3735046399999931</v>
      </c>
      <c r="L88">
        <f t="shared" si="117"/>
        <v>0.81009420999998838</v>
      </c>
      <c r="M88">
        <f t="shared" si="117"/>
        <v>4.8283798700000062</v>
      </c>
      <c r="N88">
        <f t="shared" si="117"/>
        <v>2.2708893100000012</v>
      </c>
      <c r="O88">
        <f t="shared" si="117"/>
        <v>10.623465350000004</v>
      </c>
      <c r="P88">
        <f t="shared" si="117"/>
        <v>3.454265190000001</v>
      </c>
      <c r="Q88">
        <f t="shared" si="117"/>
        <v>10.565255410000006</v>
      </c>
      <c r="R88">
        <f t="shared" si="117"/>
        <v>14.643174729999998</v>
      </c>
      <c r="S88">
        <f t="shared" si="117"/>
        <v>18.899027440000001</v>
      </c>
      <c r="T88">
        <f t="shared" si="117"/>
        <v>9.3086674500000015</v>
      </c>
      <c r="U88">
        <f t="shared" si="117"/>
        <v>8.209903790000002</v>
      </c>
      <c r="V88">
        <f t="shared" si="117"/>
        <v>5.6662465700000002</v>
      </c>
      <c r="W88">
        <f t="shared" si="117"/>
        <v>9.1027744499999983</v>
      </c>
      <c r="X88">
        <f t="shared" si="117"/>
        <v>6.5465235800000006</v>
      </c>
      <c r="Y88">
        <f t="shared" si="117"/>
        <v>6.4264876700000002</v>
      </c>
      <c r="Z88">
        <f t="shared" si="117"/>
        <v>7.9133413499999996</v>
      </c>
      <c r="AA88">
        <f t="shared" si="117"/>
        <v>6.1879661200000005</v>
      </c>
      <c r="AB88">
        <f t="shared" si="117"/>
        <v>12.39896714</v>
      </c>
      <c r="AC88">
        <f t="shared" si="117"/>
        <v>4.3257374899999945</v>
      </c>
      <c r="AD88">
        <f t="shared" si="117"/>
        <v>6.0017048799999984</v>
      </c>
      <c r="AE88">
        <f t="shared" si="117"/>
        <v>4.1437516800000012</v>
      </c>
      <c r="AF88">
        <f t="shared" si="117"/>
        <v>7.7119248600000034</v>
      </c>
      <c r="AG88">
        <f t="shared" si="117"/>
        <v>1.3875769099999999</v>
      </c>
    </row>
    <row r="89" spans="1:34" x14ac:dyDescent="0.15">
      <c r="A89" s="9"/>
      <c r="B89" s="2"/>
      <c r="C89" t="s">
        <v>32</v>
      </c>
      <c r="H89">
        <f>ABS(H95-H92)</f>
        <v>4.1185204500000054</v>
      </c>
      <c r="I89">
        <f t="shared" ref="I89:AG89" si="118">ABS(I95-I92)</f>
        <v>17.186258240000001</v>
      </c>
      <c r="J89">
        <f t="shared" si="118"/>
        <v>19.359641780000004</v>
      </c>
      <c r="K89">
        <f t="shared" si="118"/>
        <v>1.1256897699999939</v>
      </c>
      <c r="L89">
        <f t="shared" si="118"/>
        <v>3.4278012499999875</v>
      </c>
      <c r="M89">
        <f t="shared" si="118"/>
        <v>1.2886041100000085</v>
      </c>
      <c r="N89">
        <f t="shared" si="118"/>
        <v>3.7098371700000001</v>
      </c>
      <c r="O89">
        <f t="shared" si="118"/>
        <v>10.055857500000002</v>
      </c>
      <c r="P89">
        <f t="shared" si="118"/>
        <v>1.9801079399999963</v>
      </c>
      <c r="Q89">
        <f t="shared" si="118"/>
        <v>10.427756970000004</v>
      </c>
      <c r="R89">
        <f t="shared" si="118"/>
        <v>13.213733949999998</v>
      </c>
      <c r="S89">
        <f t="shared" si="118"/>
        <v>20.795442859999998</v>
      </c>
      <c r="T89">
        <f t="shared" si="118"/>
        <v>9.9816641500000003</v>
      </c>
      <c r="U89">
        <f t="shared" si="118"/>
        <v>9.0459964799999995</v>
      </c>
      <c r="V89">
        <f t="shared" si="118"/>
        <v>5.6278697700000002</v>
      </c>
      <c r="W89">
        <f t="shared" si="118"/>
        <v>9.2072269999999996</v>
      </c>
      <c r="X89">
        <f t="shared" si="118"/>
        <v>7.0025273200000004</v>
      </c>
      <c r="Y89">
        <f t="shared" si="118"/>
        <v>6.5283954699999995</v>
      </c>
      <c r="Z89">
        <f t="shared" si="118"/>
        <v>7.9363429500000002</v>
      </c>
      <c r="AA89">
        <f t="shared" si="118"/>
        <v>3.9602372100000007</v>
      </c>
      <c r="AB89">
        <f t="shared" si="118"/>
        <v>6.9001252300000004</v>
      </c>
      <c r="AC89">
        <f t="shared" si="118"/>
        <v>10.448318319999998</v>
      </c>
      <c r="AD89">
        <f t="shared" si="118"/>
        <v>2.6761104799999984</v>
      </c>
      <c r="AE89">
        <f t="shared" si="118"/>
        <v>6.6673069600000048</v>
      </c>
      <c r="AF89">
        <f t="shared" si="118"/>
        <v>7.3343713000000008</v>
      </c>
      <c r="AG89">
        <f t="shared" si="118"/>
        <v>3.0344705999999988</v>
      </c>
    </row>
    <row r="90" spans="1:34" x14ac:dyDescent="0.15">
      <c r="A90" s="9"/>
      <c r="B90" s="2"/>
      <c r="C90" t="s">
        <v>31</v>
      </c>
      <c r="H90">
        <f>ABS(H94-H92)</f>
        <v>4.77809108000001</v>
      </c>
      <c r="I90">
        <f t="shared" ref="I90:AG90" si="119">ABS(I94-I92)</f>
        <v>20.898981280000001</v>
      </c>
      <c r="J90">
        <f t="shared" si="119"/>
        <v>19.196072650000005</v>
      </c>
      <c r="K90">
        <f t="shared" si="119"/>
        <v>1.6714398999999958</v>
      </c>
      <c r="L90">
        <f t="shared" si="119"/>
        <v>2.8424779899999919</v>
      </c>
      <c r="M90">
        <f t="shared" si="119"/>
        <v>6.1346884300000042</v>
      </c>
      <c r="N90">
        <f t="shared" si="119"/>
        <v>2.4464984099999967</v>
      </c>
      <c r="O90">
        <f t="shared" si="119"/>
        <v>11.038959800000001</v>
      </c>
      <c r="P90">
        <f t="shared" si="119"/>
        <v>1.2123628299999964</v>
      </c>
      <c r="Q90">
        <f t="shared" si="119"/>
        <v>8.9166551900000002</v>
      </c>
      <c r="R90">
        <f t="shared" si="119"/>
        <v>10.045556259999998</v>
      </c>
      <c r="S90">
        <f t="shared" si="119"/>
        <v>22.529379160000001</v>
      </c>
      <c r="T90">
        <f t="shared" si="119"/>
        <v>10.29036267</v>
      </c>
      <c r="U90">
        <f t="shared" si="119"/>
        <v>8.5290336300000007</v>
      </c>
      <c r="V90">
        <f t="shared" si="119"/>
        <v>4.4503388500000014</v>
      </c>
      <c r="W90">
        <f t="shared" si="119"/>
        <v>8.7330160300000017</v>
      </c>
      <c r="X90">
        <f t="shared" si="119"/>
        <v>5.8446021500000001</v>
      </c>
      <c r="Y90">
        <f t="shared" si="119"/>
        <v>5.567891920000001</v>
      </c>
      <c r="Z90">
        <f t="shared" si="119"/>
        <v>7.3303468699999996</v>
      </c>
      <c r="AA90">
        <f t="shared" si="119"/>
        <v>3.4993778399999993</v>
      </c>
      <c r="AB90">
        <f t="shared" si="119"/>
        <v>6.86954712</v>
      </c>
      <c r="AC90">
        <f t="shared" si="119"/>
        <v>7.6914036599999989</v>
      </c>
      <c r="AD90">
        <f t="shared" si="119"/>
        <v>4.2896583699999979</v>
      </c>
      <c r="AE90">
        <f t="shared" si="119"/>
        <v>5.8386024800000058</v>
      </c>
      <c r="AF90">
        <f t="shared" si="119"/>
        <v>9.7515296000000049</v>
      </c>
      <c r="AG90">
        <f t="shared" si="119"/>
        <v>1.8283211700000024</v>
      </c>
    </row>
    <row r="91" spans="1:34" x14ac:dyDescent="0.15">
      <c r="A91" s="9"/>
      <c r="B91" s="2"/>
      <c r="C91" t="s">
        <v>30</v>
      </c>
      <c r="H91">
        <f>ABS(H93-H92)</f>
        <v>2.4298563900000119</v>
      </c>
      <c r="I91">
        <f>ABS(I93-I92)</f>
        <v>18.801458530000005</v>
      </c>
      <c r="J91">
        <f t="shared" ref="J91" si="120">ABS(J93-J92)</f>
        <v>20.821879080000002</v>
      </c>
      <c r="K91">
        <f t="shared" ref="K91" si="121">ABS(K93-K92)</f>
        <v>6.2976584500000001</v>
      </c>
      <c r="L91">
        <f t="shared" ref="L91" si="122">ABS(L93-L92)</f>
        <v>0.96115976999999475</v>
      </c>
      <c r="M91">
        <f t="shared" ref="M91" si="123">ABS(M93-M92)</f>
        <v>6.8766705100000038</v>
      </c>
      <c r="N91">
        <f t="shared" ref="N91" si="124">ABS(N93-N92)</f>
        <v>3.5161317299999979</v>
      </c>
      <c r="O91">
        <f t="shared" ref="O91" si="125">ABS(O93-O92)</f>
        <v>6.6029150700000017</v>
      </c>
      <c r="P91">
        <f t="shared" ref="P91" si="126">ABS(P93-P92)</f>
        <v>2.306312829999996</v>
      </c>
      <c r="Q91">
        <f t="shared" ref="Q91" si="127">ABS(Q93-Q92)</f>
        <v>9.8227346600000018</v>
      </c>
      <c r="R91">
        <f t="shared" ref="R91" si="128">ABS(R93-R92)</f>
        <v>15.857220439999999</v>
      </c>
      <c r="S91">
        <f t="shared" ref="S91" si="129">ABS(S93-S92)</f>
        <v>18.865239399999997</v>
      </c>
      <c r="T91">
        <f t="shared" ref="T91" si="130">ABS(T93-T92)</f>
        <v>5.2750441900000009</v>
      </c>
      <c r="U91">
        <f t="shared" ref="U91" si="131">ABS(U93-U92)</f>
        <v>6.1719731800000002</v>
      </c>
      <c r="V91">
        <f t="shared" ref="V91" si="132">ABS(V93-V92)</f>
        <v>5.4564606600000012</v>
      </c>
      <c r="W91">
        <f t="shared" ref="W91" si="133">ABS(W93-W92)</f>
        <v>8.8576358000000006</v>
      </c>
      <c r="X91">
        <f t="shared" ref="X91" si="134">ABS(X93-X92)</f>
        <v>6.9936735800000012</v>
      </c>
      <c r="Y91">
        <f t="shared" ref="Y91" si="135">ABS(Y93-Y92)</f>
        <v>4.6445989999999995</v>
      </c>
      <c r="Z91">
        <f t="shared" ref="Z91" si="136">ABS(Z93-Z92)</f>
        <v>8.1496208400000008</v>
      </c>
      <c r="AA91">
        <f t="shared" ref="AA91" si="137">ABS(AA93-AA92)</f>
        <v>5.2531979300000007</v>
      </c>
      <c r="AB91">
        <f t="shared" ref="AB91" si="138">ABS(AB93-AB92)</f>
        <v>13.214140820000001</v>
      </c>
      <c r="AC91">
        <f t="shared" ref="AC91" si="139">ABS(AC93-AC92)</f>
        <v>2.8189538600000006</v>
      </c>
      <c r="AD91">
        <f t="shared" ref="AD91" si="140">ABS(AD93-AD92)</f>
        <v>3.0868746200000032</v>
      </c>
      <c r="AE91">
        <f t="shared" ref="AE91" si="141">ABS(AE93-AE92)</f>
        <v>4.8135848500000051</v>
      </c>
      <c r="AF91">
        <f t="shared" ref="AF91" si="142">ABS(AF93-AF92)</f>
        <v>8.592506070000006</v>
      </c>
      <c r="AG91">
        <f t="shared" ref="AG91" si="143">ABS(AG93-AG92)</f>
        <v>3.3951209800000015</v>
      </c>
    </row>
    <row r="92" spans="1:34" s="4" customFormat="1" x14ac:dyDescent="0.15">
      <c r="A92" s="9"/>
      <c r="B92" s="10" t="s">
        <v>14</v>
      </c>
      <c r="C92" s="4" t="s">
        <v>29</v>
      </c>
      <c r="D92" s="4">
        <f>SUM(H92:AG92)</f>
        <v>1084.5000000000002</v>
      </c>
      <c r="H92" s="4">
        <v>78.900000000000006</v>
      </c>
      <c r="I92" s="4">
        <v>83.7</v>
      </c>
      <c r="J92" s="4">
        <v>87.9</v>
      </c>
      <c r="K92" s="4">
        <v>71.5</v>
      </c>
      <c r="L92" s="4">
        <v>66.400000000000006</v>
      </c>
      <c r="M92" s="4">
        <v>67.7</v>
      </c>
      <c r="N92" s="4">
        <v>56.1</v>
      </c>
      <c r="O92" s="4">
        <v>69.7</v>
      </c>
      <c r="P92" s="4">
        <v>58.9</v>
      </c>
      <c r="Q92" s="4">
        <v>62.2</v>
      </c>
      <c r="R92" s="4">
        <v>60.1</v>
      </c>
      <c r="S92" s="4">
        <v>14.8</v>
      </c>
      <c r="T92" s="4">
        <v>10.199999999999999</v>
      </c>
      <c r="U92" s="4">
        <v>9.1999999999999993</v>
      </c>
      <c r="V92" s="4">
        <v>9.6999999999999993</v>
      </c>
      <c r="W92" s="4">
        <v>7.5</v>
      </c>
      <c r="X92" s="4">
        <v>8.1999999999999993</v>
      </c>
      <c r="Y92" s="4">
        <v>10.5</v>
      </c>
      <c r="Z92" s="4">
        <v>8.8000000000000007</v>
      </c>
      <c r="AA92" s="4">
        <v>12.6</v>
      </c>
      <c r="AB92" s="4">
        <v>15.2</v>
      </c>
      <c r="AC92" s="4">
        <v>40.299999999999997</v>
      </c>
      <c r="AD92" s="4">
        <v>40.9</v>
      </c>
      <c r="AE92" s="4">
        <v>51.7</v>
      </c>
      <c r="AF92" s="4">
        <v>34.299999999999997</v>
      </c>
      <c r="AG92" s="4">
        <v>47.5</v>
      </c>
      <c r="AH92" s="4">
        <v>50.1</v>
      </c>
    </row>
    <row r="93" spans="1:34" s="4" customFormat="1" x14ac:dyDescent="0.15">
      <c r="A93" s="9"/>
      <c r="B93" s="10"/>
      <c r="C93" s="4">
        <v>3</v>
      </c>
      <c r="D93" s="4">
        <f t="shared" ref="D93:D96" si="144">SUM(H93:AG93)</f>
        <v>1089.4841339</v>
      </c>
      <c r="E93" s="4">
        <f>SUM(H91:AG91)/COUNT(H91:AG91)</f>
        <v>7.6877932015384634</v>
      </c>
      <c r="F93" s="4">
        <f>SUM(H91:AG91)/D92</f>
        <v>0.1843085507053942</v>
      </c>
      <c r="G93" s="4">
        <f>SUMXMY2(H92:AG92,H93:AG93)/COUNT(H92:AG92)</f>
        <v>87.892376929524829</v>
      </c>
      <c r="H93" s="4">
        <v>76.470143609999994</v>
      </c>
      <c r="I93" s="4">
        <v>64.898541469999998</v>
      </c>
      <c r="J93" s="4">
        <v>67.078120920000003</v>
      </c>
      <c r="K93" s="4">
        <v>65.20234155</v>
      </c>
      <c r="L93" s="4">
        <v>67.36115977</v>
      </c>
      <c r="M93" s="4">
        <v>60.823329489999999</v>
      </c>
      <c r="N93" s="4">
        <v>59.616131729999999</v>
      </c>
      <c r="O93" s="4">
        <v>63.097084930000001</v>
      </c>
      <c r="P93" s="4">
        <v>56.593687170000003</v>
      </c>
      <c r="Q93" s="4">
        <v>52.377265340000001</v>
      </c>
      <c r="R93" s="4">
        <v>44.242779560000002</v>
      </c>
      <c r="S93" s="4">
        <v>33.665239399999997</v>
      </c>
      <c r="T93" s="4">
        <v>15.47504419</v>
      </c>
      <c r="U93" s="4">
        <v>15.371973179999999</v>
      </c>
      <c r="V93" s="4">
        <v>15.15646066</v>
      </c>
      <c r="W93" s="4">
        <v>16.357635800000001</v>
      </c>
      <c r="X93" s="4">
        <v>15.19367358</v>
      </c>
      <c r="Y93" s="4">
        <v>15.144598999999999</v>
      </c>
      <c r="Z93" s="4">
        <v>16.949620840000001</v>
      </c>
      <c r="AA93" s="4">
        <v>17.85319793</v>
      </c>
      <c r="AB93" s="4">
        <v>28.41414082</v>
      </c>
      <c r="AC93" s="4">
        <v>37.481046139999997</v>
      </c>
      <c r="AD93" s="4">
        <v>43.986874620000002</v>
      </c>
      <c r="AE93" s="4">
        <v>46.886415149999998</v>
      </c>
      <c r="AF93" s="4">
        <v>42.892506070000003</v>
      </c>
      <c r="AG93" s="4">
        <v>50.895120980000002</v>
      </c>
      <c r="AH93" s="4">
        <v>45.115866109999999</v>
      </c>
    </row>
    <row r="94" spans="1:34" s="4" customFormat="1" x14ac:dyDescent="0.15">
      <c r="A94" s="9"/>
      <c r="B94" s="10"/>
      <c r="C94" s="4">
        <v>6</v>
      </c>
      <c r="D94" s="4">
        <f t="shared" si="144"/>
        <v>1088.22292588</v>
      </c>
      <c r="E94" s="4">
        <f>SUM(H90:AG90)/COUNT(H90:AG90)</f>
        <v>7.7778921284615414</v>
      </c>
      <c r="F94" s="4">
        <f>SUM(H90:AG90)/D92</f>
        <v>0.18646859874596591</v>
      </c>
      <c r="G94" s="4">
        <f>SUMXMY2(H92:AG92,H94:AG94)/COUNT(H92:AG92)</f>
        <v>90.654717006070328</v>
      </c>
      <c r="H94" s="4">
        <v>74.121908919999996</v>
      </c>
      <c r="I94" s="4">
        <v>62.801018720000002</v>
      </c>
      <c r="J94" s="4">
        <v>68.703927350000001</v>
      </c>
      <c r="K94" s="4">
        <v>69.828560100000004</v>
      </c>
      <c r="L94" s="4">
        <v>69.242477989999998</v>
      </c>
      <c r="M94" s="4">
        <v>61.565311569999999</v>
      </c>
      <c r="N94" s="4">
        <v>58.546498409999998</v>
      </c>
      <c r="O94" s="4">
        <v>58.661040200000002</v>
      </c>
      <c r="P94" s="4">
        <v>57.687637170000002</v>
      </c>
      <c r="Q94" s="4">
        <v>53.283344810000003</v>
      </c>
      <c r="R94" s="4">
        <v>50.054443740000004</v>
      </c>
      <c r="S94" s="4">
        <v>37.329379160000002</v>
      </c>
      <c r="T94" s="4">
        <v>20.49036267</v>
      </c>
      <c r="U94" s="4">
        <v>17.72903363</v>
      </c>
      <c r="V94" s="4">
        <v>14.150338850000001</v>
      </c>
      <c r="W94" s="4">
        <v>16.233016030000002</v>
      </c>
      <c r="X94" s="4">
        <v>14.044602149999999</v>
      </c>
      <c r="Y94" s="4">
        <v>16.067891920000001</v>
      </c>
      <c r="Z94" s="4">
        <v>16.13034687</v>
      </c>
      <c r="AA94" s="4">
        <v>16.099377839999999</v>
      </c>
      <c r="AB94" s="4">
        <v>22.069547119999999</v>
      </c>
      <c r="AC94" s="4">
        <v>32.608596339999998</v>
      </c>
      <c r="AD94" s="4">
        <v>45.189658369999997</v>
      </c>
      <c r="AE94" s="4">
        <v>45.861397519999997</v>
      </c>
      <c r="AF94" s="4">
        <v>44.051529600000002</v>
      </c>
      <c r="AG94" s="4">
        <v>45.671678829999998</v>
      </c>
      <c r="AH94" s="4">
        <v>46.377074129999997</v>
      </c>
    </row>
    <row r="95" spans="1:34" s="4" customFormat="1" x14ac:dyDescent="0.15">
      <c r="A95" s="9"/>
      <c r="B95" s="10"/>
      <c r="C95" s="4">
        <v>9</v>
      </c>
      <c r="D95" s="4">
        <f t="shared" si="144"/>
        <v>1089.7276820499999</v>
      </c>
      <c r="E95" s="4">
        <f>SUM(H89:AG89)/COUNT(H89:AG89)</f>
        <v>7.8092390473076909</v>
      </c>
      <c r="F95" s="4">
        <f>SUM(H89:AG89)/D92</f>
        <v>0.18722011547256795</v>
      </c>
      <c r="G95" s="4">
        <f>SUMXMY2(H92:AG92,H95:AG95)/COUNT(H92:AG92)</f>
        <v>87.539494089331711</v>
      </c>
      <c r="H95" s="4">
        <v>74.78147955</v>
      </c>
      <c r="I95" s="4">
        <v>66.513741760000002</v>
      </c>
      <c r="J95" s="4">
        <v>68.540358220000002</v>
      </c>
      <c r="K95" s="4">
        <v>70.374310230000006</v>
      </c>
      <c r="L95" s="4">
        <v>69.827801249999993</v>
      </c>
      <c r="M95" s="4">
        <v>66.411395889999994</v>
      </c>
      <c r="N95" s="4">
        <v>59.809837170000002</v>
      </c>
      <c r="O95" s="4">
        <v>59.644142500000001</v>
      </c>
      <c r="P95" s="4">
        <v>56.919892060000002</v>
      </c>
      <c r="Q95" s="4">
        <v>51.772243029999998</v>
      </c>
      <c r="R95" s="4">
        <v>46.886266050000003</v>
      </c>
      <c r="S95" s="4">
        <v>35.595442859999999</v>
      </c>
      <c r="T95" s="4">
        <v>20.18166415</v>
      </c>
      <c r="U95" s="4">
        <v>18.245996479999999</v>
      </c>
      <c r="V95" s="4">
        <v>15.32786977</v>
      </c>
      <c r="W95" s="4">
        <v>16.707227</v>
      </c>
      <c r="X95" s="4">
        <v>15.20252732</v>
      </c>
      <c r="Y95" s="4">
        <v>17.02839547</v>
      </c>
      <c r="Z95" s="4">
        <v>16.736342950000001</v>
      </c>
      <c r="AA95" s="4">
        <v>16.56023721</v>
      </c>
      <c r="AB95" s="4">
        <v>22.10012523</v>
      </c>
      <c r="AC95" s="4">
        <v>29.851681679999999</v>
      </c>
      <c r="AD95" s="4">
        <v>43.576110479999997</v>
      </c>
      <c r="AE95" s="4">
        <v>45.032693039999998</v>
      </c>
      <c r="AF95" s="4">
        <v>41.634371299999998</v>
      </c>
      <c r="AG95" s="4">
        <v>44.465529400000001</v>
      </c>
      <c r="AH95" s="4">
        <v>44.872317969999997</v>
      </c>
    </row>
    <row r="96" spans="1:34" s="4" customFormat="1" x14ac:dyDescent="0.15">
      <c r="A96" s="9"/>
      <c r="B96" s="10"/>
      <c r="C96" s="4">
        <v>12</v>
      </c>
      <c r="D96" s="4">
        <f t="shared" si="144"/>
        <v>1084.8174391799998</v>
      </c>
      <c r="E96" s="4">
        <f>SUM(H88:AG88)/COUNT(H88:AG88)</f>
        <v>8.3602597030769239</v>
      </c>
      <c r="F96" s="4">
        <f>SUM(H88:AG88)/D92</f>
        <v>0.20043038476717381</v>
      </c>
      <c r="G96" s="4">
        <f>SUMXMY2(H92:AG92,H96:AG96)/COUNT(H92:AG92)</f>
        <v>97.220181152898377</v>
      </c>
      <c r="H96" s="4">
        <v>68.787261619999995</v>
      </c>
      <c r="I96" s="4">
        <v>63.3291009</v>
      </c>
      <c r="J96" s="4">
        <v>67.816515289999998</v>
      </c>
      <c r="K96" s="4">
        <v>66.126495360000007</v>
      </c>
      <c r="L96" s="4">
        <v>67.210094209999994</v>
      </c>
      <c r="M96" s="4">
        <v>62.871620129999997</v>
      </c>
      <c r="N96" s="4">
        <v>58.370889310000003</v>
      </c>
      <c r="O96" s="4">
        <v>59.076534649999999</v>
      </c>
      <c r="P96" s="4">
        <v>55.445734809999998</v>
      </c>
      <c r="Q96" s="4">
        <v>51.634744589999997</v>
      </c>
      <c r="R96" s="4">
        <v>45.456825270000003</v>
      </c>
      <c r="S96" s="4">
        <v>33.699027440000002</v>
      </c>
      <c r="T96" s="4">
        <v>19.508667450000001</v>
      </c>
      <c r="U96" s="4">
        <v>17.409903790000001</v>
      </c>
      <c r="V96" s="4">
        <v>15.366246569999999</v>
      </c>
      <c r="W96" s="4">
        <v>16.602774449999998</v>
      </c>
      <c r="X96" s="4">
        <v>14.74652358</v>
      </c>
      <c r="Y96" s="4">
        <v>16.92648767</v>
      </c>
      <c r="Z96" s="4">
        <v>16.71334135</v>
      </c>
      <c r="AA96" s="4">
        <v>18.78796612</v>
      </c>
      <c r="AB96" s="4">
        <v>27.598967139999999</v>
      </c>
      <c r="AC96" s="4">
        <v>35.974262510000003</v>
      </c>
      <c r="AD96" s="4">
        <v>46.901704879999997</v>
      </c>
      <c r="AE96" s="4">
        <v>47.556248320000002</v>
      </c>
      <c r="AF96" s="4">
        <v>42.011924860000001</v>
      </c>
      <c r="AG96" s="4">
        <v>48.88757691</v>
      </c>
      <c r="AH96" s="4">
        <v>49.78256081</v>
      </c>
    </row>
  </sheetData>
  <mergeCells count="18">
    <mergeCell ref="A82:A96"/>
    <mergeCell ref="A2:A16"/>
    <mergeCell ref="A18:A32"/>
    <mergeCell ref="A34:A48"/>
    <mergeCell ref="A50:A64"/>
    <mergeCell ref="A66:A80"/>
    <mergeCell ref="B76:B80"/>
    <mergeCell ref="B82:B86"/>
    <mergeCell ref="B92:B96"/>
    <mergeCell ref="B12:B16"/>
    <mergeCell ref="B2:B6"/>
    <mergeCell ref="B18:B22"/>
    <mergeCell ref="B28:B32"/>
    <mergeCell ref="B34:B38"/>
    <mergeCell ref="B44:B48"/>
    <mergeCell ref="B50:B54"/>
    <mergeCell ref="B60:B64"/>
    <mergeCell ref="B66:B7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opLeftCell="A6" zoomScaleNormal="100" workbookViewId="0">
      <selection activeCell="U35" sqref="U35"/>
    </sheetView>
  </sheetViews>
  <sheetFormatPr defaultRowHeight="13.5" x14ac:dyDescent="0.15"/>
  <cols>
    <col min="2" max="3" width="10.5" bestFit="1" customWidth="1"/>
    <col min="5" max="5" width="6.5" bestFit="1" customWidth="1"/>
  </cols>
  <sheetData>
    <row r="1" spans="1:15" x14ac:dyDescent="0.15">
      <c r="A1" t="s">
        <v>52</v>
      </c>
      <c r="B1" t="s">
        <v>53</v>
      </c>
      <c r="C1" t="s">
        <v>54</v>
      </c>
      <c r="E1" t="s">
        <v>52</v>
      </c>
      <c r="F1" t="s">
        <v>53</v>
      </c>
      <c r="G1" t="s">
        <v>54</v>
      </c>
      <c r="I1" t="s">
        <v>52</v>
      </c>
      <c r="J1" t="s">
        <v>53</v>
      </c>
      <c r="K1" t="s">
        <v>54</v>
      </c>
      <c r="M1" t="s">
        <v>52</v>
      </c>
      <c r="N1" t="s">
        <v>53</v>
      </c>
      <c r="O1" t="s">
        <v>54</v>
      </c>
    </row>
    <row r="2" spans="1:15" x14ac:dyDescent="0.15">
      <c r="A2">
        <v>1.919</v>
      </c>
      <c r="B2">
        <v>9.9000000000000005E-2</v>
      </c>
      <c r="C2">
        <v>6.3140000000000001</v>
      </c>
      <c r="E2">
        <v>2.6480000000000001</v>
      </c>
      <c r="F2">
        <v>0.13500000000000001</v>
      </c>
      <c r="G2">
        <v>12.097</v>
      </c>
      <c r="I2">
        <v>2.016</v>
      </c>
      <c r="J2">
        <v>0.11600000000000001</v>
      </c>
      <c r="K2">
        <v>6.9349999999999996</v>
      </c>
      <c r="M2">
        <f>AVERAGE(A2,E2)</f>
        <v>2.2835000000000001</v>
      </c>
      <c r="N2">
        <f>AVERAGE(B2,F2)</f>
        <v>0.11700000000000001</v>
      </c>
      <c r="O2">
        <f>AVERAGE(C2,G2)</f>
        <v>9.2055000000000007</v>
      </c>
    </row>
    <row r="3" spans="1:15" x14ac:dyDescent="0.15">
      <c r="A3">
        <v>1.9279999999999999</v>
      </c>
      <c r="B3">
        <v>0.1</v>
      </c>
      <c r="C3">
        <v>6.0910000000000002</v>
      </c>
      <c r="E3">
        <v>2.15</v>
      </c>
      <c r="F3">
        <v>0.109</v>
      </c>
      <c r="G3">
        <v>7.8490000000000002</v>
      </c>
      <c r="I3">
        <v>1.778</v>
      </c>
      <c r="J3">
        <v>0.10199999999999999</v>
      </c>
      <c r="K3">
        <v>5.77</v>
      </c>
      <c r="M3">
        <f t="shared" ref="M3:M50" si="0">AVERAGE(A3,E3)</f>
        <v>2.0389999999999997</v>
      </c>
      <c r="N3">
        <f t="shared" ref="N3:N50" si="1">AVERAGE(B3,F3)</f>
        <v>0.10450000000000001</v>
      </c>
      <c r="O3">
        <f t="shared" ref="O3:O50" si="2">AVERAGE(C3,G3)</f>
        <v>6.9700000000000006</v>
      </c>
    </row>
    <row r="4" spans="1:15" x14ac:dyDescent="0.15">
      <c r="A4">
        <v>2.2509999999999999</v>
      </c>
      <c r="B4">
        <v>0.11600000000000001</v>
      </c>
      <c r="C4">
        <v>7.883</v>
      </c>
      <c r="E4">
        <v>2.169</v>
      </c>
      <c r="F4">
        <v>0.11</v>
      </c>
      <c r="G4">
        <v>7.5469999999999997</v>
      </c>
      <c r="I4">
        <v>1.944</v>
      </c>
      <c r="J4">
        <v>0.112</v>
      </c>
      <c r="K4">
        <v>6.6779999999999999</v>
      </c>
      <c r="M4">
        <f t="shared" si="0"/>
        <v>2.21</v>
      </c>
      <c r="N4">
        <f t="shared" si="1"/>
        <v>0.113</v>
      </c>
      <c r="O4">
        <f t="shared" si="2"/>
        <v>7.7149999999999999</v>
      </c>
    </row>
    <row r="5" spans="1:15" x14ac:dyDescent="0.15">
      <c r="A5">
        <v>1.8169999999999999</v>
      </c>
      <c r="B5">
        <v>9.4E-2</v>
      </c>
      <c r="C5">
        <v>5.2960000000000003</v>
      </c>
      <c r="E5">
        <v>2.367</v>
      </c>
      <c r="F5">
        <v>0.12</v>
      </c>
      <c r="G5">
        <v>9.6669999999999998</v>
      </c>
      <c r="I5">
        <v>1.7430000000000001</v>
      </c>
      <c r="J5">
        <v>0.1</v>
      </c>
      <c r="K5">
        <v>5.5910000000000002</v>
      </c>
      <c r="M5">
        <f t="shared" si="0"/>
        <v>2.0920000000000001</v>
      </c>
      <c r="N5">
        <f t="shared" si="1"/>
        <v>0.107</v>
      </c>
      <c r="O5">
        <f t="shared" si="2"/>
        <v>7.4815000000000005</v>
      </c>
    </row>
    <row r="6" spans="1:15" x14ac:dyDescent="0.15">
      <c r="A6">
        <v>1.863</v>
      </c>
      <c r="B6">
        <v>9.6000000000000002E-2</v>
      </c>
      <c r="C6">
        <v>5.0830000000000002</v>
      </c>
      <c r="E6">
        <v>2.024</v>
      </c>
      <c r="F6">
        <v>0.10299999999999999</v>
      </c>
      <c r="G6">
        <v>6.9660000000000002</v>
      </c>
      <c r="I6">
        <v>1.7290000000000001</v>
      </c>
      <c r="J6">
        <v>9.9000000000000005E-2</v>
      </c>
      <c r="K6">
        <v>5.5990000000000002</v>
      </c>
      <c r="M6">
        <f t="shared" si="0"/>
        <v>1.9435</v>
      </c>
      <c r="N6">
        <f t="shared" si="1"/>
        <v>9.9500000000000005E-2</v>
      </c>
      <c r="O6">
        <f t="shared" si="2"/>
        <v>6.0244999999999997</v>
      </c>
    </row>
    <row r="7" spans="1:15" x14ac:dyDescent="0.15">
      <c r="A7">
        <v>1.9870000000000001</v>
      </c>
      <c r="B7">
        <v>0.10299999999999999</v>
      </c>
      <c r="C7">
        <v>5.4210000000000003</v>
      </c>
      <c r="E7">
        <v>1.887</v>
      </c>
      <c r="F7">
        <v>9.6000000000000002E-2</v>
      </c>
      <c r="G7">
        <v>5.9480000000000004</v>
      </c>
      <c r="I7">
        <v>1.857</v>
      </c>
      <c r="J7">
        <v>0.107</v>
      </c>
      <c r="K7">
        <v>6.1189999999999998</v>
      </c>
      <c r="M7">
        <f t="shared" si="0"/>
        <v>1.9370000000000001</v>
      </c>
      <c r="N7">
        <f t="shared" si="1"/>
        <v>9.9500000000000005E-2</v>
      </c>
      <c r="O7">
        <f t="shared" si="2"/>
        <v>5.6844999999999999</v>
      </c>
    </row>
    <row r="8" spans="1:15" x14ac:dyDescent="0.15">
      <c r="A8">
        <v>2.0960000000000001</v>
      </c>
      <c r="B8">
        <v>0.108</v>
      </c>
      <c r="C8">
        <v>5.9509999999999996</v>
      </c>
      <c r="E8">
        <v>1.9359999999999999</v>
      </c>
      <c r="F8">
        <v>9.9000000000000005E-2</v>
      </c>
      <c r="G8">
        <v>6.07</v>
      </c>
      <c r="I8">
        <v>1.847</v>
      </c>
      <c r="J8">
        <v>0.106</v>
      </c>
      <c r="K8">
        <v>6.157</v>
      </c>
      <c r="M8">
        <f t="shared" si="0"/>
        <v>2.016</v>
      </c>
      <c r="N8">
        <f t="shared" si="1"/>
        <v>0.10350000000000001</v>
      </c>
      <c r="O8">
        <f t="shared" si="2"/>
        <v>6.0105000000000004</v>
      </c>
    </row>
    <row r="9" spans="1:15" x14ac:dyDescent="0.15">
      <c r="A9">
        <v>2.1120000000000001</v>
      </c>
      <c r="B9">
        <v>0.109</v>
      </c>
      <c r="C9">
        <v>6.0039999999999996</v>
      </c>
      <c r="E9">
        <v>1.883</v>
      </c>
      <c r="F9">
        <v>9.6000000000000002E-2</v>
      </c>
      <c r="G9">
        <v>5.73</v>
      </c>
      <c r="I9">
        <v>1.7809999999999999</v>
      </c>
      <c r="J9">
        <v>0.10199999999999999</v>
      </c>
      <c r="K9">
        <v>5.8019999999999996</v>
      </c>
      <c r="M9">
        <f t="shared" si="0"/>
        <v>1.9975000000000001</v>
      </c>
      <c r="N9">
        <f t="shared" si="1"/>
        <v>0.10250000000000001</v>
      </c>
      <c r="O9">
        <f t="shared" si="2"/>
        <v>5.867</v>
      </c>
    </row>
    <row r="10" spans="1:15" x14ac:dyDescent="0.15">
      <c r="A10">
        <v>1.8220000000000001</v>
      </c>
      <c r="B10">
        <v>9.4E-2</v>
      </c>
      <c r="C10">
        <v>4.4749999999999996</v>
      </c>
      <c r="E10">
        <v>1.861</v>
      </c>
      <c r="F10">
        <v>9.5000000000000001E-2</v>
      </c>
      <c r="G10">
        <v>5.5339999999999998</v>
      </c>
      <c r="I10">
        <v>1.718</v>
      </c>
      <c r="J10">
        <v>9.9000000000000005E-2</v>
      </c>
      <c r="K10">
        <v>5.3650000000000002</v>
      </c>
      <c r="M10">
        <f t="shared" si="0"/>
        <v>1.8414999999999999</v>
      </c>
      <c r="N10">
        <f t="shared" si="1"/>
        <v>9.4500000000000001E-2</v>
      </c>
      <c r="O10">
        <f t="shared" si="2"/>
        <v>5.0045000000000002</v>
      </c>
    </row>
    <row r="11" spans="1:15" x14ac:dyDescent="0.15">
      <c r="A11">
        <v>1.766</v>
      </c>
      <c r="B11">
        <v>9.0999999999999998E-2</v>
      </c>
      <c r="C11">
        <v>4.13</v>
      </c>
      <c r="E11">
        <v>1.806</v>
      </c>
      <c r="F11">
        <v>9.1999999999999998E-2</v>
      </c>
      <c r="G11">
        <v>5.2050000000000001</v>
      </c>
      <c r="I11">
        <v>1.778</v>
      </c>
      <c r="J11">
        <v>0.10199999999999999</v>
      </c>
      <c r="K11">
        <v>5.6479999999999997</v>
      </c>
      <c r="M11">
        <f t="shared" si="0"/>
        <v>1.786</v>
      </c>
      <c r="N11">
        <f t="shared" si="1"/>
        <v>9.1499999999999998E-2</v>
      </c>
      <c r="O11">
        <f t="shared" si="2"/>
        <v>4.6675000000000004</v>
      </c>
    </row>
    <row r="12" spans="1:15" x14ac:dyDescent="0.15">
      <c r="A12">
        <v>1.69</v>
      </c>
      <c r="B12">
        <v>8.6999999999999994E-2</v>
      </c>
      <c r="C12">
        <v>3.9630000000000001</v>
      </c>
      <c r="E12">
        <v>1.766</v>
      </c>
      <c r="F12">
        <v>0.09</v>
      </c>
      <c r="G12">
        <v>5.008</v>
      </c>
      <c r="I12">
        <v>1.8049999999999999</v>
      </c>
      <c r="J12">
        <v>0.104</v>
      </c>
      <c r="K12">
        <v>5.7770000000000001</v>
      </c>
      <c r="M12">
        <f t="shared" si="0"/>
        <v>1.728</v>
      </c>
      <c r="N12">
        <f t="shared" si="1"/>
        <v>8.8499999999999995E-2</v>
      </c>
      <c r="O12">
        <f t="shared" si="2"/>
        <v>4.4855</v>
      </c>
    </row>
    <row r="13" spans="1:15" x14ac:dyDescent="0.15">
      <c r="A13">
        <v>1.583</v>
      </c>
      <c r="B13">
        <v>8.2000000000000003E-2</v>
      </c>
      <c r="C13">
        <v>3.5779999999999998</v>
      </c>
      <c r="E13">
        <v>1.7430000000000001</v>
      </c>
      <c r="F13">
        <v>8.8999999999999996E-2</v>
      </c>
      <c r="G13">
        <v>4.9550000000000001</v>
      </c>
      <c r="I13">
        <v>1.8220000000000001</v>
      </c>
      <c r="J13">
        <v>0.105</v>
      </c>
      <c r="K13">
        <v>5.8620000000000001</v>
      </c>
      <c r="M13">
        <f t="shared" si="0"/>
        <v>1.663</v>
      </c>
      <c r="N13">
        <f t="shared" si="1"/>
        <v>8.5499999999999993E-2</v>
      </c>
      <c r="O13">
        <f t="shared" si="2"/>
        <v>4.2664999999999997</v>
      </c>
    </row>
    <row r="14" spans="1:15" x14ac:dyDescent="0.15">
      <c r="A14">
        <v>1.6779999999999999</v>
      </c>
      <c r="B14">
        <v>8.6999999999999994E-2</v>
      </c>
      <c r="C14">
        <v>3.95</v>
      </c>
      <c r="E14">
        <v>1.722</v>
      </c>
      <c r="F14">
        <v>8.7999999999999995E-2</v>
      </c>
      <c r="G14">
        <v>4.8970000000000002</v>
      </c>
      <c r="I14">
        <v>1.865</v>
      </c>
      <c r="J14">
        <v>0.107</v>
      </c>
      <c r="K14">
        <v>6.0380000000000003</v>
      </c>
      <c r="M14">
        <f t="shared" si="0"/>
        <v>1.7</v>
      </c>
      <c r="N14">
        <f t="shared" si="1"/>
        <v>8.7499999999999994E-2</v>
      </c>
      <c r="O14">
        <f t="shared" si="2"/>
        <v>4.4235000000000007</v>
      </c>
    </row>
    <row r="15" spans="1:15" x14ac:dyDescent="0.15">
      <c r="A15">
        <v>1.6830000000000001</v>
      </c>
      <c r="B15">
        <v>8.6999999999999994E-2</v>
      </c>
      <c r="C15">
        <v>3.8879999999999999</v>
      </c>
      <c r="E15">
        <v>1.8540000000000001</v>
      </c>
      <c r="F15">
        <v>9.4E-2</v>
      </c>
      <c r="G15">
        <v>5.5990000000000002</v>
      </c>
      <c r="I15">
        <v>1.853</v>
      </c>
      <c r="J15">
        <v>0.106</v>
      </c>
      <c r="K15">
        <v>5.915</v>
      </c>
      <c r="M15">
        <f t="shared" si="0"/>
        <v>1.7685</v>
      </c>
      <c r="N15">
        <f t="shared" si="1"/>
        <v>9.0499999999999997E-2</v>
      </c>
      <c r="O15">
        <f t="shared" si="2"/>
        <v>4.7435</v>
      </c>
    </row>
    <row r="16" spans="1:15" x14ac:dyDescent="0.15">
      <c r="A16">
        <v>1.7969999999999999</v>
      </c>
      <c r="B16">
        <v>9.2999999999999999E-2</v>
      </c>
      <c r="C16">
        <v>4.4000000000000004</v>
      </c>
      <c r="E16">
        <v>1.8520000000000001</v>
      </c>
      <c r="F16">
        <v>9.4E-2</v>
      </c>
      <c r="G16">
        <v>5.5039999999999996</v>
      </c>
      <c r="I16">
        <v>1.8169999999999999</v>
      </c>
      <c r="J16">
        <v>0.104</v>
      </c>
      <c r="K16">
        <v>5.702</v>
      </c>
      <c r="M16">
        <f t="shared" si="0"/>
        <v>1.8245</v>
      </c>
      <c r="N16">
        <f t="shared" si="1"/>
        <v>9.35E-2</v>
      </c>
      <c r="O16">
        <f t="shared" si="2"/>
        <v>4.952</v>
      </c>
    </row>
    <row r="17" spans="1:15" x14ac:dyDescent="0.15">
      <c r="A17">
        <v>1.921</v>
      </c>
      <c r="B17">
        <v>9.9000000000000005E-2</v>
      </c>
      <c r="C17">
        <v>4.984</v>
      </c>
      <c r="E17">
        <v>1.837</v>
      </c>
      <c r="F17">
        <v>9.2999999999999999E-2</v>
      </c>
      <c r="G17">
        <v>5.4340000000000002</v>
      </c>
      <c r="I17">
        <v>1.7969999999999999</v>
      </c>
      <c r="J17">
        <v>0.10299999999999999</v>
      </c>
      <c r="K17">
        <v>5.5860000000000003</v>
      </c>
      <c r="M17">
        <f t="shared" si="0"/>
        <v>1.879</v>
      </c>
      <c r="N17">
        <f t="shared" si="1"/>
        <v>9.6000000000000002E-2</v>
      </c>
      <c r="O17">
        <f t="shared" si="2"/>
        <v>5.2089999999999996</v>
      </c>
    </row>
    <row r="18" spans="1:15" x14ac:dyDescent="0.15">
      <c r="A18">
        <v>1.8480000000000001</v>
      </c>
      <c r="B18">
        <v>9.6000000000000002E-2</v>
      </c>
      <c r="C18">
        <v>4.6189999999999998</v>
      </c>
      <c r="E18">
        <v>1.8480000000000001</v>
      </c>
      <c r="F18">
        <v>9.4E-2</v>
      </c>
      <c r="G18">
        <v>5.5250000000000004</v>
      </c>
      <c r="I18">
        <v>1.7969999999999999</v>
      </c>
      <c r="J18">
        <v>0.10299999999999999</v>
      </c>
      <c r="K18">
        <v>5.53</v>
      </c>
      <c r="M18">
        <f t="shared" si="0"/>
        <v>1.8480000000000001</v>
      </c>
      <c r="N18">
        <f t="shared" si="1"/>
        <v>9.5000000000000001E-2</v>
      </c>
      <c r="O18">
        <f t="shared" si="2"/>
        <v>5.0720000000000001</v>
      </c>
    </row>
    <row r="19" spans="1:15" x14ac:dyDescent="0.15">
      <c r="A19">
        <v>1.714</v>
      </c>
      <c r="B19">
        <v>8.8999999999999996E-2</v>
      </c>
      <c r="C19">
        <v>4.1239999999999997</v>
      </c>
      <c r="E19">
        <v>1.8680000000000001</v>
      </c>
      <c r="F19">
        <v>9.5000000000000001E-2</v>
      </c>
      <c r="G19">
        <v>5.6029999999999998</v>
      </c>
      <c r="I19">
        <v>1.742</v>
      </c>
      <c r="J19">
        <v>0.1</v>
      </c>
      <c r="K19">
        <v>5.3109999999999999</v>
      </c>
      <c r="M19">
        <f t="shared" si="0"/>
        <v>1.7909999999999999</v>
      </c>
      <c r="N19">
        <f t="shared" si="1"/>
        <v>9.1999999999999998E-2</v>
      </c>
      <c r="O19">
        <f t="shared" si="2"/>
        <v>4.8635000000000002</v>
      </c>
    </row>
    <row r="20" spans="1:15" x14ac:dyDescent="0.15">
      <c r="A20">
        <v>1.661</v>
      </c>
      <c r="B20">
        <v>8.5999999999999993E-2</v>
      </c>
      <c r="C20">
        <v>4.0140000000000002</v>
      </c>
      <c r="E20">
        <v>1.879</v>
      </c>
      <c r="F20">
        <v>9.6000000000000002E-2</v>
      </c>
      <c r="G20">
        <v>5.6139999999999999</v>
      </c>
      <c r="I20">
        <v>2.548</v>
      </c>
      <c r="J20">
        <v>0.14599999999999999</v>
      </c>
      <c r="K20">
        <v>73.546000000000006</v>
      </c>
      <c r="M20">
        <f t="shared" si="0"/>
        <v>1.77</v>
      </c>
      <c r="N20">
        <f t="shared" si="1"/>
        <v>9.0999999999999998E-2</v>
      </c>
      <c r="O20">
        <f t="shared" si="2"/>
        <v>4.8140000000000001</v>
      </c>
    </row>
    <row r="21" spans="1:15" x14ac:dyDescent="0.15">
      <c r="A21">
        <v>1.679</v>
      </c>
      <c r="B21">
        <v>8.6999999999999994E-2</v>
      </c>
      <c r="C21">
        <v>4.0359999999999996</v>
      </c>
      <c r="E21">
        <v>1.84</v>
      </c>
      <c r="F21">
        <v>9.4E-2</v>
      </c>
      <c r="G21">
        <v>5.4160000000000004</v>
      </c>
      <c r="I21">
        <v>2.4969999999999999</v>
      </c>
      <c r="J21">
        <v>0.14299999999999999</v>
      </c>
      <c r="K21">
        <v>66.144999999999996</v>
      </c>
      <c r="M21">
        <f t="shared" si="0"/>
        <v>1.7595000000000001</v>
      </c>
      <c r="N21">
        <f t="shared" si="1"/>
        <v>9.0499999999999997E-2</v>
      </c>
      <c r="O21">
        <f t="shared" si="2"/>
        <v>4.726</v>
      </c>
    </row>
    <row r="22" spans="1:15" x14ac:dyDescent="0.15">
      <c r="A22">
        <v>1.758</v>
      </c>
      <c r="B22">
        <v>9.0999999999999998E-2</v>
      </c>
      <c r="C22">
        <v>4.282</v>
      </c>
      <c r="E22">
        <v>1.802</v>
      </c>
      <c r="F22">
        <v>9.1999999999999998E-2</v>
      </c>
      <c r="G22">
        <v>5.2119999999999997</v>
      </c>
      <c r="I22">
        <v>2.4060000000000001</v>
      </c>
      <c r="J22">
        <v>0.13800000000000001</v>
      </c>
      <c r="K22">
        <v>59.473999999999997</v>
      </c>
      <c r="M22">
        <f t="shared" si="0"/>
        <v>1.78</v>
      </c>
      <c r="N22">
        <f t="shared" si="1"/>
        <v>9.1499999999999998E-2</v>
      </c>
      <c r="O22">
        <f t="shared" si="2"/>
        <v>4.7469999999999999</v>
      </c>
    </row>
    <row r="23" spans="1:15" x14ac:dyDescent="0.15">
      <c r="A23">
        <v>1.8240000000000001</v>
      </c>
      <c r="B23">
        <v>9.4E-2</v>
      </c>
      <c r="C23">
        <v>4.5369999999999999</v>
      </c>
      <c r="E23">
        <v>1.8049999999999999</v>
      </c>
      <c r="F23">
        <v>9.1999999999999998E-2</v>
      </c>
      <c r="G23">
        <v>5.202</v>
      </c>
      <c r="I23">
        <v>2.3889999999999998</v>
      </c>
      <c r="J23">
        <v>0.13700000000000001</v>
      </c>
      <c r="K23">
        <v>53.924999999999997</v>
      </c>
      <c r="M23">
        <f t="shared" si="0"/>
        <v>1.8145</v>
      </c>
      <c r="N23">
        <f t="shared" si="1"/>
        <v>9.2999999999999999E-2</v>
      </c>
      <c r="O23">
        <f t="shared" si="2"/>
        <v>4.8695000000000004</v>
      </c>
    </row>
    <row r="24" spans="1:15" x14ac:dyDescent="0.15">
      <c r="A24">
        <v>1.891</v>
      </c>
      <c r="B24">
        <v>9.8000000000000004E-2</v>
      </c>
      <c r="C24">
        <v>4.8550000000000004</v>
      </c>
      <c r="E24">
        <v>1.784</v>
      </c>
      <c r="F24">
        <v>9.0999999999999998E-2</v>
      </c>
      <c r="G24">
        <v>5.0730000000000004</v>
      </c>
      <c r="I24">
        <v>2.3860000000000001</v>
      </c>
      <c r="J24">
        <v>0.13700000000000001</v>
      </c>
      <c r="K24">
        <v>49.445999999999998</v>
      </c>
      <c r="M24">
        <f t="shared" si="0"/>
        <v>1.8374999999999999</v>
      </c>
      <c r="N24">
        <f t="shared" si="1"/>
        <v>9.4500000000000001E-2</v>
      </c>
      <c r="O24">
        <f t="shared" si="2"/>
        <v>4.9640000000000004</v>
      </c>
    </row>
    <row r="25" spans="1:15" x14ac:dyDescent="0.15">
      <c r="A25">
        <v>1.891</v>
      </c>
      <c r="B25">
        <v>9.8000000000000004E-2</v>
      </c>
      <c r="C25">
        <v>4.8170000000000002</v>
      </c>
      <c r="E25">
        <v>1.7589999999999999</v>
      </c>
      <c r="F25">
        <v>8.8999999999999996E-2</v>
      </c>
      <c r="G25">
        <v>4.9119999999999999</v>
      </c>
      <c r="I25">
        <v>2.375</v>
      </c>
      <c r="J25">
        <v>0.13600000000000001</v>
      </c>
      <c r="K25">
        <v>45.3</v>
      </c>
      <c r="M25">
        <f t="shared" si="0"/>
        <v>1.825</v>
      </c>
      <c r="N25">
        <f t="shared" si="1"/>
        <v>9.35E-2</v>
      </c>
      <c r="O25">
        <f t="shared" si="2"/>
        <v>4.8644999999999996</v>
      </c>
    </row>
    <row r="26" spans="1:15" x14ac:dyDescent="0.15">
      <c r="A26">
        <v>1.984</v>
      </c>
      <c r="B26">
        <v>0.10299999999999999</v>
      </c>
      <c r="C26">
        <v>5.2480000000000002</v>
      </c>
      <c r="E26">
        <v>1.764</v>
      </c>
      <c r="F26">
        <v>0.09</v>
      </c>
      <c r="G26">
        <v>4.91</v>
      </c>
      <c r="I26">
        <v>2.3109999999999999</v>
      </c>
      <c r="J26">
        <v>0.13300000000000001</v>
      </c>
      <c r="K26">
        <v>41.985999999999997</v>
      </c>
      <c r="M26">
        <f t="shared" si="0"/>
        <v>1.8740000000000001</v>
      </c>
      <c r="N26">
        <f t="shared" si="1"/>
        <v>9.6500000000000002E-2</v>
      </c>
      <c r="O26">
        <f t="shared" si="2"/>
        <v>5.0790000000000006</v>
      </c>
    </row>
    <row r="27" spans="1:15" x14ac:dyDescent="0.15">
      <c r="A27">
        <v>2.0070000000000001</v>
      </c>
      <c r="B27">
        <v>0.104</v>
      </c>
      <c r="C27">
        <v>5.3250000000000002</v>
      </c>
      <c r="E27">
        <v>1.732</v>
      </c>
      <c r="F27">
        <v>8.7999999999999995E-2</v>
      </c>
      <c r="G27">
        <v>4.8099999999999996</v>
      </c>
      <c r="I27">
        <v>2.282</v>
      </c>
      <c r="J27">
        <v>0.13100000000000001</v>
      </c>
      <c r="K27">
        <v>39.152999999999999</v>
      </c>
      <c r="M27">
        <f t="shared" si="0"/>
        <v>1.8694999999999999</v>
      </c>
      <c r="N27">
        <f t="shared" si="1"/>
        <v>9.6000000000000002E-2</v>
      </c>
      <c r="O27">
        <f t="shared" si="2"/>
        <v>5.0674999999999999</v>
      </c>
    </row>
    <row r="28" spans="1:15" x14ac:dyDescent="0.15">
      <c r="A28">
        <v>2.0659999999999998</v>
      </c>
      <c r="B28">
        <v>0.107</v>
      </c>
      <c r="C28">
        <v>5.6180000000000003</v>
      </c>
      <c r="E28">
        <v>1.7649999999999999</v>
      </c>
      <c r="F28">
        <v>0.09</v>
      </c>
      <c r="G28">
        <v>4.9550000000000001</v>
      </c>
      <c r="I28">
        <v>2.2810000000000001</v>
      </c>
      <c r="J28">
        <v>0.13100000000000001</v>
      </c>
      <c r="K28">
        <v>36.247</v>
      </c>
      <c r="M28">
        <f t="shared" si="0"/>
        <v>1.9154999999999998</v>
      </c>
      <c r="N28">
        <f t="shared" si="1"/>
        <v>9.8500000000000004E-2</v>
      </c>
      <c r="O28">
        <f t="shared" si="2"/>
        <v>5.2865000000000002</v>
      </c>
    </row>
    <row r="29" spans="1:15" x14ac:dyDescent="0.15">
      <c r="A29">
        <v>2.0459999999999998</v>
      </c>
      <c r="B29">
        <v>0.106</v>
      </c>
      <c r="C29">
        <v>5.5179999999999998</v>
      </c>
      <c r="E29">
        <v>1.77</v>
      </c>
      <c r="F29">
        <v>0.09</v>
      </c>
      <c r="G29">
        <v>4.9489999999999998</v>
      </c>
      <c r="I29">
        <v>2.2639999999999998</v>
      </c>
      <c r="J29">
        <v>0.13</v>
      </c>
      <c r="K29">
        <v>33.776000000000003</v>
      </c>
      <c r="M29">
        <f t="shared" si="0"/>
        <v>1.9079999999999999</v>
      </c>
      <c r="N29">
        <f t="shared" si="1"/>
        <v>9.8000000000000004E-2</v>
      </c>
      <c r="O29">
        <f t="shared" si="2"/>
        <v>5.2334999999999994</v>
      </c>
    </row>
    <row r="30" spans="1:15" x14ac:dyDescent="0.15">
      <c r="A30">
        <v>2.0979999999999999</v>
      </c>
      <c r="B30">
        <v>0.108</v>
      </c>
      <c r="C30">
        <v>5.8040000000000003</v>
      </c>
      <c r="E30">
        <v>1.76</v>
      </c>
      <c r="F30">
        <v>0.09</v>
      </c>
      <c r="G30">
        <v>4.8970000000000002</v>
      </c>
      <c r="I30">
        <v>2.2170000000000001</v>
      </c>
      <c r="J30">
        <v>0.127</v>
      </c>
      <c r="K30">
        <v>31.297000000000001</v>
      </c>
      <c r="M30">
        <f t="shared" si="0"/>
        <v>1.9289999999999998</v>
      </c>
      <c r="N30">
        <f t="shared" si="1"/>
        <v>9.9000000000000005E-2</v>
      </c>
      <c r="O30">
        <f t="shared" si="2"/>
        <v>5.3505000000000003</v>
      </c>
    </row>
    <row r="31" spans="1:15" x14ac:dyDescent="0.15">
      <c r="A31">
        <v>2.0750000000000002</v>
      </c>
      <c r="B31">
        <v>0.107</v>
      </c>
      <c r="C31">
        <v>5.694</v>
      </c>
      <c r="E31">
        <v>1.794</v>
      </c>
      <c r="F31">
        <v>9.0999999999999998E-2</v>
      </c>
      <c r="G31">
        <v>5.0430000000000001</v>
      </c>
      <c r="I31">
        <v>2.2240000000000002</v>
      </c>
      <c r="J31">
        <v>0.128</v>
      </c>
      <c r="K31">
        <v>29.347999999999999</v>
      </c>
      <c r="M31">
        <f t="shared" si="0"/>
        <v>1.9345000000000001</v>
      </c>
      <c r="N31">
        <f t="shared" si="1"/>
        <v>9.9000000000000005E-2</v>
      </c>
      <c r="O31">
        <f t="shared" si="2"/>
        <v>5.3685</v>
      </c>
    </row>
    <row r="32" spans="1:15" x14ac:dyDescent="0.15">
      <c r="A32">
        <v>2</v>
      </c>
      <c r="B32">
        <v>0.10299999999999999</v>
      </c>
      <c r="C32">
        <v>5.3780000000000001</v>
      </c>
      <c r="E32">
        <v>1.7929999999999999</v>
      </c>
      <c r="F32">
        <v>9.0999999999999998E-2</v>
      </c>
      <c r="G32">
        <v>5.0460000000000003</v>
      </c>
      <c r="I32">
        <v>2.1880000000000002</v>
      </c>
      <c r="J32">
        <v>0.126</v>
      </c>
      <c r="K32">
        <v>27.937000000000001</v>
      </c>
      <c r="M32">
        <f t="shared" si="0"/>
        <v>1.8965000000000001</v>
      </c>
      <c r="N32">
        <f t="shared" si="1"/>
        <v>9.7000000000000003E-2</v>
      </c>
      <c r="O32">
        <f t="shared" si="2"/>
        <v>5.2119999999999997</v>
      </c>
    </row>
    <row r="33" spans="1:15" x14ac:dyDescent="0.15">
      <c r="A33">
        <v>2.0499999999999998</v>
      </c>
      <c r="B33">
        <v>0.106</v>
      </c>
      <c r="C33">
        <v>5.6680000000000001</v>
      </c>
      <c r="E33">
        <v>1.9019999999999999</v>
      </c>
      <c r="F33">
        <v>9.7000000000000003E-2</v>
      </c>
      <c r="G33">
        <v>5.7750000000000004</v>
      </c>
      <c r="I33">
        <v>2.1480000000000001</v>
      </c>
      <c r="J33">
        <v>0.123</v>
      </c>
      <c r="K33">
        <v>26.274999999999999</v>
      </c>
      <c r="M33">
        <f t="shared" si="0"/>
        <v>1.976</v>
      </c>
      <c r="N33">
        <f t="shared" si="1"/>
        <v>0.10150000000000001</v>
      </c>
      <c r="O33">
        <f t="shared" si="2"/>
        <v>5.7215000000000007</v>
      </c>
    </row>
    <row r="34" spans="1:15" x14ac:dyDescent="0.15">
      <c r="A34">
        <v>2.0579999999999998</v>
      </c>
      <c r="B34">
        <v>0.106</v>
      </c>
      <c r="C34">
        <v>5.6459999999999999</v>
      </c>
      <c r="E34">
        <v>1.8540000000000001</v>
      </c>
      <c r="F34">
        <v>9.4E-2</v>
      </c>
      <c r="G34">
        <v>5.4859999999999998</v>
      </c>
      <c r="I34">
        <v>2.149</v>
      </c>
      <c r="J34">
        <v>0.123</v>
      </c>
      <c r="K34">
        <v>24.771000000000001</v>
      </c>
      <c r="M34">
        <f t="shared" si="0"/>
        <v>1.956</v>
      </c>
      <c r="N34">
        <f t="shared" si="1"/>
        <v>0.1</v>
      </c>
      <c r="O34">
        <f t="shared" si="2"/>
        <v>5.5659999999999998</v>
      </c>
    </row>
    <row r="35" spans="1:15" x14ac:dyDescent="0.15">
      <c r="A35">
        <v>2.1360000000000001</v>
      </c>
      <c r="B35">
        <v>0.11</v>
      </c>
      <c r="C35">
        <v>6.0289999999999999</v>
      </c>
      <c r="E35">
        <v>1.8169999999999999</v>
      </c>
      <c r="F35">
        <v>9.1999999999999998E-2</v>
      </c>
      <c r="G35">
        <v>5.2809999999999997</v>
      </c>
      <c r="I35">
        <v>2.125</v>
      </c>
      <c r="J35">
        <v>0.122</v>
      </c>
      <c r="K35">
        <v>23.459</v>
      </c>
      <c r="M35">
        <f t="shared" si="0"/>
        <v>1.9765000000000001</v>
      </c>
      <c r="N35">
        <f t="shared" si="1"/>
        <v>0.10100000000000001</v>
      </c>
      <c r="O35">
        <f t="shared" si="2"/>
        <v>5.6549999999999994</v>
      </c>
    </row>
    <row r="36" spans="1:15" x14ac:dyDescent="0.15">
      <c r="A36">
        <v>2.1030000000000002</v>
      </c>
      <c r="B36">
        <v>0.109</v>
      </c>
      <c r="C36">
        <v>5.8410000000000002</v>
      </c>
      <c r="E36">
        <v>1.819</v>
      </c>
      <c r="F36">
        <v>9.2999999999999999E-2</v>
      </c>
      <c r="G36">
        <v>5.3490000000000002</v>
      </c>
      <c r="I36">
        <v>2.1339999999999999</v>
      </c>
      <c r="J36">
        <v>0.122</v>
      </c>
      <c r="K36">
        <v>22.393000000000001</v>
      </c>
      <c r="M36">
        <f t="shared" si="0"/>
        <v>1.9610000000000001</v>
      </c>
      <c r="N36">
        <f t="shared" si="1"/>
        <v>0.10100000000000001</v>
      </c>
      <c r="O36">
        <f t="shared" si="2"/>
        <v>5.5950000000000006</v>
      </c>
    </row>
    <row r="37" spans="1:15" x14ac:dyDescent="0.15">
      <c r="A37">
        <v>2.1349999999999998</v>
      </c>
      <c r="B37">
        <v>0.11</v>
      </c>
      <c r="C37">
        <v>6.0129999999999999</v>
      </c>
      <c r="E37">
        <v>1.8420000000000001</v>
      </c>
      <c r="F37">
        <v>9.4E-2</v>
      </c>
      <c r="G37">
        <v>5.4859999999999998</v>
      </c>
      <c r="I37">
        <v>2.1339999999999999</v>
      </c>
      <c r="J37">
        <v>0.123</v>
      </c>
      <c r="K37">
        <v>21.254000000000001</v>
      </c>
      <c r="M37">
        <f t="shared" si="0"/>
        <v>1.9884999999999999</v>
      </c>
      <c r="N37">
        <f t="shared" si="1"/>
        <v>0.10200000000000001</v>
      </c>
      <c r="O37">
        <f t="shared" si="2"/>
        <v>5.7494999999999994</v>
      </c>
    </row>
    <row r="38" spans="1:15" x14ac:dyDescent="0.15">
      <c r="A38">
        <v>2.1829999999999998</v>
      </c>
      <c r="B38">
        <v>0.113</v>
      </c>
      <c r="C38">
        <v>6.2859999999999996</v>
      </c>
      <c r="E38">
        <v>1.863</v>
      </c>
      <c r="F38">
        <v>9.5000000000000001E-2</v>
      </c>
      <c r="G38">
        <v>5.6109999999999998</v>
      </c>
      <c r="I38">
        <v>2.1320000000000001</v>
      </c>
      <c r="J38">
        <v>0.122</v>
      </c>
      <c r="K38">
        <v>20.38</v>
      </c>
      <c r="M38">
        <f t="shared" si="0"/>
        <v>2.0229999999999997</v>
      </c>
      <c r="N38">
        <f t="shared" si="1"/>
        <v>0.10400000000000001</v>
      </c>
      <c r="O38">
        <f t="shared" si="2"/>
        <v>5.9484999999999992</v>
      </c>
    </row>
    <row r="39" spans="1:15" x14ac:dyDescent="0.15">
      <c r="A39">
        <v>2.2440000000000002</v>
      </c>
      <c r="B39">
        <v>0.11600000000000001</v>
      </c>
      <c r="C39">
        <v>6.6059999999999999</v>
      </c>
      <c r="E39">
        <v>1.827</v>
      </c>
      <c r="F39">
        <v>9.2999999999999999E-2</v>
      </c>
      <c r="G39">
        <v>5.3890000000000002</v>
      </c>
      <c r="I39">
        <v>2.1360000000000001</v>
      </c>
      <c r="J39">
        <v>0.123</v>
      </c>
      <c r="K39">
        <v>19.466000000000001</v>
      </c>
      <c r="M39">
        <f t="shared" si="0"/>
        <v>2.0354999999999999</v>
      </c>
      <c r="N39">
        <f t="shared" si="1"/>
        <v>0.10450000000000001</v>
      </c>
      <c r="O39">
        <f t="shared" si="2"/>
        <v>5.9975000000000005</v>
      </c>
    </row>
    <row r="40" spans="1:15" x14ac:dyDescent="0.15">
      <c r="A40">
        <v>2.3029999999999999</v>
      </c>
      <c r="B40">
        <v>0.11899999999999999</v>
      </c>
      <c r="C40">
        <v>6.8769999999999998</v>
      </c>
      <c r="E40">
        <v>1.782</v>
      </c>
      <c r="F40">
        <v>9.0999999999999998E-2</v>
      </c>
      <c r="G40">
        <v>5.1369999999999996</v>
      </c>
      <c r="I40">
        <v>2.14</v>
      </c>
      <c r="J40">
        <v>0.123</v>
      </c>
      <c r="K40">
        <v>18.619</v>
      </c>
      <c r="M40">
        <f t="shared" si="0"/>
        <v>2.0425</v>
      </c>
      <c r="N40">
        <f t="shared" si="1"/>
        <v>0.105</v>
      </c>
      <c r="O40">
        <f t="shared" si="2"/>
        <v>6.0069999999999997</v>
      </c>
    </row>
    <row r="41" spans="1:15" x14ac:dyDescent="0.15">
      <c r="A41">
        <v>2.3639999999999999</v>
      </c>
      <c r="B41">
        <v>0.122</v>
      </c>
      <c r="C41">
        <v>7.2149999999999999</v>
      </c>
      <c r="E41">
        <v>1.8069999999999999</v>
      </c>
      <c r="F41">
        <v>9.1999999999999998E-2</v>
      </c>
      <c r="G41">
        <v>5.2329999999999997</v>
      </c>
      <c r="I41">
        <v>2.1520000000000001</v>
      </c>
      <c r="J41">
        <v>0.124</v>
      </c>
      <c r="K41">
        <v>17.794</v>
      </c>
      <c r="M41">
        <f t="shared" si="0"/>
        <v>2.0854999999999997</v>
      </c>
      <c r="N41">
        <f t="shared" si="1"/>
        <v>0.107</v>
      </c>
      <c r="O41">
        <f t="shared" si="2"/>
        <v>6.2240000000000002</v>
      </c>
    </row>
    <row r="42" spans="1:15" x14ac:dyDescent="0.15">
      <c r="A42">
        <v>2.3650000000000002</v>
      </c>
      <c r="B42">
        <v>0.122</v>
      </c>
      <c r="C42">
        <v>7.2590000000000003</v>
      </c>
      <c r="E42">
        <v>1.7849999999999999</v>
      </c>
      <c r="F42">
        <v>9.0999999999999998E-2</v>
      </c>
      <c r="G42">
        <v>5.0679999999999996</v>
      </c>
      <c r="I42">
        <v>2.157</v>
      </c>
      <c r="J42">
        <v>0.124</v>
      </c>
      <c r="K42">
        <v>17.161000000000001</v>
      </c>
      <c r="M42">
        <f t="shared" si="0"/>
        <v>2.0750000000000002</v>
      </c>
      <c r="N42">
        <f t="shared" si="1"/>
        <v>0.1065</v>
      </c>
      <c r="O42">
        <f t="shared" si="2"/>
        <v>6.1635</v>
      </c>
    </row>
    <row r="43" spans="1:15" x14ac:dyDescent="0.15">
      <c r="A43">
        <v>2.4289999999999998</v>
      </c>
      <c r="B43">
        <v>0.126</v>
      </c>
      <c r="C43">
        <v>7.6550000000000002</v>
      </c>
      <c r="E43">
        <v>1.778</v>
      </c>
      <c r="F43">
        <v>0.09</v>
      </c>
      <c r="G43">
        <v>4.9859999999999998</v>
      </c>
      <c r="I43">
        <v>2.1179999999999999</v>
      </c>
      <c r="J43">
        <v>0.122</v>
      </c>
      <c r="K43">
        <v>16.245000000000001</v>
      </c>
      <c r="M43">
        <f t="shared" si="0"/>
        <v>2.1034999999999999</v>
      </c>
      <c r="N43">
        <f t="shared" si="1"/>
        <v>0.108</v>
      </c>
      <c r="O43">
        <f t="shared" si="2"/>
        <v>6.3205</v>
      </c>
    </row>
    <row r="44" spans="1:15" x14ac:dyDescent="0.15">
      <c r="A44">
        <v>2.4390000000000001</v>
      </c>
      <c r="B44">
        <v>0.126</v>
      </c>
      <c r="C44">
        <v>7.726</v>
      </c>
      <c r="E44">
        <v>1.913</v>
      </c>
      <c r="F44">
        <v>9.7000000000000003E-2</v>
      </c>
      <c r="G44">
        <v>6.1150000000000002</v>
      </c>
      <c r="I44">
        <v>2.1030000000000002</v>
      </c>
      <c r="J44">
        <v>0.121</v>
      </c>
      <c r="K44">
        <v>15.53</v>
      </c>
      <c r="M44">
        <f t="shared" si="0"/>
        <v>2.1760000000000002</v>
      </c>
      <c r="N44">
        <f t="shared" si="1"/>
        <v>0.1115</v>
      </c>
      <c r="O44">
        <f t="shared" si="2"/>
        <v>6.9205000000000005</v>
      </c>
    </row>
    <row r="45" spans="1:15" x14ac:dyDescent="0.15">
      <c r="A45">
        <v>2.427</v>
      </c>
      <c r="B45">
        <v>0.125</v>
      </c>
      <c r="C45">
        <v>7.7649999999999997</v>
      </c>
      <c r="E45">
        <v>1.9019999999999999</v>
      </c>
      <c r="F45">
        <v>9.7000000000000003E-2</v>
      </c>
      <c r="G45">
        <v>5.9880000000000004</v>
      </c>
      <c r="I45">
        <v>2.0920000000000001</v>
      </c>
      <c r="J45">
        <v>0.12</v>
      </c>
      <c r="K45">
        <v>15.058</v>
      </c>
      <c r="M45">
        <f t="shared" si="0"/>
        <v>2.1644999999999999</v>
      </c>
      <c r="N45">
        <f t="shared" si="1"/>
        <v>0.111</v>
      </c>
      <c r="O45">
        <f t="shared" si="2"/>
        <v>6.8765000000000001</v>
      </c>
    </row>
    <row r="46" spans="1:15" x14ac:dyDescent="0.15">
      <c r="A46">
        <v>2.4540000000000002</v>
      </c>
      <c r="B46">
        <v>0.127</v>
      </c>
      <c r="C46">
        <v>7.8760000000000003</v>
      </c>
      <c r="E46">
        <v>1.8939999999999999</v>
      </c>
      <c r="F46">
        <v>9.6000000000000002E-2</v>
      </c>
      <c r="G46">
        <v>5.9880000000000004</v>
      </c>
      <c r="I46">
        <v>2.1040000000000001</v>
      </c>
      <c r="J46">
        <v>0.121</v>
      </c>
      <c r="K46">
        <v>14.515000000000001</v>
      </c>
      <c r="M46">
        <f t="shared" si="0"/>
        <v>2.1739999999999999</v>
      </c>
      <c r="N46">
        <f t="shared" si="1"/>
        <v>0.1115</v>
      </c>
      <c r="O46">
        <f t="shared" si="2"/>
        <v>6.9320000000000004</v>
      </c>
    </row>
    <row r="47" spans="1:15" x14ac:dyDescent="0.15">
      <c r="A47">
        <v>2.5</v>
      </c>
      <c r="B47">
        <v>0.129</v>
      </c>
      <c r="C47">
        <v>8.173</v>
      </c>
      <c r="E47">
        <v>1.9359999999999999</v>
      </c>
      <c r="F47">
        <v>9.9000000000000005E-2</v>
      </c>
      <c r="G47">
        <v>6.2169999999999996</v>
      </c>
      <c r="I47">
        <v>2.12</v>
      </c>
      <c r="J47">
        <v>0.122</v>
      </c>
      <c r="K47">
        <v>14.052</v>
      </c>
      <c r="M47">
        <f t="shared" si="0"/>
        <v>2.218</v>
      </c>
      <c r="N47">
        <f t="shared" si="1"/>
        <v>0.114</v>
      </c>
      <c r="O47">
        <f t="shared" si="2"/>
        <v>7.1950000000000003</v>
      </c>
    </row>
    <row r="48" spans="1:15" x14ac:dyDescent="0.15">
      <c r="A48">
        <v>2.5070000000000001</v>
      </c>
      <c r="B48">
        <v>0.13</v>
      </c>
      <c r="C48">
        <v>8.1959999999999997</v>
      </c>
      <c r="E48">
        <v>1.9419999999999999</v>
      </c>
      <c r="F48">
        <v>9.9000000000000005E-2</v>
      </c>
      <c r="G48">
        <v>6.202</v>
      </c>
      <c r="I48">
        <v>2.1269999999999998</v>
      </c>
      <c r="J48">
        <v>0.122</v>
      </c>
      <c r="K48">
        <v>13.555</v>
      </c>
      <c r="M48">
        <f t="shared" si="0"/>
        <v>2.2244999999999999</v>
      </c>
      <c r="N48">
        <f t="shared" si="1"/>
        <v>0.1145</v>
      </c>
      <c r="O48">
        <f t="shared" si="2"/>
        <v>7.1989999999999998</v>
      </c>
    </row>
    <row r="49" spans="1:15" x14ac:dyDescent="0.15">
      <c r="A49">
        <v>2.5539999999999998</v>
      </c>
      <c r="B49">
        <v>0.13200000000000001</v>
      </c>
      <c r="C49">
        <v>8.51</v>
      </c>
      <c r="E49">
        <v>1.95</v>
      </c>
      <c r="F49">
        <v>9.9000000000000005E-2</v>
      </c>
      <c r="G49">
        <v>6.1950000000000003</v>
      </c>
      <c r="I49">
        <v>2.1680000000000001</v>
      </c>
      <c r="J49">
        <v>0.124</v>
      </c>
      <c r="K49">
        <v>13.298</v>
      </c>
      <c r="M49">
        <f t="shared" si="0"/>
        <v>2.2519999999999998</v>
      </c>
      <c r="N49">
        <f t="shared" si="1"/>
        <v>0.11550000000000001</v>
      </c>
      <c r="O49">
        <f t="shared" si="2"/>
        <v>7.3525</v>
      </c>
    </row>
    <row r="50" spans="1:15" x14ac:dyDescent="0.15">
      <c r="A50">
        <v>2.4900000000000002</v>
      </c>
      <c r="B50">
        <v>0.129</v>
      </c>
      <c r="C50">
        <v>8.1</v>
      </c>
      <c r="E50">
        <v>1.9630000000000001</v>
      </c>
      <c r="F50">
        <v>0.1</v>
      </c>
      <c r="G50">
        <v>6.2279999999999998</v>
      </c>
      <c r="I50">
        <v>2.1379999999999999</v>
      </c>
      <c r="J50">
        <v>0.123</v>
      </c>
      <c r="K50">
        <v>12.762</v>
      </c>
      <c r="M50">
        <f t="shared" si="0"/>
        <v>2.2265000000000001</v>
      </c>
      <c r="N50">
        <f t="shared" si="1"/>
        <v>0.1145</v>
      </c>
      <c r="O50">
        <f t="shared" si="2"/>
        <v>7.1639999999999997</v>
      </c>
    </row>
    <row r="116" spans="5:5" x14ac:dyDescent="0.15">
      <c r="E116" s="6"/>
    </row>
    <row r="117" spans="5:5" x14ac:dyDescent="0.15">
      <c r="E117" s="6"/>
    </row>
    <row r="118" spans="5:5" x14ac:dyDescent="0.15">
      <c r="E118" s="6"/>
    </row>
    <row r="119" spans="5:5" x14ac:dyDescent="0.15">
      <c r="E119" s="6"/>
    </row>
    <row r="120" spans="5:5" x14ac:dyDescent="0.15">
      <c r="E120" s="6"/>
    </row>
    <row r="121" spans="5:5" x14ac:dyDescent="0.15">
      <c r="E121" s="6"/>
    </row>
    <row r="122" spans="5:5" x14ac:dyDescent="0.15">
      <c r="E122" s="6"/>
    </row>
    <row r="123" spans="5:5" x14ac:dyDescent="0.15">
      <c r="E123" s="6"/>
    </row>
    <row r="124" spans="5:5" x14ac:dyDescent="0.15">
      <c r="E124" s="6"/>
    </row>
    <row r="125" spans="5:5" x14ac:dyDescent="0.15">
      <c r="E125" s="6"/>
    </row>
    <row r="126" spans="5:5" x14ac:dyDescent="0.15">
      <c r="E126" s="6"/>
    </row>
    <row r="127" spans="5:5" x14ac:dyDescent="0.15">
      <c r="E127" s="6"/>
    </row>
    <row r="128" spans="5:5" x14ac:dyDescent="0.15">
      <c r="E128" s="6"/>
    </row>
    <row r="129" spans="2:5" x14ac:dyDescent="0.15">
      <c r="E129" s="6"/>
    </row>
    <row r="130" spans="2:5" x14ac:dyDescent="0.15">
      <c r="E130" s="6"/>
    </row>
    <row r="131" spans="2:5" x14ac:dyDescent="0.15">
      <c r="E131" s="6"/>
    </row>
    <row r="132" spans="2:5" x14ac:dyDescent="0.15">
      <c r="E132" s="6"/>
    </row>
    <row r="133" spans="2:5" x14ac:dyDescent="0.15">
      <c r="E133" s="6"/>
    </row>
    <row r="134" spans="2:5" x14ac:dyDescent="0.15">
      <c r="E134" s="6"/>
    </row>
    <row r="135" spans="2:5" x14ac:dyDescent="0.15">
      <c r="E135" s="6"/>
    </row>
    <row r="136" spans="2:5" x14ac:dyDescent="0.15">
      <c r="E136" s="6"/>
    </row>
    <row r="137" spans="2:5" x14ac:dyDescent="0.15">
      <c r="E137" s="6"/>
    </row>
    <row r="138" spans="2:5" x14ac:dyDescent="0.15">
      <c r="E138" s="6"/>
    </row>
    <row r="139" spans="2:5" x14ac:dyDescent="0.15">
      <c r="E139" s="6"/>
    </row>
    <row r="140" spans="2:5" x14ac:dyDescent="0.15">
      <c r="E140" s="6"/>
    </row>
    <row r="141" spans="2:5" x14ac:dyDescent="0.15">
      <c r="B141" s="6"/>
      <c r="C141" s="6"/>
      <c r="E141" s="6"/>
    </row>
    <row r="142" spans="2:5" x14ac:dyDescent="0.15">
      <c r="B142" s="6"/>
      <c r="C142" s="6"/>
    </row>
    <row r="143" spans="2:5" x14ac:dyDescent="0.15">
      <c r="B143" s="6"/>
      <c r="C143" s="6"/>
    </row>
    <row r="144" spans="2:5" x14ac:dyDescent="0.15">
      <c r="B144" s="6"/>
      <c r="C144" s="6"/>
    </row>
    <row r="145" spans="2:3" x14ac:dyDescent="0.15">
      <c r="B145" s="6"/>
      <c r="C145" s="6"/>
    </row>
    <row r="146" spans="2:3" x14ac:dyDescent="0.15">
      <c r="B146" s="6"/>
      <c r="C146" s="6"/>
    </row>
    <row r="147" spans="2:3" x14ac:dyDescent="0.15">
      <c r="B147" s="6"/>
      <c r="C147" s="6"/>
    </row>
    <row r="148" spans="2:3" x14ac:dyDescent="0.15">
      <c r="B148" s="6"/>
      <c r="C148" s="6"/>
    </row>
    <row r="149" spans="2:3" x14ac:dyDescent="0.15">
      <c r="B149" s="6"/>
      <c r="C149" s="6"/>
    </row>
    <row r="150" spans="2:3" x14ac:dyDescent="0.15">
      <c r="B150" s="6"/>
      <c r="C150" s="6"/>
    </row>
    <row r="151" spans="2:3" x14ac:dyDescent="0.15">
      <c r="B151" s="6"/>
      <c r="C151" s="6"/>
    </row>
    <row r="152" spans="2:3" x14ac:dyDescent="0.15">
      <c r="B152" s="6"/>
      <c r="C152" s="6"/>
    </row>
    <row r="153" spans="2:3" x14ac:dyDescent="0.15">
      <c r="B153" s="6"/>
      <c r="C153" s="6"/>
    </row>
    <row r="154" spans="2:3" x14ac:dyDescent="0.15">
      <c r="B154" s="6"/>
      <c r="C154" s="6"/>
    </row>
    <row r="155" spans="2:3" x14ac:dyDescent="0.15">
      <c r="B155" s="6"/>
      <c r="C155" s="6"/>
    </row>
    <row r="156" spans="2:3" x14ac:dyDescent="0.15">
      <c r="B156" s="6"/>
      <c r="C156" s="6"/>
    </row>
    <row r="157" spans="2:3" x14ac:dyDescent="0.15">
      <c r="B157" s="6"/>
      <c r="C157" s="6"/>
    </row>
    <row r="158" spans="2:3" x14ac:dyDescent="0.15">
      <c r="B158" s="6"/>
      <c r="C158" s="6"/>
    </row>
    <row r="159" spans="2:3" x14ac:dyDescent="0.15">
      <c r="B159" s="6"/>
      <c r="C159" s="6"/>
    </row>
    <row r="160" spans="2:3" x14ac:dyDescent="0.15">
      <c r="B160" s="6"/>
      <c r="C160" s="6"/>
    </row>
    <row r="161" spans="2:3" x14ac:dyDescent="0.15">
      <c r="B161" s="6"/>
      <c r="C161" s="6"/>
    </row>
    <row r="162" spans="2:3" x14ac:dyDescent="0.15">
      <c r="B162" s="6"/>
      <c r="C162" s="6"/>
    </row>
    <row r="163" spans="2:3" x14ac:dyDescent="0.15">
      <c r="B163" s="6"/>
      <c r="C163" s="6"/>
    </row>
    <row r="164" spans="2:3" x14ac:dyDescent="0.15">
      <c r="B164" s="6"/>
      <c r="C164" s="6"/>
    </row>
    <row r="165" spans="2:3" x14ac:dyDescent="0.15">
      <c r="B165" s="6"/>
      <c r="C165" s="6"/>
    </row>
    <row r="166" spans="2:3" x14ac:dyDescent="0.15">
      <c r="B166" s="6"/>
      <c r="C166" s="6"/>
    </row>
  </sheetData>
  <sortState ref="A1:B975">
    <sortCondition ref="A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31"/>
  <sheetViews>
    <sheetView workbookViewId="0">
      <selection activeCell="L22" sqref="L22"/>
    </sheetView>
  </sheetViews>
  <sheetFormatPr defaultRowHeight="13.5" x14ac:dyDescent="0.15"/>
  <cols>
    <col min="1" max="1" width="20.125" customWidth="1"/>
    <col min="7" max="7" width="16.125" bestFit="1" customWidth="1"/>
    <col min="8" max="8" width="12.75" bestFit="1" customWidth="1"/>
  </cols>
  <sheetData>
    <row r="1" spans="1:153" x14ac:dyDescent="0.15">
      <c r="C1" t="s">
        <v>22</v>
      </c>
      <c r="D1" t="s">
        <v>23</v>
      </c>
      <c r="E1" t="s">
        <v>24</v>
      </c>
      <c r="F1" t="s">
        <v>21</v>
      </c>
    </row>
    <row r="2" spans="1:153" x14ac:dyDescent="0.15">
      <c r="G2" t="s">
        <v>46</v>
      </c>
      <c r="H2">
        <f>ABS(H7-H9)</f>
        <v>4.3931891500000013</v>
      </c>
      <c r="I2">
        <f t="shared" ref="I2:AG2" si="0">ABS(I7-I9)</f>
        <v>2.4022365000000008</v>
      </c>
      <c r="J2">
        <f t="shared" si="0"/>
        <v>5.5205731</v>
      </c>
      <c r="K2">
        <f t="shared" si="0"/>
        <v>3.6472614599999993</v>
      </c>
      <c r="L2">
        <f t="shared" si="0"/>
        <v>2.7813641100000019</v>
      </c>
      <c r="M2">
        <f t="shared" si="0"/>
        <v>5.2219435599999997</v>
      </c>
      <c r="N2">
        <f t="shared" si="0"/>
        <v>2.6680623300000015</v>
      </c>
      <c r="O2">
        <f t="shared" si="0"/>
        <v>0.81878295000000278</v>
      </c>
      <c r="P2">
        <f t="shared" si="0"/>
        <v>0.52683208000000192</v>
      </c>
      <c r="Q2">
        <f t="shared" si="0"/>
        <v>0.46972023000000007</v>
      </c>
      <c r="R2">
        <f t="shared" si="0"/>
        <v>1.6108189899999985</v>
      </c>
      <c r="S2">
        <f t="shared" si="0"/>
        <v>3.0510658399999997</v>
      </c>
      <c r="T2">
        <f t="shared" si="0"/>
        <v>3.8913982499999999</v>
      </c>
      <c r="U2">
        <f t="shared" si="0"/>
        <v>5.5327537200000005</v>
      </c>
      <c r="V2">
        <f t="shared" si="0"/>
        <v>5.9760697199999981</v>
      </c>
      <c r="W2">
        <f t="shared" si="0"/>
        <v>6.2222837300000009</v>
      </c>
      <c r="X2">
        <f t="shared" si="0"/>
        <v>7.9723332399999993</v>
      </c>
      <c r="Y2">
        <f t="shared" si="0"/>
        <v>5.7271557299999998</v>
      </c>
      <c r="Z2">
        <f t="shared" si="0"/>
        <v>5.68768867</v>
      </c>
      <c r="AA2">
        <f t="shared" si="0"/>
        <v>4.8548695600000009</v>
      </c>
      <c r="AB2">
        <f t="shared" si="0"/>
        <v>2.8296358699999988</v>
      </c>
      <c r="AC2">
        <f t="shared" si="0"/>
        <v>0.11292508000000012</v>
      </c>
      <c r="AD2">
        <f t="shared" si="0"/>
        <v>5.69432531</v>
      </c>
      <c r="AE2">
        <f t="shared" si="0"/>
        <v>5.6911778500000008</v>
      </c>
      <c r="AF2">
        <f t="shared" si="0"/>
        <v>6.6766950299999994</v>
      </c>
      <c r="AG2">
        <f t="shared" si="0"/>
        <v>8.9499393699999992</v>
      </c>
    </row>
    <row r="3" spans="1:153" x14ac:dyDescent="0.15">
      <c r="A3" s="8" t="s">
        <v>40</v>
      </c>
      <c r="B3" s="7"/>
      <c r="C3" s="7"/>
      <c r="D3" s="7"/>
      <c r="E3" s="7"/>
      <c r="F3" s="7"/>
      <c r="G3" t="s">
        <v>26</v>
      </c>
      <c r="H3">
        <f>ABS(H7-H10)</f>
        <v>7.0095546099999986</v>
      </c>
      <c r="I3">
        <f t="shared" ref="I3:AG3" si="1">ABS(I7-I10)</f>
        <v>6.0324590100000002</v>
      </c>
      <c r="J3">
        <f t="shared" si="1"/>
        <v>6.99786748</v>
      </c>
      <c r="K3">
        <f t="shared" si="1"/>
        <v>5.6240007300000023</v>
      </c>
      <c r="L3">
        <f t="shared" si="1"/>
        <v>5.3400635600000008</v>
      </c>
      <c r="M3">
        <f t="shared" si="1"/>
        <v>6.5964575199999977</v>
      </c>
      <c r="N3">
        <f t="shared" si="1"/>
        <v>5.4317327300000002</v>
      </c>
      <c r="O3">
        <f t="shared" si="1"/>
        <v>0.66110473999999897</v>
      </c>
      <c r="P3">
        <f t="shared" si="1"/>
        <v>2.32989946</v>
      </c>
      <c r="Q3">
        <f t="shared" si="1"/>
        <v>2.9995286899999982</v>
      </c>
      <c r="R3">
        <f t="shared" si="1"/>
        <v>5.1134943899999996</v>
      </c>
      <c r="S3">
        <f t="shared" si="1"/>
        <v>7.6370917299999981</v>
      </c>
      <c r="T3">
        <f t="shared" si="1"/>
        <v>12.436599750000001</v>
      </c>
      <c r="U3">
        <f t="shared" si="1"/>
        <v>11.394908110000001</v>
      </c>
      <c r="V3">
        <f t="shared" si="1"/>
        <v>4.4432139999999976</v>
      </c>
      <c r="W3">
        <f t="shared" si="1"/>
        <v>0.67539541000000014</v>
      </c>
      <c r="X3">
        <f t="shared" si="1"/>
        <v>1.7086281200000002</v>
      </c>
      <c r="Y3">
        <f t="shared" si="1"/>
        <v>1.2617948499999994</v>
      </c>
      <c r="Z3">
        <f t="shared" si="1"/>
        <v>0.17899959999999915</v>
      </c>
      <c r="AA3">
        <f t="shared" si="1"/>
        <v>0.18652109999999844</v>
      </c>
      <c r="AB3">
        <f t="shared" si="1"/>
        <v>0.1732606600000004</v>
      </c>
      <c r="AC3">
        <f t="shared" si="1"/>
        <v>3.306005429999999</v>
      </c>
      <c r="AD3">
        <f t="shared" si="1"/>
        <v>1.1222901299999997</v>
      </c>
      <c r="AE3">
        <f t="shared" si="1"/>
        <v>0.26124589000000142</v>
      </c>
      <c r="AF3">
        <f t="shared" si="1"/>
        <v>1.8468884400000007</v>
      </c>
      <c r="AG3">
        <f t="shared" si="1"/>
        <v>5.5117465999999986</v>
      </c>
    </row>
    <row r="4" spans="1:153" x14ac:dyDescent="0.15">
      <c r="A4" s="9"/>
      <c r="B4" s="7"/>
      <c r="C4" s="7"/>
      <c r="D4" s="7"/>
      <c r="E4" s="7"/>
      <c r="F4" s="7"/>
      <c r="G4" t="s">
        <v>37</v>
      </c>
      <c r="H4">
        <f>ABS(H7-H8)</f>
        <v>5.6899823599999984</v>
      </c>
      <c r="I4">
        <f t="shared" ref="I4:AG4" si="2">ABS(I7-I8)</f>
        <v>0.52303627999999946</v>
      </c>
      <c r="J4">
        <f t="shared" si="2"/>
        <v>6.3105849200000002</v>
      </c>
      <c r="K4">
        <f t="shared" si="2"/>
        <v>2.3611286800000002</v>
      </c>
      <c r="L4">
        <f t="shared" si="2"/>
        <v>3.3303389100000018</v>
      </c>
      <c r="M4">
        <f t="shared" si="2"/>
        <v>3.5975821500000009</v>
      </c>
      <c r="N4">
        <f t="shared" si="2"/>
        <v>4.836279440000002</v>
      </c>
      <c r="O4">
        <f t="shared" si="2"/>
        <v>1.7470230699999973</v>
      </c>
      <c r="P4">
        <f t="shared" si="2"/>
        <v>0.64337716</v>
      </c>
      <c r="Q4">
        <f t="shared" si="2"/>
        <v>0.51543809999999723</v>
      </c>
      <c r="R4">
        <f t="shared" si="2"/>
        <v>0.15612726000000166</v>
      </c>
      <c r="S4">
        <f t="shared" si="2"/>
        <v>1.5804545799999978</v>
      </c>
      <c r="T4">
        <f t="shared" si="2"/>
        <v>0.81132460999999978</v>
      </c>
      <c r="U4">
        <f t="shared" si="2"/>
        <v>0.11747176999999986</v>
      </c>
      <c r="V4">
        <f t="shared" si="2"/>
        <v>4.2646470000001102E-2</v>
      </c>
      <c r="W4">
        <f t="shared" si="2"/>
        <v>1.0701208300000005</v>
      </c>
      <c r="X4">
        <f t="shared" si="2"/>
        <v>3.1442977200000009</v>
      </c>
      <c r="Y4">
        <f t="shared" si="2"/>
        <v>3.2297999999997273E-4</v>
      </c>
      <c r="Z4">
        <f t="shared" si="2"/>
        <v>0.27137216999999936</v>
      </c>
      <c r="AA4">
        <f t="shared" si="2"/>
        <v>1.7300311300000004</v>
      </c>
      <c r="AB4">
        <f t="shared" si="2"/>
        <v>2.5642240000000012</v>
      </c>
      <c r="AC4">
        <f t="shared" si="2"/>
        <v>6.2578318999999993</v>
      </c>
      <c r="AD4">
        <f t="shared" si="2"/>
        <v>4.4610538799999979</v>
      </c>
      <c r="AE4">
        <f t="shared" si="2"/>
        <v>4.1067278199999997</v>
      </c>
      <c r="AF4">
        <f t="shared" si="2"/>
        <v>2.2924323300000005</v>
      </c>
      <c r="AG4">
        <f t="shared" si="2"/>
        <v>2.0654604600000006</v>
      </c>
    </row>
    <row r="5" spans="1:153" x14ac:dyDescent="0.15">
      <c r="A5" s="9"/>
      <c r="G5" t="s">
        <v>25</v>
      </c>
      <c r="H5">
        <f>ABS(H6-H7)</f>
        <v>2.4926269000000012</v>
      </c>
      <c r="I5">
        <f t="shared" ref="I5:AG5" si="3">ABS(I6-I7)</f>
        <v>2.0006496299999981</v>
      </c>
      <c r="J5">
        <f t="shared" si="3"/>
        <v>3.4103008300000006</v>
      </c>
      <c r="K5">
        <f t="shared" si="3"/>
        <v>0.98445059000000157</v>
      </c>
      <c r="L5">
        <f t="shared" si="3"/>
        <v>1.4599190300000018</v>
      </c>
      <c r="M5">
        <f t="shared" si="3"/>
        <v>3.1552210999999986</v>
      </c>
      <c r="N5">
        <f t="shared" si="3"/>
        <v>2.6455833999999996</v>
      </c>
      <c r="O5">
        <f t="shared" si="3"/>
        <v>0.74656073000000234</v>
      </c>
      <c r="P5">
        <f t="shared" si="3"/>
        <v>0.37886244999999974</v>
      </c>
      <c r="Q5">
        <f t="shared" si="3"/>
        <v>0.94280804000000273</v>
      </c>
      <c r="R5">
        <f t="shared" si="3"/>
        <v>0.30258620999999764</v>
      </c>
      <c r="S5">
        <f t="shared" si="3"/>
        <v>1.1738581799999999</v>
      </c>
      <c r="T5">
        <f t="shared" si="3"/>
        <v>1.7335461500000005</v>
      </c>
      <c r="U5">
        <f t="shared" si="3"/>
        <v>1.1128992600000007</v>
      </c>
      <c r="V5">
        <f t="shared" si="3"/>
        <v>1.2531127899999994</v>
      </c>
      <c r="W5">
        <f t="shared" si="3"/>
        <v>0.9136032200000006</v>
      </c>
      <c r="X5">
        <f t="shared" si="3"/>
        <v>3.6556186200000003</v>
      </c>
      <c r="Y5">
        <f t="shared" si="3"/>
        <v>0.68946852999999919</v>
      </c>
      <c r="Z5">
        <f t="shared" si="3"/>
        <v>1.2646731300000003</v>
      </c>
      <c r="AA5">
        <f t="shared" si="3"/>
        <v>0.98803181000000073</v>
      </c>
      <c r="AB5">
        <f t="shared" si="3"/>
        <v>0.28943568000000042</v>
      </c>
      <c r="AC5">
        <f t="shared" si="3"/>
        <v>2.7598904799999993</v>
      </c>
      <c r="AD5">
        <f t="shared" si="3"/>
        <v>8.9485119999999085E-2</v>
      </c>
      <c r="AE5">
        <f t="shared" si="3"/>
        <v>3.2332837999999988</v>
      </c>
      <c r="AF5">
        <f t="shared" si="3"/>
        <v>1.1206753099999993</v>
      </c>
      <c r="AG5">
        <f t="shared" si="3"/>
        <v>2.3630688800000001</v>
      </c>
    </row>
    <row r="6" spans="1:153" x14ac:dyDescent="0.15">
      <c r="A6" s="9"/>
      <c r="B6" s="10" t="s">
        <v>14</v>
      </c>
      <c r="C6" s="3">
        <f>SUM(H6:AG6)</f>
        <v>503.20000000999994</v>
      </c>
      <c r="D6" s="3">
        <f>SUM(H5:AG5)/26</f>
        <v>1.5830853796153843</v>
      </c>
      <c r="E6" s="3">
        <f>SUM(H5:AG5)/C6</f>
        <v>8.179693932667334E-2</v>
      </c>
      <c r="F6" s="3">
        <f>SUMXMY2(H6:AG6,H7:AG7)/COUNT(H6:AG6)</f>
        <v>3.5779374101217849</v>
      </c>
      <c r="G6" s="4" t="s">
        <v>9</v>
      </c>
      <c r="H6" s="4">
        <v>25.507373099999999</v>
      </c>
      <c r="I6" s="4">
        <v>23.699350370000001</v>
      </c>
      <c r="J6" s="4">
        <v>25.089699169999999</v>
      </c>
      <c r="K6" s="4">
        <v>25.315549409999999</v>
      </c>
      <c r="L6" s="4">
        <v>23.64008097</v>
      </c>
      <c r="M6" s="4">
        <v>24.044778900000001</v>
      </c>
      <c r="N6" s="4">
        <v>21.654416600000001</v>
      </c>
      <c r="O6" s="4">
        <v>21.353439269999999</v>
      </c>
      <c r="P6" s="4">
        <v>20.778862449999998</v>
      </c>
      <c r="Q6" s="4">
        <v>19.157191959999999</v>
      </c>
      <c r="R6" s="4">
        <v>18.902586209999999</v>
      </c>
      <c r="S6" s="4">
        <v>17.973858180000001</v>
      </c>
      <c r="T6" s="4">
        <v>17.33354615</v>
      </c>
      <c r="U6" s="4">
        <v>14.71289926</v>
      </c>
      <c r="V6" s="4">
        <v>14.05311279</v>
      </c>
      <c r="W6" s="4">
        <v>13.11360322</v>
      </c>
      <c r="X6" s="4">
        <v>13.75561862</v>
      </c>
      <c r="Y6" s="4">
        <v>12.689468529999999</v>
      </c>
      <c r="Z6" s="4">
        <v>12.96467313</v>
      </c>
      <c r="AA6" s="4">
        <v>13.18803181</v>
      </c>
      <c r="AB6" s="4">
        <v>13.61056432</v>
      </c>
      <c r="AC6" s="4">
        <v>19.05989048</v>
      </c>
      <c r="AD6" s="4">
        <v>21.710514880000002</v>
      </c>
      <c r="AE6" s="4">
        <v>24.733283799999999</v>
      </c>
      <c r="AF6" s="4">
        <v>23.320675309999999</v>
      </c>
      <c r="AG6" s="4">
        <v>21.836931119999999</v>
      </c>
    </row>
    <row r="7" spans="1:153" x14ac:dyDescent="0.15">
      <c r="A7" s="9"/>
      <c r="B7" s="10"/>
      <c r="C7" s="3">
        <f>SUM(H7:AG7)</f>
        <v>503.20000000000005</v>
      </c>
      <c r="D7" s="3"/>
      <c r="E7" s="3"/>
      <c r="F7" s="3"/>
      <c r="G7" s="4" t="s">
        <v>10</v>
      </c>
      <c r="H7" s="4">
        <v>28</v>
      </c>
      <c r="I7" s="4">
        <v>25.7</v>
      </c>
      <c r="J7" s="4">
        <v>28.5</v>
      </c>
      <c r="K7" s="4">
        <v>26.3</v>
      </c>
      <c r="L7" s="4">
        <v>25.1</v>
      </c>
      <c r="M7" s="4">
        <v>27.2</v>
      </c>
      <c r="N7" s="4">
        <v>24.3</v>
      </c>
      <c r="O7" s="4">
        <v>22.1</v>
      </c>
      <c r="P7" s="4">
        <v>20.399999999999999</v>
      </c>
      <c r="Q7" s="4">
        <v>20.100000000000001</v>
      </c>
      <c r="R7" s="4">
        <v>18.600000000000001</v>
      </c>
      <c r="S7" s="4">
        <v>16.8</v>
      </c>
      <c r="T7" s="4">
        <v>15.6</v>
      </c>
      <c r="U7" s="4">
        <v>13.6</v>
      </c>
      <c r="V7" s="4">
        <v>12.8</v>
      </c>
      <c r="W7" s="4">
        <v>12.2</v>
      </c>
      <c r="X7" s="4">
        <v>10.1</v>
      </c>
      <c r="Y7" s="4">
        <v>12</v>
      </c>
      <c r="Z7" s="4">
        <v>11.7</v>
      </c>
      <c r="AA7" s="4">
        <v>12.2</v>
      </c>
      <c r="AB7" s="4">
        <v>13.9</v>
      </c>
      <c r="AC7" s="4">
        <v>16.3</v>
      </c>
      <c r="AD7" s="4">
        <v>21.8</v>
      </c>
      <c r="AE7" s="4">
        <v>21.5</v>
      </c>
      <c r="AF7" s="4">
        <v>22.2</v>
      </c>
      <c r="AG7" s="4">
        <v>24.2</v>
      </c>
    </row>
    <row r="8" spans="1:153" x14ac:dyDescent="0.15">
      <c r="A8" s="9"/>
      <c r="B8" s="10"/>
      <c r="C8" s="3">
        <f>SUM(H8:AG8)</f>
        <v>503.20000002</v>
      </c>
      <c r="D8" s="3">
        <f>SUM(H4:AG4)/26</f>
        <v>2.3164104223076927</v>
      </c>
      <c r="E8" s="3">
        <f>SUM(H4:AG4)/C8</f>
        <v>0.11968734296026681</v>
      </c>
      <c r="F8" s="3">
        <f>SUMXMY2(H7:AG7,H8:AG8)/COUNT(H7:AG7)</f>
        <v>9.1738738111915499</v>
      </c>
      <c r="G8" s="4" t="s">
        <v>34</v>
      </c>
      <c r="H8" s="4">
        <v>22.310017640000002</v>
      </c>
      <c r="I8" s="4">
        <v>25.17696372</v>
      </c>
      <c r="J8" s="4">
        <v>22.18941508</v>
      </c>
      <c r="K8" s="4">
        <v>23.938871320000001</v>
      </c>
      <c r="L8" s="4">
        <v>21.76966109</v>
      </c>
      <c r="M8" s="4">
        <v>23.602417849999998</v>
      </c>
      <c r="N8" s="4">
        <v>19.463720559999999</v>
      </c>
      <c r="O8" s="4">
        <v>23.847023069999999</v>
      </c>
      <c r="P8" s="4">
        <v>21.043377159999999</v>
      </c>
      <c r="Q8" s="4">
        <v>20.615438099999999</v>
      </c>
      <c r="R8" s="4">
        <v>18.44387274</v>
      </c>
      <c r="S8" s="4">
        <v>18.380454579999999</v>
      </c>
      <c r="T8" s="4">
        <v>14.78867539</v>
      </c>
      <c r="U8" s="4">
        <v>13.48252823</v>
      </c>
      <c r="V8" s="4">
        <v>12.75735353</v>
      </c>
      <c r="W8" s="4">
        <v>13.27012083</v>
      </c>
      <c r="X8" s="4">
        <v>13.24429772</v>
      </c>
      <c r="Y8" s="4">
        <v>12.00032298</v>
      </c>
      <c r="Z8" s="4">
        <v>11.42862783</v>
      </c>
      <c r="AA8" s="4">
        <v>13.93003113</v>
      </c>
      <c r="AB8" s="4">
        <v>16.464224000000002</v>
      </c>
      <c r="AC8" s="4">
        <v>22.5578319</v>
      </c>
      <c r="AD8" s="4">
        <v>26.261053879999999</v>
      </c>
      <c r="AE8" s="4">
        <v>25.60672782</v>
      </c>
      <c r="AF8" s="4">
        <v>24.49243233</v>
      </c>
      <c r="AG8" s="4">
        <v>22.134539539999999</v>
      </c>
    </row>
    <row r="9" spans="1:153" x14ac:dyDescent="0.15">
      <c r="A9" s="9"/>
      <c r="B9" s="10"/>
      <c r="C9" s="3">
        <f>SUM(H9:AG9)</f>
        <v>503.19999998999998</v>
      </c>
      <c r="D9" s="3">
        <f>SUM(H2:AG2)/26</f>
        <v>4.1896577473076926</v>
      </c>
      <c r="E9" s="3">
        <f>SUM(H2:AG2)/C9</f>
        <v>0.21647675165374558</v>
      </c>
      <c r="F9" s="3">
        <f>SUMXMY2(H7:AG7,H9:AG9)/COUNT(H7:AG7)</f>
        <v>22.847012112329455</v>
      </c>
      <c r="G9" s="4" t="s">
        <v>43</v>
      </c>
      <c r="H9" s="4">
        <v>23.606810849999999</v>
      </c>
      <c r="I9" s="4">
        <v>23.297763499999999</v>
      </c>
      <c r="J9" s="4">
        <v>22.9794269</v>
      </c>
      <c r="K9" s="4">
        <v>22.652738540000001</v>
      </c>
      <c r="L9" s="4">
        <v>22.318635889999999</v>
      </c>
      <c r="M9" s="4">
        <v>21.97805644</v>
      </c>
      <c r="N9" s="4">
        <v>21.631937669999999</v>
      </c>
      <c r="O9" s="4">
        <v>21.281217049999999</v>
      </c>
      <c r="P9" s="4">
        <v>20.926832080000001</v>
      </c>
      <c r="Q9" s="4">
        <v>20.569720230000001</v>
      </c>
      <c r="R9" s="4">
        <v>20.21081899</v>
      </c>
      <c r="S9" s="4">
        <v>19.85106584</v>
      </c>
      <c r="T9" s="4">
        <v>19.49139825</v>
      </c>
      <c r="U9" s="4">
        <v>19.13275372</v>
      </c>
      <c r="V9" s="4">
        <v>18.776069719999999</v>
      </c>
      <c r="W9" s="4">
        <v>18.42228373</v>
      </c>
      <c r="X9" s="4">
        <v>18.072333239999999</v>
      </c>
      <c r="Y9" s="4">
        <v>17.72715573</v>
      </c>
      <c r="Z9" s="4">
        <v>17.387688669999999</v>
      </c>
      <c r="AA9" s="4">
        <v>17.05486956</v>
      </c>
      <c r="AB9" s="4">
        <v>16.729635869999999</v>
      </c>
      <c r="AC9" s="4">
        <v>16.412925080000001</v>
      </c>
      <c r="AD9" s="4">
        <v>16.105674690000001</v>
      </c>
      <c r="AE9" s="4">
        <v>15.808822149999999</v>
      </c>
      <c r="AF9" s="4">
        <v>15.52330497</v>
      </c>
      <c r="AG9" s="4">
        <v>15.25006063</v>
      </c>
    </row>
    <row r="10" spans="1:153" x14ac:dyDescent="0.15">
      <c r="A10" s="9"/>
      <c r="B10" s="10"/>
      <c r="C10" s="3">
        <f>SUM(H10:AG10)</f>
        <v>503.20000002</v>
      </c>
      <c r="D10" s="3">
        <f>SUM(H3:AG3)/26</f>
        <v>4.0877212592307686</v>
      </c>
      <c r="E10" s="3">
        <f>SUM(H3:AG3)/C10</f>
        <v>0.21120976298842564</v>
      </c>
      <c r="F10" s="3">
        <f>SUMXMY2(H7:AG7,H10:AG10)/COUNT(H7:AG7)</f>
        <v>27.78308864114819</v>
      </c>
      <c r="G10" s="4" t="s">
        <v>11</v>
      </c>
      <c r="H10" s="4">
        <v>20.990445390000001</v>
      </c>
      <c r="I10" s="4">
        <v>19.667540989999999</v>
      </c>
      <c r="J10" s="4">
        <v>21.50213252</v>
      </c>
      <c r="K10" s="4">
        <v>20.675999269999998</v>
      </c>
      <c r="L10" s="4">
        <v>19.759936440000001</v>
      </c>
      <c r="M10" s="4">
        <v>20.603542480000002</v>
      </c>
      <c r="N10" s="4">
        <v>18.86826727</v>
      </c>
      <c r="O10" s="4">
        <v>22.76110474</v>
      </c>
      <c r="P10" s="4">
        <v>22.729899459999999</v>
      </c>
      <c r="Q10" s="4">
        <v>23.09952869</v>
      </c>
      <c r="R10" s="4">
        <v>23.713494390000001</v>
      </c>
      <c r="S10" s="4">
        <v>24.437091729999999</v>
      </c>
      <c r="T10" s="4">
        <v>28.036599750000001</v>
      </c>
      <c r="U10" s="4">
        <v>24.994908110000001</v>
      </c>
      <c r="V10" s="4">
        <v>17.243213999999998</v>
      </c>
      <c r="W10" s="4">
        <v>12.875395409999999</v>
      </c>
      <c r="X10" s="4">
        <v>11.80862812</v>
      </c>
      <c r="Y10" s="4">
        <v>10.738205150000001</v>
      </c>
      <c r="Z10" s="4">
        <v>11.5210004</v>
      </c>
      <c r="AA10" s="4">
        <v>12.013478900000001</v>
      </c>
      <c r="AB10" s="4">
        <v>14.073260660000001</v>
      </c>
      <c r="AC10" s="4">
        <v>19.60600543</v>
      </c>
      <c r="AD10" s="4">
        <v>20.677709870000001</v>
      </c>
      <c r="AE10" s="4">
        <v>21.761245890000001</v>
      </c>
      <c r="AF10" s="4">
        <v>20.353111559999999</v>
      </c>
      <c r="AG10" s="4">
        <v>18.688253400000001</v>
      </c>
    </row>
    <row r="12" spans="1:153" x14ac:dyDescent="0.15">
      <c r="G12" t="s">
        <v>46</v>
      </c>
      <c r="H12">
        <f>ABS(H17-H19)</f>
        <v>4.5058274900000015</v>
      </c>
      <c r="I12">
        <f t="shared" ref="I12:BT12" si="4">ABS(I17-I19)</f>
        <v>3.0181153199999997</v>
      </c>
      <c r="J12">
        <f t="shared" si="4"/>
        <v>2.3316677500000011</v>
      </c>
      <c r="K12">
        <f t="shared" si="4"/>
        <v>0.25354048000000162</v>
      </c>
      <c r="L12">
        <f t="shared" si="4"/>
        <v>1.5375346400000005</v>
      </c>
      <c r="M12">
        <f t="shared" si="4"/>
        <v>1.0203400100000017</v>
      </c>
      <c r="N12">
        <f t="shared" si="4"/>
        <v>2.4019818599999994</v>
      </c>
      <c r="O12">
        <f t="shared" si="4"/>
        <v>2.2824854499999994</v>
      </c>
      <c r="P12">
        <f t="shared" si="4"/>
        <v>3.4618760799999997</v>
      </c>
      <c r="Q12">
        <f t="shared" si="4"/>
        <v>3.7401789899999969</v>
      </c>
      <c r="R12">
        <f t="shared" si="4"/>
        <v>4.5174194800000009</v>
      </c>
      <c r="S12">
        <f t="shared" si="4"/>
        <v>2.5936228000000021</v>
      </c>
      <c r="T12">
        <f t="shared" si="4"/>
        <v>1.5688142400000018</v>
      </c>
      <c r="U12">
        <f t="shared" si="4"/>
        <v>1.9569809399999976</v>
      </c>
      <c r="V12">
        <f t="shared" si="4"/>
        <v>1.6162625399999975</v>
      </c>
      <c r="W12">
        <f t="shared" si="4"/>
        <v>0.48856994000000142</v>
      </c>
      <c r="X12">
        <f t="shared" si="4"/>
        <v>5.996654999999862E-2</v>
      </c>
      <c r="Y12">
        <f t="shared" si="4"/>
        <v>0.86952236999999855</v>
      </c>
      <c r="Z12">
        <f t="shared" si="4"/>
        <v>2.199871550000001</v>
      </c>
      <c r="AA12">
        <f t="shared" si="4"/>
        <v>4.3310557099999993</v>
      </c>
      <c r="AB12">
        <f t="shared" si="4"/>
        <v>3.0630495799999995</v>
      </c>
      <c r="AC12">
        <f t="shared" si="4"/>
        <v>8.0958278900000007</v>
      </c>
      <c r="AD12">
        <f t="shared" si="4"/>
        <v>1.0293653599999999</v>
      </c>
      <c r="AE12">
        <f t="shared" si="4"/>
        <v>3.4636367299999993</v>
      </c>
      <c r="AF12">
        <f t="shared" si="4"/>
        <v>3.7986167199999983</v>
      </c>
      <c r="AG12">
        <f t="shared" si="4"/>
        <v>2.7342800599999979</v>
      </c>
      <c r="AH12">
        <f t="shared" si="4"/>
        <v>1.3706014799999977</v>
      </c>
      <c r="AI12">
        <f t="shared" si="4"/>
        <v>0.49244429999999895</v>
      </c>
      <c r="AJ12">
        <f t="shared" si="4"/>
        <v>2.3451174499999983</v>
      </c>
      <c r="AK12">
        <f t="shared" si="4"/>
        <v>1.5167385300000014</v>
      </c>
      <c r="AL12">
        <f t="shared" si="4"/>
        <v>2.2780375200000016</v>
      </c>
      <c r="AM12">
        <f t="shared" si="4"/>
        <v>3.0388047999999976</v>
      </c>
      <c r="AN12">
        <f t="shared" si="4"/>
        <v>3.4990656399999978</v>
      </c>
      <c r="AO12">
        <f t="shared" si="4"/>
        <v>2.5588453000000015</v>
      </c>
      <c r="AP12">
        <f t="shared" si="4"/>
        <v>0.98183093999999826</v>
      </c>
      <c r="AQ12">
        <f t="shared" si="4"/>
        <v>2.4770621900000016</v>
      </c>
      <c r="AR12">
        <f t="shared" si="4"/>
        <v>1.9355499700000003</v>
      </c>
      <c r="AS12">
        <f t="shared" si="4"/>
        <v>2.493657670000001</v>
      </c>
      <c r="AT12">
        <f t="shared" si="4"/>
        <v>0.94858945000000006</v>
      </c>
      <c r="AU12">
        <f t="shared" si="4"/>
        <v>1.5088338899999982</v>
      </c>
      <c r="AV12">
        <f t="shared" si="4"/>
        <v>0.76595297000000073</v>
      </c>
      <c r="AW12">
        <f t="shared" si="4"/>
        <v>0.47720694999999935</v>
      </c>
      <c r="AX12">
        <f t="shared" si="4"/>
        <v>3.1206205900000015</v>
      </c>
      <c r="AY12">
        <f t="shared" si="4"/>
        <v>4.064262669999998</v>
      </c>
      <c r="AZ12">
        <f t="shared" si="4"/>
        <v>6.10810794</v>
      </c>
      <c r="BA12">
        <f t="shared" si="4"/>
        <v>4.65213112</v>
      </c>
      <c r="BB12">
        <f t="shared" si="4"/>
        <v>4.1963069199999978</v>
      </c>
      <c r="BC12">
        <f t="shared" si="4"/>
        <v>4.840610090000002</v>
      </c>
      <c r="BD12">
        <f t="shared" si="4"/>
        <v>6.7850153499999983</v>
      </c>
      <c r="BE12">
        <f t="shared" si="4"/>
        <v>0.52949742999999927</v>
      </c>
      <c r="BF12">
        <f t="shared" si="4"/>
        <v>2.4259689500000015</v>
      </c>
      <c r="BG12">
        <f t="shared" si="4"/>
        <v>0.68140906000000001</v>
      </c>
      <c r="BH12">
        <f t="shared" si="4"/>
        <v>4.4368481600000003</v>
      </c>
      <c r="BI12">
        <f t="shared" si="4"/>
        <v>3.8923115399999979</v>
      </c>
      <c r="BJ12">
        <f t="shared" si="4"/>
        <v>1.4478244599999996</v>
      </c>
      <c r="BK12">
        <f t="shared" si="4"/>
        <v>4.9034122000000018</v>
      </c>
      <c r="BL12">
        <f t="shared" si="4"/>
        <v>3.8591000300000005</v>
      </c>
      <c r="BM12">
        <f t="shared" si="4"/>
        <v>3.4149132099999981</v>
      </c>
      <c r="BN12">
        <f t="shared" si="4"/>
        <v>1.2291229699999988</v>
      </c>
      <c r="BO12">
        <f t="shared" si="4"/>
        <v>2.1270167499999992</v>
      </c>
      <c r="BP12">
        <f t="shared" si="4"/>
        <v>1.5833576499999999</v>
      </c>
      <c r="BQ12">
        <f t="shared" si="4"/>
        <v>2.9399250000000023</v>
      </c>
      <c r="BR12">
        <f t="shared" si="4"/>
        <v>2.3967440700000004</v>
      </c>
      <c r="BS12">
        <f t="shared" si="4"/>
        <v>3.7461598699999996</v>
      </c>
      <c r="BT12">
        <f t="shared" si="4"/>
        <v>2.0887615400000001</v>
      </c>
      <c r="BU12">
        <f t="shared" ref="BU12:EF12" si="5">ABS(BU17-BU19)</f>
        <v>2.6310356699999993</v>
      </c>
      <c r="BV12">
        <f t="shared" si="5"/>
        <v>4.8729569899999987</v>
      </c>
      <c r="BW12">
        <f t="shared" si="5"/>
        <v>4.9145002399999989</v>
      </c>
      <c r="BX12">
        <f t="shared" si="5"/>
        <v>5.8556401200000021</v>
      </c>
      <c r="BY12">
        <f t="shared" si="5"/>
        <v>6.6963513799999994</v>
      </c>
      <c r="BZ12">
        <f t="shared" si="5"/>
        <v>6.636608739999998</v>
      </c>
      <c r="CA12">
        <f t="shared" si="5"/>
        <v>6.8763869300000025</v>
      </c>
      <c r="CB12">
        <f t="shared" si="5"/>
        <v>8.415660680000002</v>
      </c>
      <c r="CC12">
        <f t="shared" si="5"/>
        <v>3.6544047100000014</v>
      </c>
      <c r="CD12">
        <f t="shared" si="5"/>
        <v>0.49259376000000188</v>
      </c>
      <c r="CE12">
        <f t="shared" si="5"/>
        <v>2.2697974599999995</v>
      </c>
      <c r="CF12">
        <f t="shared" si="5"/>
        <v>1.7327942000000007</v>
      </c>
      <c r="CG12">
        <f t="shared" si="5"/>
        <v>2.8964217599999991</v>
      </c>
      <c r="CH12">
        <f t="shared" si="5"/>
        <v>5.1607053799999996</v>
      </c>
      <c r="CI12">
        <f t="shared" si="5"/>
        <v>4.1256703600000009</v>
      </c>
      <c r="CJ12">
        <f t="shared" si="5"/>
        <v>4.7913419600000005</v>
      </c>
      <c r="CK12">
        <f t="shared" si="5"/>
        <v>6.3577454400000022</v>
      </c>
      <c r="CL12">
        <f t="shared" si="5"/>
        <v>7.024906099999999</v>
      </c>
      <c r="CM12">
        <f t="shared" si="5"/>
        <v>5.3928491899999997</v>
      </c>
      <c r="CN12">
        <f t="shared" si="5"/>
        <v>2.3615999899999984</v>
      </c>
      <c r="CO12">
        <f t="shared" si="5"/>
        <v>1.8688162300000002</v>
      </c>
      <c r="CP12">
        <f t="shared" si="5"/>
        <v>1.2016258099999995</v>
      </c>
      <c r="CQ12">
        <f t="shared" si="5"/>
        <v>1.0270486299999995</v>
      </c>
      <c r="CR12">
        <f t="shared" si="5"/>
        <v>2.5548142699999978</v>
      </c>
      <c r="CS12">
        <f t="shared" si="5"/>
        <v>4.5816458400000002</v>
      </c>
      <c r="CT12">
        <f t="shared" si="5"/>
        <v>5.6075180699999994</v>
      </c>
      <c r="CU12">
        <f t="shared" si="5"/>
        <v>9.2324056799999994</v>
      </c>
      <c r="CV12">
        <f t="shared" si="5"/>
        <v>4.9562834100000011</v>
      </c>
      <c r="CW12">
        <f t="shared" si="5"/>
        <v>9.5791259699999998</v>
      </c>
      <c r="CX12">
        <f t="shared" si="5"/>
        <v>4.8009081100000017</v>
      </c>
      <c r="CY12">
        <f t="shared" si="5"/>
        <v>7.1216045399999999</v>
      </c>
      <c r="CZ12">
        <f t="shared" si="5"/>
        <v>8.9411900000000006</v>
      </c>
      <c r="DA12">
        <f t="shared" si="5"/>
        <v>2.2596391999999987</v>
      </c>
      <c r="DB12">
        <f t="shared" si="5"/>
        <v>2.0230731099999986</v>
      </c>
      <c r="DC12">
        <f t="shared" si="5"/>
        <v>3.6069722099999986</v>
      </c>
      <c r="DD12">
        <f t="shared" si="5"/>
        <v>4.5920833799999983</v>
      </c>
      <c r="DE12">
        <f t="shared" si="5"/>
        <v>4.2784318799999994</v>
      </c>
      <c r="DF12">
        <f t="shared" si="5"/>
        <v>1.5660430000000005</v>
      </c>
      <c r="DG12">
        <f t="shared" si="5"/>
        <v>7.8549419900000004</v>
      </c>
      <c r="DH12">
        <f t="shared" si="5"/>
        <v>8.3451541400000018</v>
      </c>
      <c r="DI12">
        <f t="shared" si="5"/>
        <v>9.8367047099999994</v>
      </c>
      <c r="DJ12">
        <f t="shared" si="5"/>
        <v>5.7296189799999979</v>
      </c>
      <c r="DK12">
        <f t="shared" si="5"/>
        <v>1.9760777800000007</v>
      </c>
      <c r="DL12">
        <f t="shared" si="5"/>
        <v>5.2196396999999983</v>
      </c>
      <c r="DM12">
        <f t="shared" si="5"/>
        <v>2.0167966899999996</v>
      </c>
      <c r="DN12">
        <f t="shared" si="5"/>
        <v>1.4154184799999996</v>
      </c>
      <c r="DO12">
        <f t="shared" si="5"/>
        <v>0.18446967999999941</v>
      </c>
      <c r="DP12">
        <f t="shared" si="5"/>
        <v>3.3828425099999997</v>
      </c>
      <c r="DQ12">
        <f t="shared" si="5"/>
        <v>4.8796747399999987</v>
      </c>
      <c r="DR12">
        <f t="shared" si="5"/>
        <v>6.1749410900000008</v>
      </c>
      <c r="DS12">
        <f t="shared" si="5"/>
        <v>5.8686163000000011</v>
      </c>
      <c r="DT12">
        <f t="shared" si="5"/>
        <v>6.3606750800000018</v>
      </c>
      <c r="DU12">
        <f t="shared" si="5"/>
        <v>11.151092179999999</v>
      </c>
      <c r="DV12">
        <f t="shared" si="5"/>
        <v>1.2398423100000002</v>
      </c>
      <c r="DW12">
        <f t="shared" si="5"/>
        <v>6.326900199999999</v>
      </c>
      <c r="DX12">
        <f t="shared" si="5"/>
        <v>2.4122405899999997</v>
      </c>
      <c r="DY12">
        <f t="shared" si="5"/>
        <v>1.5958381899999985</v>
      </c>
      <c r="DZ12">
        <f t="shared" si="5"/>
        <v>8.1223322499999995</v>
      </c>
      <c r="EA12">
        <f t="shared" si="5"/>
        <v>12.142296030000001</v>
      </c>
      <c r="EB12">
        <f t="shared" si="5"/>
        <v>7.7640783900000017</v>
      </c>
      <c r="EC12">
        <f t="shared" si="5"/>
        <v>13.587704629999998</v>
      </c>
      <c r="ED12">
        <f t="shared" si="5"/>
        <v>11.413200010000004</v>
      </c>
      <c r="EE12">
        <f t="shared" si="5"/>
        <v>9.8405898000000001</v>
      </c>
      <c r="EF12">
        <f t="shared" si="5"/>
        <v>8.3698992800000021</v>
      </c>
      <c r="EG12">
        <f t="shared" ref="EG12:EW12" si="6">ABS(EG17-EG19)</f>
        <v>7.601153710000002</v>
      </c>
      <c r="EH12">
        <f t="shared" si="6"/>
        <v>6.5343783799999997</v>
      </c>
      <c r="EI12">
        <f t="shared" si="6"/>
        <v>5.4695985500000006</v>
      </c>
      <c r="EJ12">
        <f t="shared" si="6"/>
        <v>4.4068394899999994</v>
      </c>
      <c r="EK12">
        <f t="shared" si="6"/>
        <v>4.1461264799999995</v>
      </c>
      <c r="EL12">
        <f t="shared" si="6"/>
        <v>2.0874847800000005</v>
      </c>
      <c r="EM12">
        <f t="shared" si="6"/>
        <v>3.5309396799999995</v>
      </c>
      <c r="EN12">
        <f t="shared" si="6"/>
        <v>4.8234835600000014</v>
      </c>
      <c r="EO12">
        <f t="shared" si="6"/>
        <v>0.42424034000000077</v>
      </c>
      <c r="EP12">
        <f t="shared" si="6"/>
        <v>3.6258633600000003</v>
      </c>
      <c r="EQ12">
        <f t="shared" si="6"/>
        <v>3.773769380000001</v>
      </c>
      <c r="ER12">
        <f t="shared" si="6"/>
        <v>3.9194524400000006</v>
      </c>
      <c r="ES12">
        <f t="shared" si="6"/>
        <v>2.3628872799999989</v>
      </c>
      <c r="ET12">
        <f t="shared" si="6"/>
        <v>4.6040486300000012</v>
      </c>
      <c r="EU12">
        <f t="shared" si="6"/>
        <v>4.6429111999999986</v>
      </c>
      <c r="EV12">
        <f t="shared" si="6"/>
        <v>4.5794497399999994</v>
      </c>
      <c r="EW12">
        <f t="shared" si="6"/>
        <v>1.1136389599999994</v>
      </c>
    </row>
    <row r="13" spans="1:153" x14ac:dyDescent="0.15">
      <c r="A13" s="8" t="s">
        <v>41</v>
      </c>
      <c r="B13" s="7"/>
      <c r="C13" s="7"/>
      <c r="D13" s="7"/>
      <c r="E13" s="7"/>
      <c r="F13" s="7"/>
      <c r="G13" t="s">
        <v>26</v>
      </c>
      <c r="H13">
        <f>ABS(H17-H20)</f>
        <v>0.85524155999999962</v>
      </c>
      <c r="I13">
        <f t="shared" ref="I13:BT13" si="7">ABS(I17-I20)</f>
        <v>0.25769430999999976</v>
      </c>
      <c r="J13">
        <f t="shared" si="7"/>
        <v>0.24678180999999988</v>
      </c>
      <c r="K13">
        <f t="shared" si="7"/>
        <v>3.0413256200000003</v>
      </c>
      <c r="L13">
        <f t="shared" si="7"/>
        <v>3.7612884900000019</v>
      </c>
      <c r="M13">
        <f t="shared" si="7"/>
        <v>2.5999851800000009</v>
      </c>
      <c r="N13">
        <f t="shared" si="7"/>
        <v>5.2162099699999995</v>
      </c>
      <c r="O13">
        <f t="shared" si="7"/>
        <v>3.8276702699999987</v>
      </c>
      <c r="P13">
        <f t="shared" si="7"/>
        <v>6.1991874400000011</v>
      </c>
      <c r="Q13">
        <f t="shared" si="7"/>
        <v>5.2182686499999988</v>
      </c>
      <c r="R13">
        <f t="shared" si="7"/>
        <v>5.5963150400000004</v>
      </c>
      <c r="S13">
        <f t="shared" si="7"/>
        <v>3.0558229400000023</v>
      </c>
      <c r="T13">
        <f t="shared" si="7"/>
        <v>0.49690200999999945</v>
      </c>
      <c r="U13">
        <f t="shared" si="7"/>
        <v>1.2056308899999983</v>
      </c>
      <c r="V13">
        <f t="shared" si="7"/>
        <v>1.2123670299999993</v>
      </c>
      <c r="W13">
        <f t="shared" si="7"/>
        <v>1.8260510500000002</v>
      </c>
      <c r="X13">
        <f t="shared" si="7"/>
        <v>3.1505906099999983</v>
      </c>
      <c r="Y13">
        <f t="shared" si="7"/>
        <v>3.9231317600000004</v>
      </c>
      <c r="Z13">
        <f t="shared" si="7"/>
        <v>2.8042050700000001</v>
      </c>
      <c r="AA13">
        <f t="shared" si="7"/>
        <v>2.3433854199999988</v>
      </c>
      <c r="AB13">
        <f t="shared" si="7"/>
        <v>2.5960849699999997</v>
      </c>
      <c r="AC13">
        <f t="shared" si="7"/>
        <v>2.2783158399999994</v>
      </c>
      <c r="AD13">
        <f t="shared" si="7"/>
        <v>5.2564056800000003</v>
      </c>
      <c r="AE13">
        <f t="shared" si="7"/>
        <v>2.1367373900000004</v>
      </c>
      <c r="AF13">
        <f t="shared" si="7"/>
        <v>2.4415490200000001</v>
      </c>
      <c r="AG13">
        <f t="shared" si="7"/>
        <v>0.97340471000000051</v>
      </c>
      <c r="AH13">
        <f t="shared" si="7"/>
        <v>0.54043547000000203</v>
      </c>
      <c r="AI13">
        <f t="shared" si="7"/>
        <v>3.3106639099999988</v>
      </c>
      <c r="AJ13">
        <f t="shared" si="7"/>
        <v>2.2158025599999984</v>
      </c>
      <c r="AK13">
        <f t="shared" si="7"/>
        <v>1.6817889500000014</v>
      </c>
      <c r="AL13">
        <f t="shared" si="7"/>
        <v>4.4602761200000032</v>
      </c>
      <c r="AM13">
        <f t="shared" si="7"/>
        <v>4.1135542100000002</v>
      </c>
      <c r="AN13">
        <f t="shared" si="7"/>
        <v>5.2705527799999992</v>
      </c>
      <c r="AO13">
        <f t="shared" si="7"/>
        <v>2.0812039400000018</v>
      </c>
      <c r="AP13">
        <f t="shared" si="7"/>
        <v>1.1722697400000008</v>
      </c>
      <c r="AQ13">
        <f t="shared" si="7"/>
        <v>1.6973697399999992</v>
      </c>
      <c r="AR13">
        <f t="shared" si="7"/>
        <v>0.64444018000000014</v>
      </c>
      <c r="AS13">
        <f t="shared" si="7"/>
        <v>2.2766149100000028</v>
      </c>
      <c r="AT13">
        <f t="shared" si="7"/>
        <v>1.55462451</v>
      </c>
      <c r="AU13">
        <f t="shared" si="7"/>
        <v>2.6385764300000005</v>
      </c>
      <c r="AV13">
        <f t="shared" si="7"/>
        <v>4.5049427899999994</v>
      </c>
      <c r="AW13">
        <f t="shared" si="7"/>
        <v>4.6947557700000004</v>
      </c>
      <c r="AX13">
        <f t="shared" si="7"/>
        <v>2.6771304099999984</v>
      </c>
      <c r="AY13">
        <f t="shared" si="7"/>
        <v>3.6663552100000008</v>
      </c>
      <c r="AZ13">
        <f t="shared" si="7"/>
        <v>0.6307121500000008</v>
      </c>
      <c r="BA13">
        <f t="shared" si="7"/>
        <v>2.06428777</v>
      </c>
      <c r="BB13">
        <f t="shared" si="7"/>
        <v>2.4534678700000008</v>
      </c>
      <c r="BC13">
        <f t="shared" si="7"/>
        <v>0.8987973199999999</v>
      </c>
      <c r="BD13">
        <f t="shared" si="7"/>
        <v>3.5111930199999986</v>
      </c>
      <c r="BE13">
        <f t="shared" si="7"/>
        <v>3.888447229999997</v>
      </c>
      <c r="BF13">
        <f t="shared" si="7"/>
        <v>4.1049121199999981</v>
      </c>
      <c r="BG13">
        <f t="shared" si="7"/>
        <v>4.717018460000002</v>
      </c>
      <c r="BH13">
        <f t="shared" si="7"/>
        <v>1.3560502800000016</v>
      </c>
      <c r="BI13">
        <f t="shared" si="7"/>
        <v>0.50250644000000122</v>
      </c>
      <c r="BJ13">
        <f t="shared" si="7"/>
        <v>2.6868961999999996</v>
      </c>
      <c r="BK13">
        <f t="shared" si="7"/>
        <v>1.0302281299999976</v>
      </c>
      <c r="BL13">
        <f t="shared" si="7"/>
        <v>0.75536036000000095</v>
      </c>
      <c r="BM13">
        <f t="shared" si="7"/>
        <v>2.1849504100000026</v>
      </c>
      <c r="BN13">
        <f t="shared" si="7"/>
        <v>5.2256932599999999</v>
      </c>
      <c r="BO13">
        <f t="shared" si="7"/>
        <v>0.37338128000000026</v>
      </c>
      <c r="BP13">
        <f t="shared" si="7"/>
        <v>2.8613759600000002</v>
      </c>
      <c r="BQ13">
        <f t="shared" si="7"/>
        <v>0.52089138999999918</v>
      </c>
      <c r="BR13">
        <f t="shared" si="7"/>
        <v>1.368854510000002</v>
      </c>
      <c r="BS13">
        <f t="shared" si="7"/>
        <v>3.4036666000000011</v>
      </c>
      <c r="BT13">
        <f t="shared" si="7"/>
        <v>1.7711533299999989</v>
      </c>
      <c r="BU13">
        <f t="shared" ref="BU13:EF13" si="8">ABS(BU17-BU20)</f>
        <v>4.0065598299999987</v>
      </c>
      <c r="BV13">
        <f t="shared" si="8"/>
        <v>1.9906428700000003</v>
      </c>
      <c r="BW13">
        <f t="shared" si="8"/>
        <v>3.8623118499999993</v>
      </c>
      <c r="BX13">
        <f t="shared" si="8"/>
        <v>2.22701891</v>
      </c>
      <c r="BY13">
        <f t="shared" si="8"/>
        <v>0.94439950000000117</v>
      </c>
      <c r="BZ13">
        <f t="shared" si="8"/>
        <v>1.6568759499999999</v>
      </c>
      <c r="CA13">
        <f t="shared" si="8"/>
        <v>0.97140103000000089</v>
      </c>
      <c r="CB13">
        <f t="shared" si="8"/>
        <v>5.7543630900000018</v>
      </c>
      <c r="CC13">
        <f t="shared" si="8"/>
        <v>5.9271021499999996</v>
      </c>
      <c r="CD13">
        <f t="shared" si="8"/>
        <v>6.798296950000001</v>
      </c>
      <c r="CE13">
        <f t="shared" si="8"/>
        <v>2.9552917600000015</v>
      </c>
      <c r="CF13">
        <f t="shared" si="8"/>
        <v>4.1929831899999996</v>
      </c>
      <c r="CG13">
        <f t="shared" si="8"/>
        <v>3.3692908000000017</v>
      </c>
      <c r="CH13">
        <f t="shared" si="8"/>
        <v>0.11910606000000001</v>
      </c>
      <c r="CI13">
        <f t="shared" si="8"/>
        <v>3.0537159000000003</v>
      </c>
      <c r="CJ13">
        <f t="shared" si="8"/>
        <v>0.55637119000000013</v>
      </c>
      <c r="CK13">
        <f t="shared" si="8"/>
        <v>3.409205999999898E-2</v>
      </c>
      <c r="CL13">
        <f t="shared" si="8"/>
        <v>3.5708183499999997</v>
      </c>
      <c r="CM13">
        <f t="shared" si="8"/>
        <v>1.8694221899999981</v>
      </c>
      <c r="CN13">
        <f t="shared" si="8"/>
        <v>2.7408625800000017</v>
      </c>
      <c r="CO13">
        <f t="shared" si="8"/>
        <v>5.6877543500000023</v>
      </c>
      <c r="CP13">
        <f t="shared" si="8"/>
        <v>0.90320832000000095</v>
      </c>
      <c r="CQ13">
        <f t="shared" si="8"/>
        <v>3.1760229999999723E-2</v>
      </c>
      <c r="CR13">
        <f t="shared" si="8"/>
        <v>1.4355579000000027</v>
      </c>
      <c r="CS13">
        <f t="shared" si="8"/>
        <v>2.126527440000002</v>
      </c>
      <c r="CT13">
        <f t="shared" si="8"/>
        <v>1.6567306199999994</v>
      </c>
      <c r="CU13">
        <f t="shared" si="8"/>
        <v>0.66275171999999927</v>
      </c>
      <c r="CV13">
        <f t="shared" si="8"/>
        <v>2.8408053400000011</v>
      </c>
      <c r="CW13">
        <f t="shared" si="8"/>
        <v>1.6127102900000008</v>
      </c>
      <c r="CX13">
        <f t="shared" si="8"/>
        <v>3.1625145099999994</v>
      </c>
      <c r="CY13">
        <f t="shared" si="8"/>
        <v>0.98221587000000099</v>
      </c>
      <c r="CZ13">
        <f t="shared" si="8"/>
        <v>5.6746919400000007</v>
      </c>
      <c r="DA13">
        <f t="shared" si="8"/>
        <v>6.1351600799999986</v>
      </c>
      <c r="DB13">
        <f t="shared" si="8"/>
        <v>6.3525053000000007</v>
      </c>
      <c r="DC13">
        <f t="shared" si="8"/>
        <v>3.9790106600000001</v>
      </c>
      <c r="DD13">
        <f t="shared" si="8"/>
        <v>3.0284761099999997</v>
      </c>
      <c r="DE13">
        <f t="shared" si="8"/>
        <v>2.6259490700000008</v>
      </c>
      <c r="DF13">
        <f t="shared" si="8"/>
        <v>6.761751610000001</v>
      </c>
      <c r="DG13">
        <f t="shared" si="8"/>
        <v>4.6923106199999971</v>
      </c>
      <c r="DH13">
        <f t="shared" si="8"/>
        <v>1.5525166800000001</v>
      </c>
      <c r="DI13">
        <f t="shared" si="8"/>
        <v>0.23792695999999935</v>
      </c>
      <c r="DJ13">
        <f t="shared" si="8"/>
        <v>1.8292569999999841E-2</v>
      </c>
      <c r="DK13">
        <f t="shared" si="8"/>
        <v>6.2237190899999995</v>
      </c>
      <c r="DL13">
        <f t="shared" si="8"/>
        <v>0.51604908999999921</v>
      </c>
      <c r="DM13">
        <f t="shared" si="8"/>
        <v>1.0653147599999997</v>
      </c>
      <c r="DN13">
        <f t="shared" si="8"/>
        <v>0.63533570999999966</v>
      </c>
      <c r="DO13">
        <f t="shared" si="8"/>
        <v>1.0465467699999991</v>
      </c>
      <c r="DP13">
        <f t="shared" si="8"/>
        <v>0.19131752000000191</v>
      </c>
      <c r="DQ13">
        <f t="shared" si="8"/>
        <v>1.148898710000001</v>
      </c>
      <c r="DR13">
        <f t="shared" si="8"/>
        <v>0.43812923000000126</v>
      </c>
      <c r="DS13">
        <f t="shared" si="8"/>
        <v>2.7341147100000001</v>
      </c>
      <c r="DT13">
        <f t="shared" si="8"/>
        <v>1.3692910499999993</v>
      </c>
      <c r="DU13">
        <f t="shared" si="8"/>
        <v>3.7463268799999998</v>
      </c>
      <c r="DV13">
        <f t="shared" si="8"/>
        <v>6.7430956999999996</v>
      </c>
      <c r="DW13">
        <f t="shared" si="8"/>
        <v>0.42181814000000095</v>
      </c>
      <c r="DX13">
        <f t="shared" si="8"/>
        <v>1.1824382</v>
      </c>
      <c r="DY13">
        <f t="shared" si="8"/>
        <v>8.2249554799999984</v>
      </c>
      <c r="DZ13">
        <f t="shared" si="8"/>
        <v>3.640476900000003</v>
      </c>
      <c r="EA13">
        <f t="shared" si="8"/>
        <v>0.1342738199999971</v>
      </c>
      <c r="EB13">
        <f t="shared" si="8"/>
        <v>6.0700572100000016</v>
      </c>
      <c r="EC13">
        <f t="shared" si="8"/>
        <v>1.7587572700000038</v>
      </c>
      <c r="ED13">
        <f t="shared" si="8"/>
        <v>2.3506405799999968</v>
      </c>
      <c r="EE13">
        <f t="shared" si="8"/>
        <v>7.7924964299999999</v>
      </c>
      <c r="EF13">
        <f t="shared" si="8"/>
        <v>6.0392615299999974</v>
      </c>
      <c r="EG13">
        <f t="shared" ref="EG13:EW13" si="9">ABS(EG17-EG20)</f>
        <v>8.0311569700000014</v>
      </c>
      <c r="EH13">
        <f t="shared" si="9"/>
        <v>4.8501636300000008</v>
      </c>
      <c r="EI13">
        <f t="shared" si="9"/>
        <v>2.0650148199999983</v>
      </c>
      <c r="EJ13">
        <f t="shared" si="9"/>
        <v>2.9294657199999996</v>
      </c>
      <c r="EK13">
        <f t="shared" si="9"/>
        <v>0.31623493999999752</v>
      </c>
      <c r="EL13">
        <f t="shared" si="9"/>
        <v>0.83793947999999929</v>
      </c>
      <c r="EM13">
        <f t="shared" si="9"/>
        <v>4.4358811100000004</v>
      </c>
      <c r="EN13">
        <f t="shared" si="9"/>
        <v>0.63734703999999986</v>
      </c>
      <c r="EO13">
        <f t="shared" si="9"/>
        <v>6.8816515000000003</v>
      </c>
      <c r="EP13">
        <f t="shared" si="9"/>
        <v>3.2480774499999985</v>
      </c>
      <c r="EQ13">
        <f t="shared" si="9"/>
        <v>4.5385582299999996</v>
      </c>
      <c r="ER13">
        <f t="shared" si="9"/>
        <v>3.736668400000001</v>
      </c>
      <c r="ES13">
        <f t="shared" si="9"/>
        <v>5.148812770000001</v>
      </c>
      <c r="ET13">
        <f t="shared" si="9"/>
        <v>2.9045166800000004</v>
      </c>
      <c r="EU13">
        <f t="shared" si="9"/>
        <v>1.2360571900000004</v>
      </c>
      <c r="EV13">
        <f t="shared" si="9"/>
        <v>1.4872711299999999</v>
      </c>
      <c r="EW13">
        <f t="shared" si="9"/>
        <v>1.1361077200000018</v>
      </c>
    </row>
    <row r="14" spans="1:153" x14ac:dyDescent="0.15">
      <c r="A14" s="9"/>
      <c r="B14" s="7"/>
      <c r="C14" s="7"/>
      <c r="D14" s="7"/>
      <c r="E14" s="7"/>
      <c r="F14" s="7"/>
      <c r="G14" t="s">
        <v>37</v>
      </c>
      <c r="H14">
        <f>ABS(H17-H18)</f>
        <v>1.8527845700000007</v>
      </c>
      <c r="I14">
        <f t="shared" ref="I14:BT14" si="10">ABS(I17-I18)</f>
        <v>1.8464704500000018</v>
      </c>
      <c r="J14">
        <f t="shared" si="10"/>
        <v>3.4802997799999993</v>
      </c>
      <c r="K14">
        <f t="shared" si="10"/>
        <v>0.49299081999999927</v>
      </c>
      <c r="L14">
        <f t="shared" si="10"/>
        <v>0.76647274999999837</v>
      </c>
      <c r="M14">
        <f t="shared" si="10"/>
        <v>1.3307819399999978</v>
      </c>
      <c r="N14">
        <f t="shared" si="10"/>
        <v>0.23824609000000052</v>
      </c>
      <c r="O14">
        <f t="shared" si="10"/>
        <v>1.38893852</v>
      </c>
      <c r="P14">
        <f t="shared" si="10"/>
        <v>0.38860388000000157</v>
      </c>
      <c r="Q14">
        <f t="shared" si="10"/>
        <v>1.9874798699999978</v>
      </c>
      <c r="R14">
        <f t="shared" si="10"/>
        <v>2.2422222400000003</v>
      </c>
      <c r="S14">
        <f t="shared" si="10"/>
        <v>0.49073999000000157</v>
      </c>
      <c r="T14">
        <f t="shared" si="10"/>
        <v>1.2932735199999996</v>
      </c>
      <c r="U14">
        <f t="shared" si="10"/>
        <v>3.4571542700000002</v>
      </c>
      <c r="V14">
        <f t="shared" si="10"/>
        <v>0.24625112000000016</v>
      </c>
      <c r="W14">
        <f t="shared" si="10"/>
        <v>1.3762445899999989</v>
      </c>
      <c r="X14">
        <f t="shared" si="10"/>
        <v>0.31296324999999925</v>
      </c>
      <c r="Y14">
        <f t="shared" si="10"/>
        <v>2.8731216199999992</v>
      </c>
      <c r="Z14">
        <f t="shared" si="10"/>
        <v>1.1829393499999998</v>
      </c>
      <c r="AA14">
        <f t="shared" si="10"/>
        <v>4.5711889999999755E-2</v>
      </c>
      <c r="AB14">
        <f t="shared" si="10"/>
        <v>2.1308279999999513E-2</v>
      </c>
      <c r="AC14">
        <f t="shared" si="10"/>
        <v>3.4305942999999992</v>
      </c>
      <c r="AD14">
        <f t="shared" si="10"/>
        <v>2.7438261900000001</v>
      </c>
      <c r="AE14">
        <f t="shared" si="10"/>
        <v>1.0006207400000005</v>
      </c>
      <c r="AF14">
        <f t="shared" si="10"/>
        <v>3.1642259300000006</v>
      </c>
      <c r="AG14">
        <f t="shared" si="10"/>
        <v>5.5323232999999998</v>
      </c>
      <c r="AH14">
        <f t="shared" si="10"/>
        <v>4.2370373699999995</v>
      </c>
      <c r="AI14">
        <f t="shared" si="10"/>
        <v>3.9531985899999995</v>
      </c>
      <c r="AJ14">
        <f t="shared" si="10"/>
        <v>5.9595120799999979</v>
      </c>
      <c r="AK14">
        <f t="shared" si="10"/>
        <v>4.012201919999999</v>
      </c>
      <c r="AL14">
        <f t="shared" si="10"/>
        <v>3.2030414199999981</v>
      </c>
      <c r="AM14">
        <f t="shared" si="10"/>
        <v>2.8040277900000028</v>
      </c>
      <c r="AN14">
        <f t="shared" si="10"/>
        <v>1.6059578200000004</v>
      </c>
      <c r="AO14">
        <f t="shared" si="10"/>
        <v>1.9116129099999988</v>
      </c>
      <c r="AP14">
        <f t="shared" si="10"/>
        <v>3.9814980200000001</v>
      </c>
      <c r="AQ14">
        <f t="shared" si="10"/>
        <v>0.19947671999999983</v>
      </c>
      <c r="AR14">
        <f t="shared" si="10"/>
        <v>0.19748102000000145</v>
      </c>
      <c r="AS14">
        <f t="shared" si="10"/>
        <v>0.67707831999999968</v>
      </c>
      <c r="AT14">
        <f t="shared" si="10"/>
        <v>0.80500882000000118</v>
      </c>
      <c r="AU14">
        <f t="shared" si="10"/>
        <v>2.0919368200000008</v>
      </c>
      <c r="AV14">
        <f t="shared" si="10"/>
        <v>2.6137992300000015</v>
      </c>
      <c r="AW14">
        <f t="shared" si="10"/>
        <v>2.9255825800000004</v>
      </c>
      <c r="AX14">
        <f t="shared" si="10"/>
        <v>1.5066721099999985</v>
      </c>
      <c r="AY14">
        <f t="shared" si="10"/>
        <v>0.22276582000000111</v>
      </c>
      <c r="AZ14">
        <f t="shared" si="10"/>
        <v>0.57909037000000119</v>
      </c>
      <c r="BA14">
        <f t="shared" si="10"/>
        <v>0.46592328999999921</v>
      </c>
      <c r="BB14">
        <f t="shared" si="10"/>
        <v>1.01898892</v>
      </c>
      <c r="BC14">
        <f t="shared" si="10"/>
        <v>0.22655999999999921</v>
      </c>
      <c r="BD14">
        <f t="shared" si="10"/>
        <v>5.7493981299999994</v>
      </c>
      <c r="BE14">
        <f t="shared" si="10"/>
        <v>0.49105252000000021</v>
      </c>
      <c r="BF14">
        <f t="shared" si="10"/>
        <v>0.55767725000000112</v>
      </c>
      <c r="BG14">
        <f t="shared" si="10"/>
        <v>0.257400030000003</v>
      </c>
      <c r="BH14">
        <f t="shared" si="10"/>
        <v>0.87121063000000021</v>
      </c>
      <c r="BI14">
        <f t="shared" si="10"/>
        <v>0.57977183999999937</v>
      </c>
      <c r="BJ14">
        <f t="shared" si="10"/>
        <v>3.1550720499999976</v>
      </c>
      <c r="BK14">
        <f t="shared" si="10"/>
        <v>0.72408947999999995</v>
      </c>
      <c r="BL14">
        <f t="shared" si="10"/>
        <v>0.55742064000000013</v>
      </c>
      <c r="BM14">
        <f t="shared" si="10"/>
        <v>6.7575959999999213E-2</v>
      </c>
      <c r="BN14">
        <f t="shared" si="10"/>
        <v>4.814102179999999</v>
      </c>
      <c r="BO14">
        <f t="shared" si="10"/>
        <v>0.28360351999999978</v>
      </c>
      <c r="BP14">
        <f t="shared" si="10"/>
        <v>0.14308604000000003</v>
      </c>
      <c r="BQ14">
        <f t="shared" si="10"/>
        <v>2.1869141700000014</v>
      </c>
      <c r="BR14">
        <f t="shared" si="10"/>
        <v>1.7883091400000026</v>
      </c>
      <c r="BS14">
        <f t="shared" si="10"/>
        <v>2.6420150500000013</v>
      </c>
      <c r="BT14">
        <f t="shared" si="10"/>
        <v>0.7581399900000001</v>
      </c>
      <c r="BU14">
        <f t="shared" ref="BU14:EF14" si="11">ABS(BU17-BU18)</f>
        <v>1.2983705699999994</v>
      </c>
      <c r="BV14">
        <f t="shared" si="11"/>
        <v>1.7213602600000009</v>
      </c>
      <c r="BW14">
        <f t="shared" si="11"/>
        <v>0.75294689000000048</v>
      </c>
      <c r="BX14">
        <f t="shared" si="11"/>
        <v>1.0928698499999996</v>
      </c>
      <c r="BY14">
        <f t="shared" si="11"/>
        <v>1.6616320099999999</v>
      </c>
      <c r="BZ14">
        <f t="shared" si="11"/>
        <v>1.2157529499999988</v>
      </c>
      <c r="CA14">
        <f t="shared" si="11"/>
        <v>0.34692579999999928</v>
      </c>
      <c r="CB14">
        <f t="shared" si="11"/>
        <v>6.0727884600000017</v>
      </c>
      <c r="CC14">
        <f t="shared" si="11"/>
        <v>6.2068362599999993</v>
      </c>
      <c r="CD14">
        <f t="shared" si="11"/>
        <v>2.9499920599999996</v>
      </c>
      <c r="CE14">
        <f t="shared" si="11"/>
        <v>2.6044475499999997</v>
      </c>
      <c r="CF14">
        <f t="shared" si="11"/>
        <v>2.764389640000001</v>
      </c>
      <c r="CG14">
        <f t="shared" si="11"/>
        <v>0.647970830000002</v>
      </c>
      <c r="CH14">
        <f t="shared" si="11"/>
        <v>1.0072329899999986</v>
      </c>
      <c r="CI14">
        <f t="shared" si="11"/>
        <v>1.5809992800000003</v>
      </c>
      <c r="CJ14">
        <f t="shared" si="11"/>
        <v>0.32565411999999938</v>
      </c>
      <c r="CK14">
        <f t="shared" si="11"/>
        <v>2.0498303200000016</v>
      </c>
      <c r="CL14">
        <f t="shared" si="11"/>
        <v>6.3153768100000001</v>
      </c>
      <c r="CM14">
        <f t="shared" si="11"/>
        <v>2.5036409399999968</v>
      </c>
      <c r="CN14">
        <f t="shared" si="11"/>
        <v>0.1369065599999999</v>
      </c>
      <c r="CO14">
        <f t="shared" si="11"/>
        <v>3.0830504199999993</v>
      </c>
      <c r="CP14">
        <f t="shared" si="11"/>
        <v>1.8362138100000003</v>
      </c>
      <c r="CQ14">
        <f t="shared" si="11"/>
        <v>1.6019031500000018</v>
      </c>
      <c r="CR14">
        <f t="shared" si="11"/>
        <v>0.86148995000000284</v>
      </c>
      <c r="CS14">
        <f t="shared" si="11"/>
        <v>1.1334855000000008</v>
      </c>
      <c r="CT14">
        <f t="shared" si="11"/>
        <v>0.24416635999999947</v>
      </c>
      <c r="CU14">
        <f t="shared" si="11"/>
        <v>2.3985610200000007</v>
      </c>
      <c r="CV14">
        <f t="shared" si="11"/>
        <v>2.9249417900000001</v>
      </c>
      <c r="CW14">
        <f t="shared" si="11"/>
        <v>4.4688464700000008</v>
      </c>
      <c r="CX14">
        <f t="shared" si="11"/>
        <v>1.6427108100000005</v>
      </c>
      <c r="CY14">
        <f t="shared" si="11"/>
        <v>2.6356745600000018</v>
      </c>
      <c r="CZ14">
        <f t="shared" si="11"/>
        <v>6.4868400099999999</v>
      </c>
      <c r="DA14">
        <f t="shared" si="11"/>
        <v>4.6728506999999979</v>
      </c>
      <c r="DB14">
        <f t="shared" si="11"/>
        <v>3.0569786500000014</v>
      </c>
      <c r="DC14">
        <f t="shared" si="11"/>
        <v>0.3925790599999992</v>
      </c>
      <c r="DD14">
        <f t="shared" si="11"/>
        <v>2.524300740000001</v>
      </c>
      <c r="DE14">
        <f t="shared" si="11"/>
        <v>2.99228278</v>
      </c>
      <c r="DF14">
        <f t="shared" si="11"/>
        <v>4.5065487100000006</v>
      </c>
      <c r="DG14">
        <f t="shared" si="11"/>
        <v>1.0173487399999992</v>
      </c>
      <c r="DH14">
        <f t="shared" si="11"/>
        <v>2.0797041299999997</v>
      </c>
      <c r="DI14">
        <f t="shared" si="11"/>
        <v>4.5795929100000023</v>
      </c>
      <c r="DJ14">
        <f t="shared" si="11"/>
        <v>1.1802826599999996</v>
      </c>
      <c r="DK14">
        <f t="shared" si="11"/>
        <v>5.1470905100000017</v>
      </c>
      <c r="DL14">
        <f t="shared" si="11"/>
        <v>4.187991659999998</v>
      </c>
      <c r="DM14">
        <f t="shared" si="11"/>
        <v>0.79932430999999937</v>
      </c>
      <c r="DN14">
        <f t="shared" si="11"/>
        <v>0.66455060999999915</v>
      </c>
      <c r="DO14">
        <f t="shared" si="11"/>
        <v>3.3072034200000004</v>
      </c>
      <c r="DP14">
        <f t="shared" si="11"/>
        <v>0.20762989999999704</v>
      </c>
      <c r="DQ14">
        <f t="shared" si="11"/>
        <v>9.2634189999998284E-2</v>
      </c>
      <c r="DR14">
        <f t="shared" si="11"/>
        <v>0.54965908000000141</v>
      </c>
      <c r="DS14">
        <f t="shared" si="11"/>
        <v>0.97477950999999941</v>
      </c>
      <c r="DT14">
        <f t="shared" si="11"/>
        <v>0.44716217000000036</v>
      </c>
      <c r="DU14">
        <f t="shared" si="11"/>
        <v>6.1789693999999997</v>
      </c>
      <c r="DV14">
        <f t="shared" si="11"/>
        <v>4.76469597</v>
      </c>
      <c r="DW14">
        <f t="shared" si="11"/>
        <v>9.4594640000000396E-2</v>
      </c>
      <c r="DX14">
        <f t="shared" si="11"/>
        <v>0.24582488000000069</v>
      </c>
      <c r="DY14">
        <f t="shared" si="11"/>
        <v>1.5911317599999997</v>
      </c>
      <c r="DZ14">
        <f t="shared" si="11"/>
        <v>4.8005805799999983</v>
      </c>
      <c r="EA14">
        <f t="shared" si="11"/>
        <v>8.9317911700000003</v>
      </c>
      <c r="EB14">
        <f t="shared" si="11"/>
        <v>3.7784272899999998</v>
      </c>
      <c r="EC14">
        <f t="shared" si="11"/>
        <v>10.759497929999998</v>
      </c>
      <c r="ED14">
        <f t="shared" si="11"/>
        <v>6.6821939100000023</v>
      </c>
      <c r="EE14">
        <f t="shared" si="11"/>
        <v>5.0113366500000005</v>
      </c>
      <c r="EF14">
        <f t="shared" si="11"/>
        <v>2.2025154800000024</v>
      </c>
      <c r="EG14">
        <f t="shared" ref="EG14:EW14" si="12">ABS(EG17-EG18)</f>
        <v>4.7107250799999996</v>
      </c>
      <c r="EH14">
        <f t="shared" si="12"/>
        <v>7.1285016500000005</v>
      </c>
      <c r="EI14">
        <f t="shared" si="12"/>
        <v>3.8322012000000001</v>
      </c>
      <c r="EJ14">
        <f t="shared" si="12"/>
        <v>3.7873484600000005</v>
      </c>
      <c r="EK14">
        <f t="shared" si="12"/>
        <v>3.2221630999999995</v>
      </c>
      <c r="EL14">
        <f t="shared" si="12"/>
        <v>2.0618500600000012</v>
      </c>
      <c r="EM14">
        <f t="shared" si="12"/>
        <v>7.1361893000000016</v>
      </c>
      <c r="EN14">
        <f t="shared" si="12"/>
        <v>2.0017085300000002</v>
      </c>
      <c r="EO14">
        <f t="shared" si="12"/>
        <v>5.7671810500000014</v>
      </c>
      <c r="EP14">
        <f t="shared" si="12"/>
        <v>1.8377191499999999</v>
      </c>
      <c r="EQ14">
        <f t="shared" si="12"/>
        <v>1.7160907600000002</v>
      </c>
      <c r="ER14">
        <f t="shared" si="12"/>
        <v>2.7870782400000014</v>
      </c>
      <c r="ES14">
        <f t="shared" si="12"/>
        <v>0.41942906999999963</v>
      </c>
      <c r="ET14">
        <f t="shared" si="12"/>
        <v>0.86263027000000037</v>
      </c>
      <c r="EU14">
        <f t="shared" si="12"/>
        <v>0.80043341999999917</v>
      </c>
      <c r="EV14">
        <f t="shared" si="12"/>
        <v>1.2369354599999998</v>
      </c>
      <c r="EW14">
        <f t="shared" si="12"/>
        <v>2.5427017899999989</v>
      </c>
    </row>
    <row r="15" spans="1:153" x14ac:dyDescent="0.15">
      <c r="A15" s="9"/>
      <c r="G15" t="s">
        <v>25</v>
      </c>
      <c r="H15">
        <f>ABS(H16-H17)</f>
        <v>1.3479121000000003</v>
      </c>
      <c r="I15">
        <f t="shared" ref="I15:BT15" si="13">ABS(I16-I17)</f>
        <v>0.64929618000000033</v>
      </c>
      <c r="J15">
        <f t="shared" si="13"/>
        <v>0.63838343000000108</v>
      </c>
      <c r="K15">
        <f t="shared" si="13"/>
        <v>7.4657399999999541E-2</v>
      </c>
      <c r="L15">
        <f t="shared" si="13"/>
        <v>2.0650620400000008</v>
      </c>
      <c r="M15">
        <f t="shared" si="13"/>
        <v>0.30008305000000135</v>
      </c>
      <c r="N15">
        <f t="shared" si="13"/>
        <v>1.9389190499999991</v>
      </c>
      <c r="O15">
        <f t="shared" si="13"/>
        <v>1.9086700000023882E-3</v>
      </c>
      <c r="P15">
        <f t="shared" si="13"/>
        <v>2.2160743099999998</v>
      </c>
      <c r="Q15">
        <f t="shared" si="13"/>
        <v>2.7682628399999984</v>
      </c>
      <c r="R15">
        <f t="shared" si="13"/>
        <v>4.6231848199999988</v>
      </c>
      <c r="S15">
        <f t="shared" si="13"/>
        <v>2.0136218300000017</v>
      </c>
      <c r="T15">
        <f t="shared" si="13"/>
        <v>0.96692851999999974</v>
      </c>
      <c r="U15">
        <f t="shared" si="13"/>
        <v>1.478499069999998</v>
      </c>
      <c r="V15">
        <f t="shared" si="13"/>
        <v>1.2642007599999978</v>
      </c>
      <c r="W15">
        <f t="shared" si="13"/>
        <v>1.3323802800000024</v>
      </c>
      <c r="X15">
        <f t="shared" si="13"/>
        <v>2.1878086799999981</v>
      </c>
      <c r="Y15">
        <f t="shared" si="13"/>
        <v>1.5172308399999999</v>
      </c>
      <c r="Z15">
        <f t="shared" si="13"/>
        <v>0.82227747999999856</v>
      </c>
      <c r="AA15">
        <f t="shared" si="13"/>
        <v>0.2159060100000012</v>
      </c>
      <c r="AB15">
        <f t="shared" si="13"/>
        <v>0.68696088000000088</v>
      </c>
      <c r="AC15">
        <f t="shared" si="13"/>
        <v>4.3696536500000001</v>
      </c>
      <c r="AD15">
        <f t="shared" si="13"/>
        <v>2.3611633100000002</v>
      </c>
      <c r="AE15">
        <f t="shared" si="13"/>
        <v>7.4071179999998904E-2</v>
      </c>
      <c r="AF15">
        <f t="shared" si="13"/>
        <v>0.17598563000000134</v>
      </c>
      <c r="AG15">
        <f t="shared" si="13"/>
        <v>0.28970151000000044</v>
      </c>
      <c r="AH15">
        <f t="shared" si="13"/>
        <v>0.3391576700000023</v>
      </c>
      <c r="AI15">
        <f t="shared" si="13"/>
        <v>1.5653247999999991</v>
      </c>
      <c r="AJ15">
        <f t="shared" si="13"/>
        <v>1.4243414300000001</v>
      </c>
      <c r="AK15">
        <f t="shared" si="13"/>
        <v>1.8828215800000017</v>
      </c>
      <c r="AL15">
        <f t="shared" si="13"/>
        <v>3.0288630500000018</v>
      </c>
      <c r="AM15">
        <f t="shared" si="13"/>
        <v>2.0058744199999978</v>
      </c>
      <c r="AN15">
        <f t="shared" si="13"/>
        <v>2.72683696</v>
      </c>
      <c r="AO15">
        <f t="shared" si="13"/>
        <v>0.98254715999999931</v>
      </c>
      <c r="AP15">
        <f t="shared" si="13"/>
        <v>2.9615713200000009</v>
      </c>
      <c r="AQ15">
        <f t="shared" si="13"/>
        <v>2.4845571799999995</v>
      </c>
      <c r="AR15">
        <f t="shared" si="13"/>
        <v>0.88334422000000146</v>
      </c>
      <c r="AS15">
        <f t="shared" si="13"/>
        <v>2.7956573100000028</v>
      </c>
      <c r="AT15">
        <f t="shared" si="13"/>
        <v>0.92837172000000123</v>
      </c>
      <c r="AU15">
        <f t="shared" si="13"/>
        <v>2.8887301000000001</v>
      </c>
      <c r="AV15">
        <f t="shared" si="13"/>
        <v>3.5504117199999996</v>
      </c>
      <c r="AW15">
        <f t="shared" si="13"/>
        <v>3.24048157</v>
      </c>
      <c r="AX15">
        <f t="shared" si="13"/>
        <v>0.26771693999999968</v>
      </c>
      <c r="AY15">
        <f t="shared" si="13"/>
        <v>0.31047365000000049</v>
      </c>
      <c r="AZ15">
        <f t="shared" si="13"/>
        <v>1.3096935299999988</v>
      </c>
      <c r="BA15">
        <f t="shared" si="13"/>
        <v>0.51419973999999868</v>
      </c>
      <c r="BB15">
        <f t="shared" si="13"/>
        <v>0.5732024899999999</v>
      </c>
      <c r="BC15">
        <f t="shared" si="13"/>
        <v>3.9074369999999803E-2</v>
      </c>
      <c r="BD15">
        <f t="shared" si="13"/>
        <v>2.6992903999999989</v>
      </c>
      <c r="BE15">
        <f t="shared" si="13"/>
        <v>1.1654739999999997</v>
      </c>
      <c r="BF15">
        <f t="shared" si="13"/>
        <v>0.70801931000000096</v>
      </c>
      <c r="BG15">
        <f t="shared" si="13"/>
        <v>2.2551790100000026</v>
      </c>
      <c r="BH15">
        <f t="shared" si="13"/>
        <v>1.3573078299999999</v>
      </c>
      <c r="BI15">
        <f t="shared" si="13"/>
        <v>5.2830300000010766E-3</v>
      </c>
      <c r="BJ15">
        <f t="shared" si="13"/>
        <v>2.3085095100000004</v>
      </c>
      <c r="BK15">
        <f t="shared" si="13"/>
        <v>0.30933480999999929</v>
      </c>
      <c r="BL15">
        <f t="shared" si="13"/>
        <v>1.5229726100000001</v>
      </c>
      <c r="BM15">
        <f t="shared" si="13"/>
        <v>4.183295410000003</v>
      </c>
      <c r="BN15">
        <f t="shared" si="13"/>
        <v>6.1556909699999984</v>
      </c>
      <c r="BO15">
        <f t="shared" si="13"/>
        <v>0.6460560500000021</v>
      </c>
      <c r="BP15">
        <f t="shared" si="13"/>
        <v>3.5436337500000015</v>
      </c>
      <c r="BQ15">
        <f t="shared" si="13"/>
        <v>0.8034027100000003</v>
      </c>
      <c r="BR15">
        <f t="shared" si="13"/>
        <v>1.2746485800000009</v>
      </c>
      <c r="BS15">
        <f t="shared" si="13"/>
        <v>3.2014667800000005</v>
      </c>
      <c r="BT15">
        <f t="shared" si="13"/>
        <v>0.96042349000000016</v>
      </c>
      <c r="BU15">
        <f t="shared" ref="BU15:EF15" si="14">ABS(BU16-BU17)</f>
        <v>1.7811157299999998</v>
      </c>
      <c r="BV15">
        <f t="shared" si="14"/>
        <v>4.2146179999999589E-2</v>
      </c>
      <c r="BW15">
        <f t="shared" si="14"/>
        <v>0.52787531000000065</v>
      </c>
      <c r="BX15">
        <f t="shared" si="14"/>
        <v>2.7109299999992231E-3</v>
      </c>
      <c r="BY15">
        <f t="shared" si="14"/>
        <v>2.3343968799999999</v>
      </c>
      <c r="BZ15">
        <f t="shared" si="14"/>
        <v>1.0809503399999993</v>
      </c>
      <c r="CA15">
        <f t="shared" si="14"/>
        <v>2.0327994600000014</v>
      </c>
      <c r="CB15">
        <f t="shared" si="14"/>
        <v>3.889796650000001</v>
      </c>
      <c r="CC15">
        <f t="shared" si="14"/>
        <v>2.7295607199999985</v>
      </c>
      <c r="CD15">
        <f t="shared" si="14"/>
        <v>2.9830020099999999</v>
      </c>
      <c r="CE15">
        <f t="shared" si="14"/>
        <v>0.71797740999999959</v>
      </c>
      <c r="CF15">
        <f t="shared" si="14"/>
        <v>2.4748140200000002</v>
      </c>
      <c r="CG15">
        <f t="shared" si="14"/>
        <v>1.1005207100000014</v>
      </c>
      <c r="CH15">
        <f t="shared" si="14"/>
        <v>1.8906480999999999</v>
      </c>
      <c r="CI15">
        <f t="shared" si="14"/>
        <v>1.4512428600000007</v>
      </c>
      <c r="CJ15">
        <f t="shared" si="14"/>
        <v>0.43744176999999951</v>
      </c>
      <c r="CK15">
        <f t="shared" si="14"/>
        <v>1.3893371499999994</v>
      </c>
      <c r="CL15">
        <f t="shared" si="14"/>
        <v>4.4810958399999983</v>
      </c>
      <c r="CM15">
        <f t="shared" si="14"/>
        <v>2.715914429999998</v>
      </c>
      <c r="CN15">
        <f t="shared" si="14"/>
        <v>0.43759597000000028</v>
      </c>
      <c r="CO15">
        <f t="shared" si="14"/>
        <v>3.9075552400000007</v>
      </c>
      <c r="CP15">
        <f t="shared" si="14"/>
        <v>0.58936857000000131</v>
      </c>
      <c r="CQ15">
        <f t="shared" si="14"/>
        <v>4.7099929999998125E-2</v>
      </c>
      <c r="CR15">
        <f t="shared" si="14"/>
        <v>0.34361928000000219</v>
      </c>
      <c r="CS15">
        <f t="shared" si="14"/>
        <v>0.91012762999999808</v>
      </c>
      <c r="CT15">
        <f t="shared" si="14"/>
        <v>0.69232343000000007</v>
      </c>
      <c r="CU15">
        <f t="shared" si="14"/>
        <v>4.5537792500000016</v>
      </c>
      <c r="CV15">
        <f t="shared" si="14"/>
        <v>0.29379829999999885</v>
      </c>
      <c r="CW15">
        <f t="shared" si="14"/>
        <v>4.1983813800000007</v>
      </c>
      <c r="CX15">
        <f t="shared" si="14"/>
        <v>0.24770739000000042</v>
      </c>
      <c r="CY15">
        <f t="shared" si="14"/>
        <v>1.7570381000000008</v>
      </c>
      <c r="CZ15">
        <f t="shared" si="14"/>
        <v>5.1874375699999984</v>
      </c>
      <c r="DA15">
        <f t="shared" si="14"/>
        <v>1.4047154999999982</v>
      </c>
      <c r="DB15">
        <f t="shared" si="14"/>
        <v>0.98700916000000305</v>
      </c>
      <c r="DC15">
        <f t="shared" si="14"/>
        <v>0.67123332999999974</v>
      </c>
      <c r="DD15">
        <f t="shared" si="14"/>
        <v>1.1766758199999998</v>
      </c>
      <c r="DE15">
        <f t="shared" si="14"/>
        <v>1.3563129899999993</v>
      </c>
      <c r="DF15">
        <f t="shared" si="14"/>
        <v>4.3834615499999998</v>
      </c>
      <c r="DG15">
        <f t="shared" si="14"/>
        <v>1.0401838900000016</v>
      </c>
      <c r="DH15">
        <f t="shared" si="14"/>
        <v>2.3835200600000022</v>
      </c>
      <c r="DI15">
        <f t="shared" si="14"/>
        <v>1.1198581599999997</v>
      </c>
      <c r="DJ15">
        <f t="shared" si="14"/>
        <v>3.1477017499999995</v>
      </c>
      <c r="DK15">
        <f t="shared" si="14"/>
        <v>3.6826375400000018</v>
      </c>
      <c r="DL15">
        <f t="shared" si="14"/>
        <v>3.0702946000000004</v>
      </c>
      <c r="DM15">
        <f t="shared" si="14"/>
        <v>0.12714310999999867</v>
      </c>
      <c r="DN15">
        <f t="shared" si="14"/>
        <v>0.44260600999999866</v>
      </c>
      <c r="DO15">
        <f t="shared" si="14"/>
        <v>0.47129439000000062</v>
      </c>
      <c r="DP15">
        <f t="shared" si="14"/>
        <v>0.25319987999999682</v>
      </c>
      <c r="DQ15">
        <f t="shared" si="14"/>
        <v>0.4233679199999969</v>
      </c>
      <c r="DR15">
        <f t="shared" si="14"/>
        <v>0.70510850999999874</v>
      </c>
      <c r="DS15">
        <f t="shared" si="14"/>
        <v>0.54663220000000123</v>
      </c>
      <c r="DT15">
        <f t="shared" si="14"/>
        <v>1.0693171100000001</v>
      </c>
      <c r="DU15">
        <f t="shared" si="14"/>
        <v>6.3675925099999979</v>
      </c>
      <c r="DV15">
        <f t="shared" si="14"/>
        <v>3.7734857999999996</v>
      </c>
      <c r="DW15">
        <f t="shared" si="14"/>
        <v>1.5757213100000005</v>
      </c>
      <c r="DX15">
        <f t="shared" si="14"/>
        <v>1.0372019299999984</v>
      </c>
      <c r="DY15">
        <f t="shared" si="14"/>
        <v>2.5168103399999993</v>
      </c>
      <c r="DZ15">
        <f t="shared" si="14"/>
        <v>0.69954133999999968</v>
      </c>
      <c r="EA15">
        <f t="shared" si="14"/>
        <v>3.3161270000000016</v>
      </c>
      <c r="EB15">
        <f t="shared" si="14"/>
        <v>2.319517249999997</v>
      </c>
      <c r="EC15">
        <f t="shared" si="14"/>
        <v>2.215048969999998</v>
      </c>
      <c r="ED15">
        <f t="shared" si="14"/>
        <v>1.4741926600000035</v>
      </c>
      <c r="EE15">
        <f t="shared" si="14"/>
        <v>1.0655231799999996</v>
      </c>
      <c r="EF15">
        <f t="shared" si="14"/>
        <v>1.4537127899999973</v>
      </c>
      <c r="EG15">
        <f t="shared" ref="EG15:EW15" si="15">ABS(EG16-EG17)</f>
        <v>3.6726896899999986</v>
      </c>
      <c r="EH15">
        <f t="shared" si="15"/>
        <v>2.3566775600000014</v>
      </c>
      <c r="EI15">
        <f t="shared" si="15"/>
        <v>0.13523945000000026</v>
      </c>
      <c r="EJ15">
        <f t="shared" si="15"/>
        <v>1.1681555699999997</v>
      </c>
      <c r="EK15">
        <f t="shared" si="15"/>
        <v>2.3879455299999996</v>
      </c>
      <c r="EL15">
        <f t="shared" si="15"/>
        <v>1.6516657000000023</v>
      </c>
      <c r="EM15">
        <f t="shared" si="15"/>
        <v>4.1170549899999997</v>
      </c>
      <c r="EN15">
        <f t="shared" si="15"/>
        <v>1.9917877199999996</v>
      </c>
      <c r="EO15">
        <f t="shared" si="15"/>
        <v>5.3996738700000009</v>
      </c>
      <c r="EP15">
        <f t="shared" si="15"/>
        <v>0.857134649999999</v>
      </c>
      <c r="EQ15">
        <f t="shared" si="15"/>
        <v>1.8066786500000003</v>
      </c>
      <c r="ER15">
        <f t="shared" si="15"/>
        <v>1.7976964200000012</v>
      </c>
      <c r="ES15">
        <f t="shared" si="15"/>
        <v>2.9961395900000003</v>
      </c>
      <c r="ET15">
        <f t="shared" si="15"/>
        <v>0.18435717999999923</v>
      </c>
      <c r="EU15">
        <f t="shared" si="15"/>
        <v>0.83719394000000058</v>
      </c>
      <c r="EV15">
        <f t="shared" si="15"/>
        <v>0.38961325000000002</v>
      </c>
      <c r="EW15">
        <f t="shared" si="15"/>
        <v>3.1002601700000003</v>
      </c>
    </row>
    <row r="16" spans="1:153" x14ac:dyDescent="0.15">
      <c r="A16" s="9"/>
      <c r="B16" s="10" t="s">
        <v>14</v>
      </c>
      <c r="C16" s="3">
        <f>SUM(H16:EW16)</f>
        <v>2869.4000000300002</v>
      </c>
      <c r="D16" s="3">
        <f>SUM(H15:EW15)/COUNT(H16:EW16)</f>
        <v>1.7434196282876713</v>
      </c>
      <c r="E16" s="3">
        <f>SUM(H15:EW15)/C16</f>
        <v>8.8708184891384517E-2</v>
      </c>
      <c r="F16" s="3">
        <f>SUMXMY2(H16:EW16,H17:EW17)/COUNT(H16:EW16)</f>
        <v>4.9550844099751208</v>
      </c>
      <c r="G16" s="4" t="s">
        <v>9</v>
      </c>
      <c r="H16" s="4">
        <v>14.3479121</v>
      </c>
      <c r="I16" s="4">
        <v>15.14929618</v>
      </c>
      <c r="J16" s="4">
        <v>15.83838343</v>
      </c>
      <c r="K16" s="4">
        <v>17.725342600000001</v>
      </c>
      <c r="L16" s="4">
        <v>17.034937960000001</v>
      </c>
      <c r="M16" s="4">
        <v>18.29991695</v>
      </c>
      <c r="N16" s="4">
        <v>18.061080950000001</v>
      </c>
      <c r="O16" s="4">
        <v>19.901908670000001</v>
      </c>
      <c r="P16" s="4">
        <v>18.883925690000002</v>
      </c>
      <c r="Q16" s="4">
        <v>18.63173716</v>
      </c>
      <c r="R16" s="4">
        <v>17.576815180000001</v>
      </c>
      <c r="S16" s="4">
        <v>18.286378169999999</v>
      </c>
      <c r="T16" s="4">
        <v>18.333071480000001</v>
      </c>
      <c r="U16" s="4">
        <v>17.278499069999999</v>
      </c>
      <c r="V16" s="4">
        <v>18.135799240000001</v>
      </c>
      <c r="W16" s="4">
        <v>16.967619719999998</v>
      </c>
      <c r="X16" s="4">
        <v>15.712191320000001</v>
      </c>
      <c r="Y16" s="4">
        <v>15.48276916</v>
      </c>
      <c r="Z16" s="4">
        <v>14.877722520000001</v>
      </c>
      <c r="AA16" s="4">
        <v>13.815906010000001</v>
      </c>
      <c r="AB16" s="4">
        <v>14.213039119999999</v>
      </c>
      <c r="AC16" s="4">
        <v>14.26965365</v>
      </c>
      <c r="AD16" s="4">
        <v>14.63883669</v>
      </c>
      <c r="AE16" s="4">
        <v>14.525928820000001</v>
      </c>
      <c r="AF16" s="4">
        <v>14.124014369999999</v>
      </c>
      <c r="AG16" s="4">
        <v>15.11029849</v>
      </c>
      <c r="AH16">
        <v>16.460842329999998</v>
      </c>
      <c r="AI16">
        <v>17.1346752</v>
      </c>
      <c r="AJ16">
        <v>17.32434143</v>
      </c>
      <c r="AK16">
        <v>17.917178419999999</v>
      </c>
      <c r="AL16">
        <v>17.57113695</v>
      </c>
      <c r="AM16">
        <v>19.394125580000001</v>
      </c>
      <c r="AN16">
        <v>19.173163039999999</v>
      </c>
      <c r="AO16">
        <v>20.017452840000001</v>
      </c>
      <c r="AP16">
        <v>20.461571320000001</v>
      </c>
      <c r="AQ16">
        <v>18.515442820000001</v>
      </c>
      <c r="AR16">
        <v>19.616655779999999</v>
      </c>
      <c r="AS16">
        <v>18.304342689999999</v>
      </c>
      <c r="AT16">
        <v>18.628371720000001</v>
      </c>
      <c r="AU16">
        <v>17.311269899999999</v>
      </c>
      <c r="AV16">
        <v>15.94958828</v>
      </c>
      <c r="AW16">
        <v>15.059518430000001</v>
      </c>
      <c r="AX16">
        <v>15.43228306</v>
      </c>
      <c r="AY16">
        <v>14.48952635</v>
      </c>
      <c r="AZ16">
        <v>14.109693529999999</v>
      </c>
      <c r="BA16">
        <v>14.814199739999999</v>
      </c>
      <c r="BB16">
        <v>14.226797510000001</v>
      </c>
      <c r="BC16">
        <v>14.160925629999999</v>
      </c>
      <c r="BD16">
        <v>14.9992904</v>
      </c>
      <c r="BE16">
        <v>17.434526000000002</v>
      </c>
      <c r="BF16">
        <v>20.89198069</v>
      </c>
      <c r="BG16">
        <v>22.155179010000001</v>
      </c>
      <c r="BH16">
        <v>22.342692169999999</v>
      </c>
      <c r="BI16">
        <v>23.20528303</v>
      </c>
      <c r="BJ16">
        <v>23.108509510000001</v>
      </c>
      <c r="BK16">
        <v>24.60933481</v>
      </c>
      <c r="BL16">
        <v>24.822972610000001</v>
      </c>
      <c r="BM16">
        <v>27.083295410000002</v>
      </c>
      <c r="BN16">
        <v>24.455690969999999</v>
      </c>
      <c r="BO16">
        <v>22.346056050000001</v>
      </c>
      <c r="BP16">
        <v>24.743633750000001</v>
      </c>
      <c r="BQ16">
        <v>23.403402710000002</v>
      </c>
      <c r="BR16">
        <v>20.825351420000001</v>
      </c>
      <c r="BS16">
        <v>19.201466780000001</v>
      </c>
      <c r="BT16">
        <v>16.739576509999999</v>
      </c>
      <c r="BU16">
        <v>15.41888427</v>
      </c>
      <c r="BV16">
        <v>14.95785382</v>
      </c>
      <c r="BW16">
        <v>14.472124689999999</v>
      </c>
      <c r="BX16">
        <v>14.09728907</v>
      </c>
      <c r="BY16">
        <v>15.634396880000001</v>
      </c>
      <c r="BZ16">
        <v>14.48095034</v>
      </c>
      <c r="CA16">
        <v>15.232799460000001</v>
      </c>
      <c r="CB16">
        <v>15.58979665</v>
      </c>
      <c r="CC16">
        <v>19.229560719999998</v>
      </c>
      <c r="CD16">
        <v>22.683002009999999</v>
      </c>
      <c r="CE16">
        <v>23.21797741</v>
      </c>
      <c r="CF16">
        <v>24.47481402</v>
      </c>
      <c r="CG16">
        <v>24.300520710000001</v>
      </c>
      <c r="CH16">
        <v>23.6093519</v>
      </c>
      <c r="CI16">
        <v>25.951242860000001</v>
      </c>
      <c r="CJ16">
        <v>25.637441769999999</v>
      </c>
      <c r="CK16">
        <v>25.410662850000001</v>
      </c>
      <c r="CL16">
        <v>23.018904160000002</v>
      </c>
      <c r="CM16">
        <v>23.184085570000001</v>
      </c>
      <c r="CN16">
        <v>23.337595969999999</v>
      </c>
      <c r="CO16">
        <v>22.60755524</v>
      </c>
      <c r="CP16">
        <v>21.210631429999999</v>
      </c>
      <c r="CQ16">
        <v>19.64709993</v>
      </c>
      <c r="CR16">
        <v>17.756380719999999</v>
      </c>
      <c r="CS16">
        <v>17.010127629999999</v>
      </c>
      <c r="CT16">
        <v>15.79232343</v>
      </c>
      <c r="CU16">
        <v>16.053779250000002</v>
      </c>
      <c r="CV16">
        <v>16.0937983</v>
      </c>
      <c r="CW16">
        <v>15.39838138</v>
      </c>
      <c r="CX16">
        <v>15.75229261</v>
      </c>
      <c r="CY16">
        <v>15.4570381</v>
      </c>
      <c r="CZ16">
        <v>17.087437569999999</v>
      </c>
      <c r="DA16">
        <v>20.0047155</v>
      </c>
      <c r="DB16">
        <v>23.887009160000002</v>
      </c>
      <c r="DC16">
        <v>25.17123333</v>
      </c>
      <c r="DD16">
        <v>26.67667582</v>
      </c>
      <c r="DE16">
        <v>26.556312989999999</v>
      </c>
      <c r="DF16">
        <v>26.88346155</v>
      </c>
      <c r="DG16">
        <v>27.759816109999999</v>
      </c>
      <c r="DH16">
        <v>26.916479939999999</v>
      </c>
      <c r="DI16">
        <v>29.680141840000001</v>
      </c>
      <c r="DJ16">
        <v>23.55229825</v>
      </c>
      <c r="DK16">
        <v>22.682637540000002</v>
      </c>
      <c r="DL16">
        <v>23.129705399999999</v>
      </c>
      <c r="DM16">
        <v>23.127143109999999</v>
      </c>
      <c r="DN16">
        <v>21.95739399</v>
      </c>
      <c r="DO16">
        <v>21.271294390000001</v>
      </c>
      <c r="DP16">
        <v>17.853199879999998</v>
      </c>
      <c r="DQ16">
        <v>16.523367919999998</v>
      </c>
      <c r="DR16">
        <v>15.505108509999999</v>
      </c>
      <c r="DS16">
        <v>15.646632200000001</v>
      </c>
      <c r="DT16">
        <v>15.66931711</v>
      </c>
      <c r="DU16">
        <v>16.167592509999999</v>
      </c>
      <c r="DV16">
        <v>15.9265142</v>
      </c>
      <c r="DW16">
        <v>16.17572131</v>
      </c>
      <c r="DX16">
        <v>17.462798070000002</v>
      </c>
      <c r="DY16">
        <v>21.81681034</v>
      </c>
      <c r="DZ16">
        <v>28.30045866</v>
      </c>
      <c r="EA16">
        <v>29.683872999999998</v>
      </c>
      <c r="EB16">
        <v>30.919517249999998</v>
      </c>
      <c r="EC16">
        <v>32.184951030000001</v>
      </c>
      <c r="ED16">
        <v>30.725807339999999</v>
      </c>
      <c r="EE16">
        <v>31.665523180000001</v>
      </c>
      <c r="EF16">
        <v>30.553712789999999</v>
      </c>
      <c r="EG16">
        <v>31.972689689999999</v>
      </c>
      <c r="EH16">
        <v>29.556677560000001</v>
      </c>
      <c r="EI16">
        <v>25.964760550000001</v>
      </c>
      <c r="EJ16">
        <v>23.83184443</v>
      </c>
      <c r="EK16">
        <v>22.31205447</v>
      </c>
      <c r="EL16">
        <v>20.948334299999999</v>
      </c>
      <c r="EM16">
        <v>19.88294501</v>
      </c>
      <c r="EN16">
        <v>17.591787719999999</v>
      </c>
      <c r="EO16">
        <v>15.40032613</v>
      </c>
      <c r="EP16">
        <v>15.84286535</v>
      </c>
      <c r="EQ16">
        <v>14.69332135</v>
      </c>
      <c r="ER16">
        <v>14.50230358</v>
      </c>
      <c r="ES16">
        <v>14.80386041</v>
      </c>
      <c r="ET16">
        <v>15.315642820000001</v>
      </c>
      <c r="EU16">
        <v>14.56280606</v>
      </c>
      <c r="EV16">
        <v>15.01038675</v>
      </c>
      <c r="EW16">
        <v>15.69973983</v>
      </c>
    </row>
    <row r="17" spans="1:153" x14ac:dyDescent="0.15">
      <c r="A17" s="9"/>
      <c r="B17" s="10"/>
      <c r="C17" s="3">
        <f>SUM(H17:EW17)</f>
        <v>2869.4</v>
      </c>
      <c r="D17" s="3"/>
      <c r="E17" s="3"/>
      <c r="F17" s="3"/>
      <c r="G17" s="4" t="s">
        <v>10</v>
      </c>
      <c r="H17" s="4">
        <v>13</v>
      </c>
      <c r="I17" s="4">
        <v>14.5</v>
      </c>
      <c r="J17" s="4">
        <v>15.2</v>
      </c>
      <c r="K17" s="4">
        <v>17.8</v>
      </c>
      <c r="L17" s="4">
        <v>19.100000000000001</v>
      </c>
      <c r="M17" s="4">
        <v>18.600000000000001</v>
      </c>
      <c r="N17" s="4">
        <v>20</v>
      </c>
      <c r="O17" s="4">
        <v>19.899999999999999</v>
      </c>
      <c r="P17" s="4">
        <v>21.1</v>
      </c>
      <c r="Q17" s="4">
        <v>21.4</v>
      </c>
      <c r="R17" s="4">
        <v>22.2</v>
      </c>
      <c r="S17" s="4">
        <v>20.3</v>
      </c>
      <c r="T17" s="4">
        <v>19.3</v>
      </c>
      <c r="U17" s="4">
        <v>15.8</v>
      </c>
      <c r="V17" s="4">
        <v>19.399999999999999</v>
      </c>
      <c r="W17" s="4">
        <v>18.3</v>
      </c>
      <c r="X17" s="4">
        <v>17.899999999999999</v>
      </c>
      <c r="Y17" s="4">
        <v>17</v>
      </c>
      <c r="Z17" s="4">
        <v>15.7</v>
      </c>
      <c r="AA17" s="4">
        <v>13.6</v>
      </c>
      <c r="AB17" s="4">
        <v>14.9</v>
      </c>
      <c r="AC17" s="4">
        <v>9.9</v>
      </c>
      <c r="AD17" s="4">
        <v>17</v>
      </c>
      <c r="AE17" s="4">
        <v>14.6</v>
      </c>
      <c r="AF17" s="4">
        <v>14.3</v>
      </c>
      <c r="AG17" s="4">
        <v>15.4</v>
      </c>
      <c r="AH17">
        <v>16.8</v>
      </c>
      <c r="AI17">
        <v>18.7</v>
      </c>
      <c r="AJ17">
        <v>15.9</v>
      </c>
      <c r="AK17">
        <v>19.8</v>
      </c>
      <c r="AL17">
        <v>20.6</v>
      </c>
      <c r="AM17">
        <v>21.4</v>
      </c>
      <c r="AN17">
        <v>21.9</v>
      </c>
      <c r="AO17">
        <v>21</v>
      </c>
      <c r="AP17">
        <v>17.5</v>
      </c>
      <c r="AQ17">
        <v>21</v>
      </c>
      <c r="AR17">
        <v>20.5</v>
      </c>
      <c r="AS17">
        <v>21.1</v>
      </c>
      <c r="AT17">
        <v>17.7</v>
      </c>
      <c r="AU17">
        <v>20.2</v>
      </c>
      <c r="AV17">
        <v>19.5</v>
      </c>
      <c r="AW17">
        <v>18.3</v>
      </c>
      <c r="AX17">
        <v>15.7</v>
      </c>
      <c r="AY17">
        <v>14.8</v>
      </c>
      <c r="AZ17">
        <v>12.8</v>
      </c>
      <c r="BA17">
        <v>14.3</v>
      </c>
      <c r="BB17">
        <v>14.8</v>
      </c>
      <c r="BC17">
        <v>14.2</v>
      </c>
      <c r="BD17">
        <v>12.3</v>
      </c>
      <c r="BE17">
        <v>18.600000000000001</v>
      </c>
      <c r="BF17">
        <v>21.6</v>
      </c>
      <c r="BG17">
        <v>19.899999999999999</v>
      </c>
      <c r="BH17">
        <v>23.7</v>
      </c>
      <c r="BI17">
        <v>23.2</v>
      </c>
      <c r="BJ17">
        <v>20.8</v>
      </c>
      <c r="BK17">
        <v>24.3</v>
      </c>
      <c r="BL17">
        <v>23.3</v>
      </c>
      <c r="BM17">
        <v>22.9</v>
      </c>
      <c r="BN17">
        <v>18.3</v>
      </c>
      <c r="BO17">
        <v>21.7</v>
      </c>
      <c r="BP17">
        <v>21.2</v>
      </c>
      <c r="BQ17">
        <v>22.6</v>
      </c>
      <c r="BR17">
        <v>22.1</v>
      </c>
      <c r="BS17">
        <v>16</v>
      </c>
      <c r="BT17">
        <v>17.7</v>
      </c>
      <c r="BU17">
        <v>17.2</v>
      </c>
      <c r="BV17">
        <v>15</v>
      </c>
      <c r="BW17">
        <v>15</v>
      </c>
      <c r="BX17">
        <v>14.1</v>
      </c>
      <c r="BY17">
        <v>13.3</v>
      </c>
      <c r="BZ17">
        <v>13.4</v>
      </c>
      <c r="CA17">
        <v>13.2</v>
      </c>
      <c r="CB17">
        <v>11.7</v>
      </c>
      <c r="CC17">
        <v>16.5</v>
      </c>
      <c r="CD17">
        <v>19.7</v>
      </c>
      <c r="CE17">
        <v>22.5</v>
      </c>
      <c r="CF17">
        <v>22</v>
      </c>
      <c r="CG17">
        <v>23.2</v>
      </c>
      <c r="CH17">
        <v>25.5</v>
      </c>
      <c r="CI17">
        <v>24.5</v>
      </c>
      <c r="CJ17">
        <v>25.2</v>
      </c>
      <c r="CK17">
        <v>26.8</v>
      </c>
      <c r="CL17">
        <v>27.5</v>
      </c>
      <c r="CM17">
        <v>25.9</v>
      </c>
      <c r="CN17">
        <v>22.9</v>
      </c>
      <c r="CO17">
        <v>18.7</v>
      </c>
      <c r="CP17">
        <v>21.8</v>
      </c>
      <c r="CQ17">
        <v>19.600000000000001</v>
      </c>
      <c r="CR17">
        <v>18.100000000000001</v>
      </c>
      <c r="CS17">
        <v>16.100000000000001</v>
      </c>
      <c r="CT17">
        <v>15.1</v>
      </c>
      <c r="CU17">
        <v>11.5</v>
      </c>
      <c r="CV17">
        <v>15.8</v>
      </c>
      <c r="CW17">
        <v>11.2</v>
      </c>
      <c r="CX17">
        <v>16</v>
      </c>
      <c r="CY17">
        <v>13.7</v>
      </c>
      <c r="CZ17">
        <v>11.9</v>
      </c>
      <c r="DA17">
        <v>18.600000000000001</v>
      </c>
      <c r="DB17">
        <v>22.9</v>
      </c>
      <c r="DC17">
        <v>24.5</v>
      </c>
      <c r="DD17">
        <v>25.5</v>
      </c>
      <c r="DE17">
        <v>25.2</v>
      </c>
      <c r="DF17">
        <v>22.5</v>
      </c>
      <c r="DG17">
        <v>28.8</v>
      </c>
      <c r="DH17">
        <v>29.3</v>
      </c>
      <c r="DI17">
        <v>30.8</v>
      </c>
      <c r="DJ17">
        <v>26.7</v>
      </c>
      <c r="DK17">
        <v>19</v>
      </c>
      <c r="DL17">
        <v>26.2</v>
      </c>
      <c r="DM17">
        <v>23</v>
      </c>
      <c r="DN17">
        <v>22.4</v>
      </c>
      <c r="DO17">
        <v>20.8</v>
      </c>
      <c r="DP17">
        <v>17.600000000000001</v>
      </c>
      <c r="DQ17">
        <v>16.100000000000001</v>
      </c>
      <c r="DR17">
        <v>14.8</v>
      </c>
      <c r="DS17">
        <v>15.1</v>
      </c>
      <c r="DT17">
        <v>14.6</v>
      </c>
      <c r="DU17">
        <v>9.8000000000000007</v>
      </c>
      <c r="DV17">
        <v>19.7</v>
      </c>
      <c r="DW17">
        <v>14.6</v>
      </c>
      <c r="DX17">
        <v>18.5</v>
      </c>
      <c r="DY17">
        <v>19.3</v>
      </c>
      <c r="DZ17">
        <v>29</v>
      </c>
      <c r="EA17">
        <v>33</v>
      </c>
      <c r="EB17">
        <v>28.6</v>
      </c>
      <c r="EC17">
        <v>34.4</v>
      </c>
      <c r="ED17">
        <v>32.200000000000003</v>
      </c>
      <c r="EE17">
        <v>30.6</v>
      </c>
      <c r="EF17">
        <v>29.1</v>
      </c>
      <c r="EG17">
        <v>28.3</v>
      </c>
      <c r="EH17">
        <v>27.2</v>
      </c>
      <c r="EI17">
        <v>26.1</v>
      </c>
      <c r="EJ17">
        <v>25</v>
      </c>
      <c r="EK17">
        <v>24.7</v>
      </c>
      <c r="EL17">
        <v>22.6</v>
      </c>
      <c r="EM17">
        <v>24</v>
      </c>
      <c r="EN17">
        <v>15.6</v>
      </c>
      <c r="EO17">
        <v>20.8</v>
      </c>
      <c r="EP17">
        <v>16.7</v>
      </c>
      <c r="EQ17">
        <v>16.5</v>
      </c>
      <c r="ER17">
        <v>16.3</v>
      </c>
      <c r="ES17">
        <v>17.8</v>
      </c>
      <c r="ET17">
        <v>15.5</v>
      </c>
      <c r="EU17">
        <v>15.4</v>
      </c>
      <c r="EV17">
        <v>15.4</v>
      </c>
      <c r="EW17">
        <v>18.8</v>
      </c>
    </row>
    <row r="18" spans="1:153" x14ac:dyDescent="0.15">
      <c r="A18" s="9"/>
      <c r="B18" s="10"/>
      <c r="C18" s="3">
        <f>SUM(H18:EW18)</f>
        <v>2869.4</v>
      </c>
      <c r="D18" s="3">
        <f>SUM(H14:EW14)/COUNT(H18:EW18)</f>
        <v>2.3072508801369858</v>
      </c>
      <c r="E18" s="3">
        <f>SUM(H14:EW14)/C18</f>
        <v>0.11739688732836129</v>
      </c>
      <c r="F18" s="3">
        <f>SUMXMY2(H17:EW17,H18:EW18)/COUNT(H17:EW17)</f>
        <v>9.4028998220414906</v>
      </c>
      <c r="G18" s="4" t="s">
        <v>34</v>
      </c>
      <c r="H18" s="4">
        <v>14.852784570000001</v>
      </c>
      <c r="I18" s="4">
        <v>16.346470450000002</v>
      </c>
      <c r="J18" s="4">
        <v>18.680299779999999</v>
      </c>
      <c r="K18" s="4">
        <v>18.29299082</v>
      </c>
      <c r="L18" s="4">
        <v>19.86647275</v>
      </c>
      <c r="M18" s="4">
        <v>19.930781939999999</v>
      </c>
      <c r="N18" s="4">
        <v>20.238246090000001</v>
      </c>
      <c r="O18" s="4">
        <v>21.288938519999999</v>
      </c>
      <c r="P18" s="4">
        <v>20.71139612</v>
      </c>
      <c r="Q18" s="4">
        <v>19.412520130000001</v>
      </c>
      <c r="R18" s="4">
        <v>19.957777759999999</v>
      </c>
      <c r="S18" s="4">
        <v>19.809260009999999</v>
      </c>
      <c r="T18" s="4">
        <v>20.59327352</v>
      </c>
      <c r="U18" s="4">
        <v>19.257154270000001</v>
      </c>
      <c r="V18" s="4">
        <v>19.153748879999998</v>
      </c>
      <c r="W18" s="4">
        <v>19.67624459</v>
      </c>
      <c r="X18" s="4">
        <v>17.587036749999999</v>
      </c>
      <c r="Y18" s="4">
        <v>14.126878380000001</v>
      </c>
      <c r="Z18" s="4">
        <v>14.517060649999999</v>
      </c>
      <c r="AA18" s="4">
        <v>13.645711889999999</v>
      </c>
      <c r="AB18" s="4">
        <v>14.878691720000001</v>
      </c>
      <c r="AC18" s="4">
        <v>13.3305943</v>
      </c>
      <c r="AD18" s="4">
        <v>14.25617381</v>
      </c>
      <c r="AE18" s="4">
        <v>13.599379259999999</v>
      </c>
      <c r="AF18" s="4">
        <v>17.464225930000001</v>
      </c>
      <c r="AG18" s="4">
        <v>20.9323233</v>
      </c>
      <c r="AH18">
        <v>21.03703737</v>
      </c>
      <c r="AI18">
        <v>22.653198589999999</v>
      </c>
      <c r="AJ18">
        <v>21.859512079999998</v>
      </c>
      <c r="AK18">
        <v>23.81220192</v>
      </c>
      <c r="AL18">
        <v>23.80304142</v>
      </c>
      <c r="AM18">
        <v>24.204027790000001</v>
      </c>
      <c r="AN18">
        <v>23.505957819999999</v>
      </c>
      <c r="AO18">
        <v>22.911612909999999</v>
      </c>
      <c r="AP18">
        <v>21.48149802</v>
      </c>
      <c r="AQ18">
        <v>21.19947672</v>
      </c>
      <c r="AR18">
        <v>20.302518979999999</v>
      </c>
      <c r="AS18">
        <v>21.777078320000001</v>
      </c>
      <c r="AT18">
        <v>18.50500882</v>
      </c>
      <c r="AU18">
        <v>18.108063179999998</v>
      </c>
      <c r="AV18">
        <v>16.886200769999999</v>
      </c>
      <c r="AW18">
        <v>15.37441742</v>
      </c>
      <c r="AX18">
        <v>14.193327890000001</v>
      </c>
      <c r="AY18">
        <v>14.57723418</v>
      </c>
      <c r="AZ18">
        <v>12.22090963</v>
      </c>
      <c r="BA18">
        <v>14.76592329</v>
      </c>
      <c r="BB18">
        <v>13.781011080000001</v>
      </c>
      <c r="BC18">
        <v>13.97344</v>
      </c>
      <c r="BD18">
        <v>18.04939813</v>
      </c>
      <c r="BE18">
        <v>19.091052520000002</v>
      </c>
      <c r="BF18">
        <v>21.04232275</v>
      </c>
      <c r="BG18">
        <v>20.157400030000002</v>
      </c>
      <c r="BH18">
        <v>22.828789369999999</v>
      </c>
      <c r="BI18">
        <v>23.779771839999999</v>
      </c>
      <c r="BJ18">
        <v>23.955072049999998</v>
      </c>
      <c r="BK18">
        <v>25.024089480000001</v>
      </c>
      <c r="BL18">
        <v>23.857420640000001</v>
      </c>
      <c r="BM18">
        <v>22.832424039999999</v>
      </c>
      <c r="BN18">
        <v>23.11410218</v>
      </c>
      <c r="BO18">
        <v>21.983603519999999</v>
      </c>
      <c r="BP18">
        <v>21.343086039999999</v>
      </c>
      <c r="BQ18">
        <v>20.41308583</v>
      </c>
      <c r="BR18">
        <v>20.311690859999999</v>
      </c>
      <c r="BS18">
        <v>18.642015050000001</v>
      </c>
      <c r="BT18">
        <v>16.941860009999999</v>
      </c>
      <c r="BU18">
        <v>15.90162943</v>
      </c>
      <c r="BV18">
        <v>13.278639739999999</v>
      </c>
      <c r="BW18">
        <v>14.24705311</v>
      </c>
      <c r="BX18">
        <v>13.00713015</v>
      </c>
      <c r="BY18">
        <v>14.961632010000001</v>
      </c>
      <c r="BZ18">
        <v>14.615752949999999</v>
      </c>
      <c r="CA18">
        <v>12.8530742</v>
      </c>
      <c r="CB18">
        <v>17.772788460000001</v>
      </c>
      <c r="CC18">
        <v>22.706836259999999</v>
      </c>
      <c r="CD18">
        <v>22.649992059999999</v>
      </c>
      <c r="CE18">
        <v>25.10444755</v>
      </c>
      <c r="CF18">
        <v>24.764389640000001</v>
      </c>
      <c r="CG18">
        <v>23.847970830000001</v>
      </c>
      <c r="CH18">
        <v>26.507232989999999</v>
      </c>
      <c r="CI18">
        <v>26.08099928</v>
      </c>
      <c r="CJ18">
        <v>25.525654119999999</v>
      </c>
      <c r="CK18">
        <v>24.750169679999999</v>
      </c>
      <c r="CL18">
        <v>21.18462319</v>
      </c>
      <c r="CM18">
        <v>23.396359060000002</v>
      </c>
      <c r="CN18">
        <v>22.763093439999999</v>
      </c>
      <c r="CO18">
        <v>21.783050419999999</v>
      </c>
      <c r="CP18">
        <v>19.96378619</v>
      </c>
      <c r="CQ18">
        <v>17.99809685</v>
      </c>
      <c r="CR18">
        <v>17.238510049999999</v>
      </c>
      <c r="CS18">
        <v>14.966514500000001</v>
      </c>
      <c r="CT18">
        <v>15.344166359999999</v>
      </c>
      <c r="CU18">
        <v>13.898561020000001</v>
      </c>
      <c r="CV18">
        <v>12.875058210000001</v>
      </c>
      <c r="CW18">
        <v>15.66884647</v>
      </c>
      <c r="CX18">
        <v>14.357289189999999</v>
      </c>
      <c r="CY18">
        <v>16.335674560000001</v>
      </c>
      <c r="CZ18">
        <v>18.38684001</v>
      </c>
      <c r="DA18">
        <v>23.272850699999999</v>
      </c>
      <c r="DB18">
        <v>25.95697865</v>
      </c>
      <c r="DC18">
        <v>24.892579059999999</v>
      </c>
      <c r="DD18">
        <v>28.024300740000001</v>
      </c>
      <c r="DE18">
        <v>28.192282779999999</v>
      </c>
      <c r="DF18">
        <v>27.006548710000001</v>
      </c>
      <c r="DG18">
        <v>27.782651260000002</v>
      </c>
      <c r="DH18">
        <v>27.220295870000001</v>
      </c>
      <c r="DI18">
        <v>26.220407089999998</v>
      </c>
      <c r="DJ18">
        <v>25.51971734</v>
      </c>
      <c r="DK18">
        <v>24.147090510000002</v>
      </c>
      <c r="DL18">
        <v>22.012008340000001</v>
      </c>
      <c r="DM18">
        <v>22.200675690000001</v>
      </c>
      <c r="DN18">
        <v>21.735449389999999</v>
      </c>
      <c r="DO18">
        <v>17.49279658</v>
      </c>
      <c r="DP18">
        <v>17.807629899999998</v>
      </c>
      <c r="DQ18">
        <v>16.19263419</v>
      </c>
      <c r="DR18">
        <v>14.250340919999999</v>
      </c>
      <c r="DS18">
        <v>16.074779509999999</v>
      </c>
      <c r="DT18">
        <v>14.152837829999999</v>
      </c>
      <c r="DU18">
        <v>15.9789694</v>
      </c>
      <c r="DV18">
        <v>14.935304029999999</v>
      </c>
      <c r="DW18">
        <v>14.505405359999999</v>
      </c>
      <c r="DX18">
        <v>18.745824880000001</v>
      </c>
      <c r="DY18">
        <v>20.89113176</v>
      </c>
      <c r="DZ18">
        <v>24.199419420000002</v>
      </c>
      <c r="EA18">
        <v>24.06820883</v>
      </c>
      <c r="EB18">
        <v>24.821572710000002</v>
      </c>
      <c r="EC18">
        <v>23.64050207</v>
      </c>
      <c r="ED18">
        <v>25.517806090000001</v>
      </c>
      <c r="EE18">
        <v>25.588663350000001</v>
      </c>
      <c r="EF18">
        <v>26.897484519999999</v>
      </c>
      <c r="EG18">
        <v>23.589274920000001</v>
      </c>
      <c r="EH18">
        <v>20.071498349999999</v>
      </c>
      <c r="EI18">
        <v>22.267798800000001</v>
      </c>
      <c r="EJ18">
        <v>21.21265154</v>
      </c>
      <c r="EK18">
        <v>21.4778369</v>
      </c>
      <c r="EL18">
        <v>20.53814994</v>
      </c>
      <c r="EM18">
        <v>16.863810699999998</v>
      </c>
      <c r="EN18">
        <v>17.60170853</v>
      </c>
      <c r="EO18">
        <v>15.032818949999999</v>
      </c>
      <c r="EP18">
        <v>14.862280849999999</v>
      </c>
      <c r="EQ18">
        <v>14.78390924</v>
      </c>
      <c r="ER18">
        <v>13.512921759999999</v>
      </c>
      <c r="ES18">
        <v>17.380570930000001</v>
      </c>
      <c r="ET18">
        <v>14.63736973</v>
      </c>
      <c r="EU18">
        <v>16.20043342</v>
      </c>
      <c r="EV18">
        <v>16.63693546</v>
      </c>
      <c r="EW18">
        <v>21.34270179</v>
      </c>
    </row>
    <row r="19" spans="1:153" x14ac:dyDescent="0.15">
      <c r="A19" s="9"/>
      <c r="B19" s="10"/>
      <c r="C19" s="3">
        <f>SUM(H19:EW19)</f>
        <v>2869.3999999599991</v>
      </c>
      <c r="D19" s="3">
        <f>SUM(H12:EW12)/COUNT(H19:EW19)</f>
        <v>3.9377755427397254</v>
      </c>
      <c r="E19" s="3">
        <f>SUM(H12:EW12)/C19</f>
        <v>0.20036078247996603</v>
      </c>
      <c r="F19" s="3">
        <f>SUMXMY2(H17:EW17,H19:EW19)/COUNT(H17:EW17)</f>
        <v>22.713058307952444</v>
      </c>
      <c r="G19" s="4" t="s">
        <v>44</v>
      </c>
      <c r="H19" s="4">
        <v>17.505827490000001</v>
      </c>
      <c r="I19" s="4">
        <v>17.51811532</v>
      </c>
      <c r="J19" s="4">
        <v>17.53166775</v>
      </c>
      <c r="K19" s="4">
        <v>17.546459519999999</v>
      </c>
      <c r="L19" s="4">
        <v>17.562465360000001</v>
      </c>
      <c r="M19" s="4">
        <v>17.57965999</v>
      </c>
      <c r="N19" s="4">
        <v>17.598018140000001</v>
      </c>
      <c r="O19" s="4">
        <v>17.617514549999999</v>
      </c>
      <c r="P19" s="4">
        <v>17.638123920000002</v>
      </c>
      <c r="Q19" s="4">
        <v>17.659821010000002</v>
      </c>
      <c r="R19" s="4">
        <v>17.682580519999998</v>
      </c>
      <c r="S19" s="4">
        <v>17.706377199999999</v>
      </c>
      <c r="T19" s="4">
        <v>17.731185759999999</v>
      </c>
      <c r="U19" s="4">
        <v>17.756980939999998</v>
      </c>
      <c r="V19" s="4">
        <v>17.783737460000001</v>
      </c>
      <c r="W19" s="4">
        <v>17.811430059999999</v>
      </c>
      <c r="X19" s="4">
        <v>17.84003345</v>
      </c>
      <c r="Y19" s="4">
        <v>17.869522369999999</v>
      </c>
      <c r="Z19" s="4">
        <v>17.89987155</v>
      </c>
      <c r="AA19" s="4">
        <v>17.931055709999999</v>
      </c>
      <c r="AB19" s="4">
        <v>17.96304958</v>
      </c>
      <c r="AC19" s="4">
        <v>17.995827890000001</v>
      </c>
      <c r="AD19" s="4">
        <v>18.02936536</v>
      </c>
      <c r="AE19" s="4">
        <v>18.063636729999999</v>
      </c>
      <c r="AF19" s="4">
        <v>18.098616719999999</v>
      </c>
      <c r="AG19" s="4">
        <v>18.134280059999998</v>
      </c>
      <c r="AH19">
        <v>18.170601479999998</v>
      </c>
      <c r="AI19">
        <v>18.2075557</v>
      </c>
      <c r="AJ19">
        <v>18.245117449999999</v>
      </c>
      <c r="AK19">
        <v>18.283261469999999</v>
      </c>
      <c r="AL19">
        <v>18.32196248</v>
      </c>
      <c r="AM19">
        <v>18.361195200000001</v>
      </c>
      <c r="AN19">
        <v>18.400934360000001</v>
      </c>
      <c r="AO19">
        <v>18.441154699999998</v>
      </c>
      <c r="AP19">
        <v>18.481830939999998</v>
      </c>
      <c r="AQ19">
        <v>18.522937809999998</v>
      </c>
      <c r="AR19">
        <v>18.56445003</v>
      </c>
      <c r="AS19">
        <v>18.60634233</v>
      </c>
      <c r="AT19">
        <v>18.648589449999999</v>
      </c>
      <c r="AU19">
        <v>18.691166110000001</v>
      </c>
      <c r="AV19">
        <v>18.734047029999999</v>
      </c>
      <c r="AW19">
        <v>18.77720695</v>
      </c>
      <c r="AX19">
        <v>18.820620590000001</v>
      </c>
      <c r="AY19">
        <v>18.864262669999999</v>
      </c>
      <c r="AZ19">
        <v>18.908107940000001</v>
      </c>
      <c r="BA19">
        <v>18.952131120000001</v>
      </c>
      <c r="BB19">
        <v>18.996306919999999</v>
      </c>
      <c r="BC19">
        <v>19.040610090000001</v>
      </c>
      <c r="BD19">
        <v>19.085015349999999</v>
      </c>
      <c r="BE19">
        <v>19.129497430000001</v>
      </c>
      <c r="BF19">
        <v>19.17403105</v>
      </c>
      <c r="BG19">
        <v>19.218590939999999</v>
      </c>
      <c r="BH19">
        <v>19.263151839999999</v>
      </c>
      <c r="BI19">
        <v>19.307688460000001</v>
      </c>
      <c r="BJ19">
        <v>19.352175540000001</v>
      </c>
      <c r="BK19">
        <v>19.396587799999999</v>
      </c>
      <c r="BL19">
        <v>19.44089997</v>
      </c>
      <c r="BM19">
        <v>19.48508679</v>
      </c>
      <c r="BN19">
        <v>19.52912297</v>
      </c>
      <c r="BO19">
        <v>19.57298325</v>
      </c>
      <c r="BP19">
        <v>19.616642349999999</v>
      </c>
      <c r="BQ19">
        <v>19.660074999999999</v>
      </c>
      <c r="BR19">
        <v>19.703255930000001</v>
      </c>
      <c r="BS19">
        <v>19.74615987</v>
      </c>
      <c r="BT19">
        <v>19.788761539999999</v>
      </c>
      <c r="BU19">
        <v>19.831035669999999</v>
      </c>
      <c r="BV19">
        <v>19.872956989999999</v>
      </c>
      <c r="BW19">
        <v>19.914500239999999</v>
      </c>
      <c r="BX19">
        <v>19.955640120000002</v>
      </c>
      <c r="BY19">
        <v>19.99635138</v>
      </c>
      <c r="BZ19">
        <v>20.036608739999998</v>
      </c>
      <c r="CA19">
        <v>20.076386930000002</v>
      </c>
      <c r="CB19">
        <v>20.115660680000001</v>
      </c>
      <c r="CC19">
        <v>20.154404710000001</v>
      </c>
      <c r="CD19">
        <v>20.192593760000001</v>
      </c>
      <c r="CE19">
        <v>20.230202540000001</v>
      </c>
      <c r="CF19">
        <v>20.267205799999999</v>
      </c>
      <c r="CG19">
        <v>20.30357824</v>
      </c>
      <c r="CH19">
        <v>20.33929462</v>
      </c>
      <c r="CI19">
        <v>20.374329639999999</v>
      </c>
      <c r="CJ19">
        <v>20.408658039999999</v>
      </c>
      <c r="CK19">
        <v>20.442254559999999</v>
      </c>
      <c r="CL19">
        <v>20.475093900000001</v>
      </c>
      <c r="CM19">
        <v>20.507150809999999</v>
      </c>
      <c r="CN19">
        <v>20.53840001</v>
      </c>
      <c r="CO19">
        <v>20.568816229999999</v>
      </c>
      <c r="CP19">
        <v>20.598374190000001</v>
      </c>
      <c r="CQ19">
        <v>20.627048630000001</v>
      </c>
      <c r="CR19">
        <v>20.654814269999999</v>
      </c>
      <c r="CS19">
        <v>20.681645840000002</v>
      </c>
      <c r="CT19">
        <v>20.707518069999999</v>
      </c>
      <c r="CU19">
        <v>20.732405679999999</v>
      </c>
      <c r="CV19">
        <v>20.756283410000002</v>
      </c>
      <c r="CW19">
        <v>20.779125969999999</v>
      </c>
      <c r="CX19">
        <v>20.800908110000002</v>
      </c>
      <c r="CY19">
        <v>20.821604539999999</v>
      </c>
      <c r="CZ19">
        <v>20.841190000000001</v>
      </c>
      <c r="DA19">
        <v>20.8596392</v>
      </c>
      <c r="DB19">
        <v>20.87692689</v>
      </c>
      <c r="DC19">
        <v>20.893027790000001</v>
      </c>
      <c r="DD19">
        <v>20.907916620000002</v>
      </c>
      <c r="DE19">
        <v>20.92156812</v>
      </c>
      <c r="DF19">
        <v>20.933956999999999</v>
      </c>
      <c r="DG19">
        <v>20.94505801</v>
      </c>
      <c r="DH19">
        <v>20.954845859999999</v>
      </c>
      <c r="DI19">
        <v>20.963295290000001</v>
      </c>
      <c r="DJ19">
        <v>20.970381020000001</v>
      </c>
      <c r="DK19">
        <v>20.976077780000001</v>
      </c>
      <c r="DL19">
        <v>20.980360300000001</v>
      </c>
      <c r="DM19">
        <v>20.98320331</v>
      </c>
      <c r="DN19">
        <v>20.984581519999999</v>
      </c>
      <c r="DO19">
        <v>20.98446968</v>
      </c>
      <c r="DP19">
        <v>20.982842510000001</v>
      </c>
      <c r="DQ19">
        <v>20.97967474</v>
      </c>
      <c r="DR19">
        <v>20.974941090000002</v>
      </c>
      <c r="DS19">
        <v>20.968616300000001</v>
      </c>
      <c r="DT19">
        <v>20.960675080000001</v>
      </c>
      <c r="DU19">
        <v>20.95109218</v>
      </c>
      <c r="DV19">
        <v>20.93984231</v>
      </c>
      <c r="DW19">
        <v>20.926900199999999</v>
      </c>
      <c r="DX19">
        <v>20.91224059</v>
      </c>
      <c r="DY19">
        <v>20.895838189999999</v>
      </c>
      <c r="DZ19">
        <v>20.877667750000001</v>
      </c>
      <c r="EA19">
        <v>20.857703969999999</v>
      </c>
      <c r="EB19">
        <v>20.83592161</v>
      </c>
      <c r="EC19">
        <v>20.812295370000001</v>
      </c>
      <c r="ED19">
        <v>20.786799989999999</v>
      </c>
      <c r="EE19">
        <v>20.759410200000001</v>
      </c>
      <c r="EF19">
        <v>20.730100719999999</v>
      </c>
      <c r="EG19">
        <v>20.698846289999999</v>
      </c>
      <c r="EH19">
        <v>20.66562162</v>
      </c>
      <c r="EI19">
        <v>20.630401450000001</v>
      </c>
      <c r="EJ19">
        <v>20.593160510000001</v>
      </c>
      <c r="EK19">
        <v>20.55387352</v>
      </c>
      <c r="EL19">
        <v>20.512515220000001</v>
      </c>
      <c r="EM19">
        <v>20.469060320000001</v>
      </c>
      <c r="EN19">
        <v>20.423483560000001</v>
      </c>
      <c r="EO19">
        <v>20.37575966</v>
      </c>
      <c r="EP19">
        <v>20.32586336</v>
      </c>
      <c r="EQ19">
        <v>20.273769380000001</v>
      </c>
      <c r="ER19">
        <v>20.219452440000001</v>
      </c>
      <c r="ES19">
        <v>20.16288728</v>
      </c>
      <c r="ET19">
        <v>20.104048630000001</v>
      </c>
      <c r="EU19">
        <v>20.042911199999999</v>
      </c>
      <c r="EV19">
        <v>19.97944974</v>
      </c>
      <c r="EW19">
        <v>19.91363896</v>
      </c>
    </row>
    <row r="20" spans="1:153" x14ac:dyDescent="0.15">
      <c r="A20" s="9"/>
      <c r="B20" s="10"/>
      <c r="C20" s="3">
        <f>SUM(H20:EW20)</f>
        <v>2869.4000000499991</v>
      </c>
      <c r="D20" s="3">
        <f>SUM(H13:EW13)/COUNT(H20:EW20)</f>
        <v>2.7718359480136976</v>
      </c>
      <c r="E20" s="3">
        <f>SUM(H13:EW13)/C20</f>
        <v>0.14103577347283341</v>
      </c>
      <c r="F20" s="3">
        <f>SUMXMY2(H17:EW17,H20:EW20)/COUNT(H17:EW17)</f>
        <v>11.575540932840882</v>
      </c>
      <c r="G20" s="4" t="s">
        <v>11</v>
      </c>
      <c r="H20" s="4">
        <v>12.14475844</v>
      </c>
      <c r="I20" s="4">
        <v>14.24230569</v>
      </c>
      <c r="J20" s="4">
        <v>15.446781809999999</v>
      </c>
      <c r="K20" s="4">
        <v>14.75867438</v>
      </c>
      <c r="L20" s="4">
        <v>15.33871151</v>
      </c>
      <c r="M20" s="4">
        <v>16.000014820000001</v>
      </c>
      <c r="N20" s="4">
        <v>14.78379003</v>
      </c>
      <c r="O20" s="4">
        <v>16.07232973</v>
      </c>
      <c r="P20" s="4">
        <v>14.90081256</v>
      </c>
      <c r="Q20" s="4">
        <v>16.18173135</v>
      </c>
      <c r="R20" s="4">
        <v>16.603684959999999</v>
      </c>
      <c r="S20" s="4">
        <v>17.244177059999998</v>
      </c>
      <c r="T20" s="4">
        <v>18.803097990000001</v>
      </c>
      <c r="U20" s="4">
        <v>17.005630889999999</v>
      </c>
      <c r="V20" s="4">
        <v>18.187632969999999</v>
      </c>
      <c r="W20" s="4">
        <v>16.47394895</v>
      </c>
      <c r="X20" s="4">
        <v>14.74940939</v>
      </c>
      <c r="Y20" s="4">
        <v>13.07686824</v>
      </c>
      <c r="Z20" s="4">
        <v>12.895794929999999</v>
      </c>
      <c r="AA20" s="4">
        <v>11.256614580000001</v>
      </c>
      <c r="AB20" s="4">
        <v>12.303915030000001</v>
      </c>
      <c r="AC20" s="4">
        <v>12.17831584</v>
      </c>
      <c r="AD20" s="4">
        <v>11.74359432</v>
      </c>
      <c r="AE20" s="4">
        <v>12.463262609999999</v>
      </c>
      <c r="AF20" s="4">
        <v>11.858450980000001</v>
      </c>
      <c r="AG20" s="4">
        <v>14.42659529</v>
      </c>
      <c r="AH20">
        <v>16.259564529999999</v>
      </c>
      <c r="AI20">
        <v>15.38933609</v>
      </c>
      <c r="AJ20">
        <v>18.115802559999999</v>
      </c>
      <c r="AK20">
        <v>18.118211049999999</v>
      </c>
      <c r="AL20">
        <v>16.139723879999998</v>
      </c>
      <c r="AM20">
        <v>17.286445789999998</v>
      </c>
      <c r="AN20">
        <v>16.629447219999999</v>
      </c>
      <c r="AO20">
        <v>18.918796059999998</v>
      </c>
      <c r="AP20">
        <v>18.672269740000001</v>
      </c>
      <c r="AQ20">
        <v>19.302630260000001</v>
      </c>
      <c r="AR20">
        <v>21.14444018</v>
      </c>
      <c r="AS20">
        <v>18.823385089999999</v>
      </c>
      <c r="AT20">
        <v>19.254624509999999</v>
      </c>
      <c r="AU20">
        <v>17.561423569999999</v>
      </c>
      <c r="AV20">
        <v>14.995057210000001</v>
      </c>
      <c r="AW20">
        <v>13.60524423</v>
      </c>
      <c r="AX20">
        <v>13.022869590000001</v>
      </c>
      <c r="AY20">
        <v>11.13364479</v>
      </c>
      <c r="AZ20">
        <v>12.16928785</v>
      </c>
      <c r="BA20">
        <v>12.235712230000001</v>
      </c>
      <c r="BB20">
        <v>12.34653213</v>
      </c>
      <c r="BC20">
        <v>13.301202679999999</v>
      </c>
      <c r="BD20">
        <v>15.811193019999999</v>
      </c>
      <c r="BE20">
        <v>22.488447229999998</v>
      </c>
      <c r="BF20">
        <v>25.704912119999999</v>
      </c>
      <c r="BG20">
        <v>24.617018460000001</v>
      </c>
      <c r="BH20">
        <v>25.056050280000001</v>
      </c>
      <c r="BI20">
        <v>23.702506440000001</v>
      </c>
      <c r="BJ20">
        <v>23.4868962</v>
      </c>
      <c r="BK20">
        <v>25.330228129999998</v>
      </c>
      <c r="BL20">
        <v>24.055360360000002</v>
      </c>
      <c r="BM20">
        <v>25.084950410000001</v>
      </c>
      <c r="BN20">
        <v>23.525693260000001</v>
      </c>
      <c r="BO20">
        <v>22.07338128</v>
      </c>
      <c r="BP20">
        <v>24.061375959999999</v>
      </c>
      <c r="BQ20">
        <v>23.120891390000001</v>
      </c>
      <c r="BR20">
        <v>20.731145489999999</v>
      </c>
      <c r="BS20">
        <v>19.403666600000001</v>
      </c>
      <c r="BT20">
        <v>15.92884667</v>
      </c>
      <c r="BU20">
        <v>13.193440170000001</v>
      </c>
      <c r="BV20">
        <v>13.00935713</v>
      </c>
      <c r="BW20">
        <v>11.137688150000001</v>
      </c>
      <c r="BX20">
        <v>11.87298109</v>
      </c>
      <c r="BY20">
        <v>12.3556005</v>
      </c>
      <c r="BZ20">
        <v>11.74312405</v>
      </c>
      <c r="CA20">
        <v>14.17140103</v>
      </c>
      <c r="CB20">
        <v>17.454363090000001</v>
      </c>
      <c r="CC20">
        <v>22.42710215</v>
      </c>
      <c r="CD20">
        <v>26.49829695</v>
      </c>
      <c r="CE20">
        <v>25.455291760000001</v>
      </c>
      <c r="CF20">
        <v>26.19298319</v>
      </c>
      <c r="CG20">
        <v>26.569290800000001</v>
      </c>
      <c r="CH20">
        <v>25.38089394</v>
      </c>
      <c r="CI20">
        <v>27.5537159</v>
      </c>
      <c r="CJ20">
        <v>25.756371189999999</v>
      </c>
      <c r="CK20">
        <v>26.765907940000002</v>
      </c>
      <c r="CL20">
        <v>23.92918165</v>
      </c>
      <c r="CM20">
        <v>24.03057781</v>
      </c>
      <c r="CN20">
        <v>25.64086258</v>
      </c>
      <c r="CO20">
        <v>24.387754350000002</v>
      </c>
      <c r="CP20">
        <v>22.703208320000002</v>
      </c>
      <c r="CQ20">
        <v>19.631760230000001</v>
      </c>
      <c r="CR20">
        <v>16.664442099999999</v>
      </c>
      <c r="CS20">
        <v>13.973472559999999</v>
      </c>
      <c r="CT20">
        <v>13.44326938</v>
      </c>
      <c r="CU20">
        <v>12.162751719999999</v>
      </c>
      <c r="CV20">
        <v>12.95919466</v>
      </c>
      <c r="CW20">
        <v>12.81271029</v>
      </c>
      <c r="CX20">
        <v>12.837485490000001</v>
      </c>
      <c r="CY20">
        <v>14.68221587</v>
      </c>
      <c r="CZ20">
        <v>17.574691940000001</v>
      </c>
      <c r="DA20">
        <v>24.73516008</v>
      </c>
      <c r="DB20">
        <v>29.252505299999999</v>
      </c>
      <c r="DC20">
        <v>28.47901066</v>
      </c>
      <c r="DD20">
        <v>28.52847611</v>
      </c>
      <c r="DE20">
        <v>27.82594907</v>
      </c>
      <c r="DF20">
        <v>29.261751610000001</v>
      </c>
      <c r="DG20">
        <v>33.492310619999998</v>
      </c>
      <c r="DH20">
        <v>30.852516680000001</v>
      </c>
      <c r="DI20">
        <v>30.562073040000001</v>
      </c>
      <c r="DJ20">
        <v>26.718292569999999</v>
      </c>
      <c r="DK20">
        <v>25.223719089999999</v>
      </c>
      <c r="DL20">
        <v>26.716049089999999</v>
      </c>
      <c r="DM20">
        <v>24.06531476</v>
      </c>
      <c r="DN20">
        <v>23.035335709999998</v>
      </c>
      <c r="DO20">
        <v>21.84654677</v>
      </c>
      <c r="DP20">
        <v>17.40868248</v>
      </c>
      <c r="DQ20">
        <v>14.95110129</v>
      </c>
      <c r="DR20">
        <v>14.361870769999999</v>
      </c>
      <c r="DS20">
        <v>12.36588529</v>
      </c>
      <c r="DT20">
        <v>13.23070895</v>
      </c>
      <c r="DU20">
        <v>13.546326880000001</v>
      </c>
      <c r="DV20">
        <v>12.9569043</v>
      </c>
      <c r="DW20">
        <v>15.021818140000001</v>
      </c>
      <c r="DX20">
        <v>17.3175618</v>
      </c>
      <c r="DY20">
        <v>27.524955479999999</v>
      </c>
      <c r="DZ20">
        <v>32.640476900000003</v>
      </c>
      <c r="EA20">
        <v>32.865726180000003</v>
      </c>
      <c r="EB20">
        <v>34.670057210000003</v>
      </c>
      <c r="EC20">
        <v>36.158757270000002</v>
      </c>
      <c r="ED20">
        <v>34.55064058</v>
      </c>
      <c r="EE20">
        <v>38.392496430000001</v>
      </c>
      <c r="EF20">
        <v>35.139261529999999</v>
      </c>
      <c r="EG20">
        <v>36.331156970000002</v>
      </c>
      <c r="EH20">
        <v>32.05016363</v>
      </c>
      <c r="EI20">
        <v>28.16501482</v>
      </c>
      <c r="EJ20">
        <v>27.92946572</v>
      </c>
      <c r="EK20">
        <v>24.383765060000002</v>
      </c>
      <c r="EL20">
        <v>23.437939480000001</v>
      </c>
      <c r="EM20">
        <v>19.56411889</v>
      </c>
      <c r="EN20">
        <v>16.23734704</v>
      </c>
      <c r="EO20">
        <v>13.9183485</v>
      </c>
      <c r="EP20">
        <v>13.451922550000001</v>
      </c>
      <c r="EQ20">
        <v>11.96144177</v>
      </c>
      <c r="ER20">
        <v>12.5633316</v>
      </c>
      <c r="ES20">
        <v>12.65118723</v>
      </c>
      <c r="ET20">
        <v>12.59548332</v>
      </c>
      <c r="EU20">
        <v>14.16394281</v>
      </c>
      <c r="EV20">
        <v>13.91272887</v>
      </c>
      <c r="EW20">
        <v>17.663892279999999</v>
      </c>
    </row>
    <row r="23" spans="1:153" x14ac:dyDescent="0.15">
      <c r="G23" t="s">
        <v>46</v>
      </c>
      <c r="H23">
        <f>ABS(H28-H30)</f>
        <v>3.820528620000001</v>
      </c>
      <c r="I23">
        <f t="shared" ref="I23:BT23" si="16">ABS(I28-I30)</f>
        <v>4.8849448000000013</v>
      </c>
      <c r="J23">
        <f t="shared" si="16"/>
        <v>4.8535402200000011</v>
      </c>
      <c r="K23">
        <f t="shared" si="16"/>
        <v>4.0262156100000013</v>
      </c>
      <c r="L23">
        <f t="shared" si="16"/>
        <v>0.50287172000000169</v>
      </c>
      <c r="M23">
        <f t="shared" si="16"/>
        <v>1.6590690000001018E-2</v>
      </c>
      <c r="N23">
        <f t="shared" si="16"/>
        <v>4.0322708799999987</v>
      </c>
      <c r="O23">
        <f t="shared" si="16"/>
        <v>0.64426811000000228</v>
      </c>
      <c r="P23">
        <f t="shared" si="16"/>
        <v>4.2526816199999971</v>
      </c>
      <c r="Q23">
        <f t="shared" si="16"/>
        <v>2.1576106599999996</v>
      </c>
      <c r="R23">
        <f t="shared" si="16"/>
        <v>1.9591545000000004</v>
      </c>
      <c r="S23">
        <f t="shared" si="16"/>
        <v>1.7574123699999973</v>
      </c>
      <c r="T23">
        <f t="shared" si="16"/>
        <v>2.2524835299999992</v>
      </c>
      <c r="U23">
        <f t="shared" si="16"/>
        <v>1.7444672399999988</v>
      </c>
      <c r="V23">
        <f t="shared" si="16"/>
        <v>5.3334627400000016</v>
      </c>
      <c r="W23">
        <f t="shared" si="16"/>
        <v>2.3195692900000004</v>
      </c>
      <c r="X23">
        <f t="shared" si="16"/>
        <v>1.8028861399999982</v>
      </c>
      <c r="Y23">
        <f t="shared" si="16"/>
        <v>0.38351254000000168</v>
      </c>
      <c r="Z23">
        <f t="shared" si="16"/>
        <v>1.8384522500000013</v>
      </c>
      <c r="AA23">
        <f t="shared" si="16"/>
        <v>4.8629089899999993</v>
      </c>
      <c r="AB23">
        <f t="shared" si="16"/>
        <v>0.28975842999999912</v>
      </c>
      <c r="AC23">
        <f t="shared" si="16"/>
        <v>4.118901300000001</v>
      </c>
      <c r="AD23">
        <f t="shared" si="16"/>
        <v>4.8502383699999996</v>
      </c>
      <c r="AE23">
        <f t="shared" si="16"/>
        <v>3.2836703700000012</v>
      </c>
      <c r="AF23">
        <f t="shared" si="16"/>
        <v>5.0190980499999984</v>
      </c>
      <c r="AG23">
        <f t="shared" si="16"/>
        <v>5.5564221699999994</v>
      </c>
      <c r="AH23">
        <f t="shared" si="16"/>
        <v>4.1955434799999978</v>
      </c>
      <c r="AI23">
        <f t="shared" si="16"/>
        <v>7.6363627099999984</v>
      </c>
      <c r="AJ23">
        <f t="shared" si="16"/>
        <v>6.9212193800000001</v>
      </c>
      <c r="AK23">
        <f t="shared" si="16"/>
        <v>0.97730205000000225</v>
      </c>
      <c r="AL23">
        <f t="shared" si="16"/>
        <v>1.0319845399999998</v>
      </c>
      <c r="AM23">
        <f t="shared" si="16"/>
        <v>5.3853661099999997</v>
      </c>
      <c r="AN23">
        <f t="shared" si="16"/>
        <v>2.5375460099999998</v>
      </c>
      <c r="AO23">
        <f t="shared" si="16"/>
        <v>2.3886234999999978</v>
      </c>
      <c r="AP23">
        <f t="shared" si="16"/>
        <v>8.0386978099999986</v>
      </c>
      <c r="AQ23">
        <f t="shared" si="16"/>
        <v>5.0878682200000007</v>
      </c>
      <c r="AR23">
        <f t="shared" si="16"/>
        <v>2.3362339600000013</v>
      </c>
      <c r="AS23">
        <f t="shared" si="16"/>
        <v>2.0838942899999999</v>
      </c>
      <c r="AT23">
        <f t="shared" si="16"/>
        <v>1.8309484599999983</v>
      </c>
      <c r="AU23">
        <f t="shared" si="16"/>
        <v>2.4774957200000003</v>
      </c>
      <c r="AV23">
        <f t="shared" si="16"/>
        <v>3.2236353399999977</v>
      </c>
      <c r="AW23">
        <f t="shared" si="16"/>
        <v>2.1694665399999984</v>
      </c>
      <c r="AX23">
        <f t="shared" si="16"/>
        <v>0.5849113999999993</v>
      </c>
      <c r="AY23">
        <f t="shared" si="16"/>
        <v>0.23939923999999735</v>
      </c>
      <c r="AZ23">
        <f t="shared" si="16"/>
        <v>3.9938977199999979</v>
      </c>
      <c r="BA23">
        <f t="shared" si="16"/>
        <v>4.648307599999999</v>
      </c>
      <c r="BB23">
        <f t="shared" si="16"/>
        <v>5.8025296300000022</v>
      </c>
      <c r="BC23">
        <f t="shared" si="16"/>
        <v>5.4564645400000007</v>
      </c>
      <c r="BD23">
        <f t="shared" si="16"/>
        <v>3.9100131000000005</v>
      </c>
      <c r="BE23">
        <f t="shared" si="16"/>
        <v>6.16307604</v>
      </c>
      <c r="BF23">
        <f t="shared" si="16"/>
        <v>2.6155541099999997</v>
      </c>
      <c r="BG23">
        <f t="shared" si="16"/>
        <v>0.86734807000000202</v>
      </c>
      <c r="BH23">
        <f t="shared" si="16"/>
        <v>1.7816413400000002</v>
      </c>
      <c r="BI23">
        <f t="shared" si="16"/>
        <v>7.1315133700000004</v>
      </c>
      <c r="BJ23">
        <f t="shared" si="16"/>
        <v>5.8823672699999996</v>
      </c>
      <c r="BK23">
        <f t="shared" si="16"/>
        <v>2.3343023000000009</v>
      </c>
      <c r="BL23">
        <f t="shared" si="16"/>
        <v>3.9874177000000017</v>
      </c>
      <c r="BM23">
        <f t="shared" si="16"/>
        <v>4.9418127299999988</v>
      </c>
      <c r="BN23">
        <f t="shared" si="16"/>
        <v>4.8975866500000009</v>
      </c>
      <c r="BO23">
        <f t="shared" si="16"/>
        <v>3.5548386900000004</v>
      </c>
      <c r="BP23">
        <f t="shared" si="16"/>
        <v>5.8136681199999991</v>
      </c>
      <c r="BQ23">
        <f t="shared" si="16"/>
        <v>2.1741741899999987</v>
      </c>
      <c r="BR23">
        <f t="shared" si="16"/>
        <v>2.2364561400000014</v>
      </c>
      <c r="BS23">
        <f t="shared" si="16"/>
        <v>1.499386770000001</v>
      </c>
      <c r="BT23">
        <f t="shared" si="16"/>
        <v>4.8667447199999998</v>
      </c>
      <c r="BU23">
        <f t="shared" ref="BU23:DA23" si="17">ABS(BU28-BU30)</f>
        <v>4.5349498500000003</v>
      </c>
      <c r="BV23">
        <f t="shared" si="17"/>
        <v>1.2946721199999978</v>
      </c>
      <c r="BW23">
        <f t="shared" si="17"/>
        <v>4.722021950000002</v>
      </c>
      <c r="BX23">
        <f t="shared" si="17"/>
        <v>5.9470003799999986</v>
      </c>
      <c r="BY23">
        <f t="shared" si="17"/>
        <v>6.1695081499999986</v>
      </c>
      <c r="BZ23">
        <f t="shared" si="17"/>
        <v>6.2894460199999997</v>
      </c>
      <c r="CA23">
        <f t="shared" si="17"/>
        <v>4.7067147399999989</v>
      </c>
      <c r="CB23">
        <f t="shared" si="17"/>
        <v>6.9212150499999989</v>
      </c>
      <c r="CC23">
        <f t="shared" si="17"/>
        <v>6.9328477000000017</v>
      </c>
      <c r="CD23">
        <f t="shared" si="17"/>
        <v>3.4415134399999996</v>
      </c>
      <c r="CE23">
        <f t="shared" si="17"/>
        <v>5.2886990000001077E-2</v>
      </c>
      <c r="CF23">
        <f t="shared" si="17"/>
        <v>3.9504528299999997</v>
      </c>
      <c r="CG23">
        <f t="shared" si="17"/>
        <v>8.1512833399999991</v>
      </c>
      <c r="CH23">
        <f t="shared" si="17"/>
        <v>10.65547776</v>
      </c>
      <c r="CI23">
        <f t="shared" si="17"/>
        <v>3.6631353599999983</v>
      </c>
      <c r="CJ23">
        <f t="shared" si="17"/>
        <v>4.174355379999998</v>
      </c>
      <c r="CK23">
        <f t="shared" si="17"/>
        <v>3.0892370700000029</v>
      </c>
      <c r="CL23">
        <f t="shared" si="17"/>
        <v>6.4078796999999987</v>
      </c>
      <c r="CM23">
        <f t="shared" si="17"/>
        <v>2.1303825000000032</v>
      </c>
      <c r="CN23">
        <f t="shared" si="17"/>
        <v>1.5568447300000017</v>
      </c>
      <c r="CO23">
        <f t="shared" si="17"/>
        <v>4.4873656400000002</v>
      </c>
      <c r="CP23">
        <f t="shared" si="17"/>
        <v>2.522044489999999</v>
      </c>
      <c r="CQ23">
        <f t="shared" si="17"/>
        <v>1.2609805200000004</v>
      </c>
      <c r="CR23">
        <f t="shared" si="17"/>
        <v>1.304273000000002</v>
      </c>
      <c r="CS23">
        <f t="shared" si="17"/>
        <v>1.3520211600000032</v>
      </c>
      <c r="CT23">
        <f t="shared" si="17"/>
        <v>3.595675739999999</v>
      </c>
      <c r="CU23">
        <f t="shared" si="17"/>
        <v>4.1387184400000017</v>
      </c>
      <c r="CV23">
        <f t="shared" si="17"/>
        <v>3.2770076899999978</v>
      </c>
      <c r="CW23">
        <f t="shared" si="17"/>
        <v>5.9104442499999994</v>
      </c>
      <c r="CX23">
        <f t="shared" si="17"/>
        <v>6.0389288600000004</v>
      </c>
      <c r="CY23">
        <f t="shared" si="17"/>
        <v>4.9623622600000008</v>
      </c>
      <c r="CZ23">
        <f t="shared" si="17"/>
        <v>7.1806452099999998</v>
      </c>
      <c r="DA23">
        <f t="shared" si="17"/>
        <v>6.9936784600000017</v>
      </c>
    </row>
    <row r="24" spans="1:153" x14ac:dyDescent="0.15">
      <c r="A24" s="8" t="s">
        <v>42</v>
      </c>
      <c r="B24" s="7"/>
      <c r="C24" s="7"/>
      <c r="D24" s="7"/>
      <c r="E24" s="7"/>
      <c r="F24" s="7"/>
      <c r="G24" t="s">
        <v>26</v>
      </c>
      <c r="H24">
        <f>ABS(H28-H31)</f>
        <v>0.60373865999999943</v>
      </c>
      <c r="I24">
        <f t="shared" ref="I24:BT24" si="18">ABS(I28-I31)</f>
        <v>1.901478169999999</v>
      </c>
      <c r="J24">
        <f t="shared" si="18"/>
        <v>3.5433701899999992</v>
      </c>
      <c r="K24">
        <f t="shared" si="18"/>
        <v>3.8788498199999992</v>
      </c>
      <c r="L24">
        <f t="shared" si="18"/>
        <v>2.7194912700000025</v>
      </c>
      <c r="M24">
        <f t="shared" si="18"/>
        <v>3.4003884200000023</v>
      </c>
      <c r="N24">
        <f t="shared" si="18"/>
        <v>2.6949044399999984</v>
      </c>
      <c r="O24">
        <f t="shared" si="18"/>
        <v>2.0550424499999984</v>
      </c>
      <c r="P24">
        <f t="shared" si="18"/>
        <v>3.04854761</v>
      </c>
      <c r="Q24">
        <f t="shared" si="18"/>
        <v>1.0433446600000025</v>
      </c>
      <c r="R24">
        <f t="shared" si="18"/>
        <v>0.62477207999999962</v>
      </c>
      <c r="S24">
        <f t="shared" si="18"/>
        <v>0.94612144000000242</v>
      </c>
      <c r="T24">
        <f t="shared" si="18"/>
        <v>1.8807273200000019</v>
      </c>
      <c r="U24">
        <f t="shared" si="18"/>
        <v>2.5832369900000032</v>
      </c>
      <c r="V24">
        <f t="shared" si="18"/>
        <v>2.5545145900000001</v>
      </c>
      <c r="W24">
        <f t="shared" si="18"/>
        <v>1.5529719999999969E-2</v>
      </c>
      <c r="X24">
        <f t="shared" si="18"/>
        <v>1.4865028799999997</v>
      </c>
      <c r="Y24">
        <f t="shared" si="18"/>
        <v>1.4626325100000006</v>
      </c>
      <c r="Z24">
        <f t="shared" si="18"/>
        <v>0.41479435000000109</v>
      </c>
      <c r="AA24">
        <f t="shared" si="18"/>
        <v>0.55876340999999918</v>
      </c>
      <c r="AB24">
        <f t="shared" si="18"/>
        <v>4.8037516199999999</v>
      </c>
      <c r="AC24">
        <f t="shared" si="18"/>
        <v>0.71646050999999922</v>
      </c>
      <c r="AD24">
        <f t="shared" si="18"/>
        <v>1.6382502500000005</v>
      </c>
      <c r="AE24">
        <f t="shared" si="18"/>
        <v>2.2273763999999989</v>
      </c>
      <c r="AF24">
        <f t="shared" si="18"/>
        <v>0.24293121000000006</v>
      </c>
      <c r="AG24">
        <f t="shared" si="18"/>
        <v>1.2733053200000004</v>
      </c>
      <c r="AH24">
        <f t="shared" si="18"/>
        <v>1.1216177799999993</v>
      </c>
      <c r="AI24">
        <f t="shared" si="18"/>
        <v>5.2720711799999993</v>
      </c>
      <c r="AJ24">
        <f t="shared" si="18"/>
        <v>6.6546216300000012</v>
      </c>
      <c r="AK24">
        <f t="shared" si="18"/>
        <v>1.5248456199999971</v>
      </c>
      <c r="AL24">
        <f t="shared" si="18"/>
        <v>0.80374231000000051</v>
      </c>
      <c r="AM24">
        <f t="shared" si="18"/>
        <v>3.9701439500000006</v>
      </c>
      <c r="AN24">
        <f t="shared" si="18"/>
        <v>2.2921818999999992</v>
      </c>
      <c r="AO24">
        <f t="shared" si="18"/>
        <v>1.6874548699999998</v>
      </c>
      <c r="AP24">
        <f t="shared" si="18"/>
        <v>6.3159054499999989</v>
      </c>
      <c r="AQ24">
        <f t="shared" si="18"/>
        <v>4.2766713799999998</v>
      </c>
      <c r="AR24">
        <f t="shared" si="18"/>
        <v>0.54997253999999884</v>
      </c>
      <c r="AS24">
        <f t="shared" si="18"/>
        <v>0.96786189999999905</v>
      </c>
      <c r="AT24">
        <f t="shared" si="18"/>
        <v>0.20150328000000073</v>
      </c>
      <c r="AU24">
        <f t="shared" si="18"/>
        <v>0.31407726999999852</v>
      </c>
      <c r="AV24">
        <f t="shared" si="18"/>
        <v>4.0387869799999976</v>
      </c>
      <c r="AW24">
        <f t="shared" si="18"/>
        <v>3.4083493199999992</v>
      </c>
      <c r="AX24">
        <f t="shared" si="18"/>
        <v>3.000079659999999</v>
      </c>
      <c r="AY24">
        <f t="shared" si="18"/>
        <v>4.443375790000001</v>
      </c>
      <c r="AZ24">
        <f t="shared" si="18"/>
        <v>2.5329780300000007</v>
      </c>
      <c r="BA24">
        <f t="shared" si="18"/>
        <v>1.6744817900000015</v>
      </c>
      <c r="BB24">
        <f t="shared" si="18"/>
        <v>1.3093661000000001</v>
      </c>
      <c r="BC24">
        <f t="shared" si="18"/>
        <v>1.2803175899999992</v>
      </c>
      <c r="BD24">
        <f t="shared" si="18"/>
        <v>1.8450994699999992</v>
      </c>
      <c r="BE24">
        <f t="shared" si="18"/>
        <v>0.74274061000000025</v>
      </c>
      <c r="BF24">
        <f t="shared" si="18"/>
        <v>1.8216477700000002</v>
      </c>
      <c r="BG24">
        <f t="shared" si="18"/>
        <v>3.8466159600000012</v>
      </c>
      <c r="BH24">
        <f t="shared" si="18"/>
        <v>6.8391940399999989</v>
      </c>
      <c r="BI24">
        <f t="shared" si="18"/>
        <v>1.5390386199999995</v>
      </c>
      <c r="BJ24">
        <f t="shared" si="18"/>
        <v>3.5356379999999632E-2</v>
      </c>
      <c r="BK24">
        <f t="shared" si="18"/>
        <v>4.0263723200000001</v>
      </c>
      <c r="BL24">
        <f t="shared" si="18"/>
        <v>1.6362834699999986</v>
      </c>
      <c r="BM24">
        <f t="shared" si="18"/>
        <v>0.21490221000000176</v>
      </c>
      <c r="BN24">
        <f t="shared" si="18"/>
        <v>1.9752360700000011</v>
      </c>
      <c r="BO24">
        <f t="shared" si="18"/>
        <v>1.0427704200000001</v>
      </c>
      <c r="BP24">
        <f t="shared" si="18"/>
        <v>0.28394606000000167</v>
      </c>
      <c r="BQ24">
        <f t="shared" si="18"/>
        <v>2.402344430000003</v>
      </c>
      <c r="BR24">
        <f t="shared" si="18"/>
        <v>0.15868912999999907</v>
      </c>
      <c r="BS24">
        <f t="shared" si="18"/>
        <v>3.7206832399999996</v>
      </c>
      <c r="BT24">
        <f t="shared" si="18"/>
        <v>6.0286439600000001</v>
      </c>
      <c r="BU24">
        <f t="shared" ref="BU24:DA24" si="19">ABS(BU28-BU31)</f>
        <v>5.7476424299999991</v>
      </c>
      <c r="BV24">
        <f t="shared" si="19"/>
        <v>3.5472801500000006</v>
      </c>
      <c r="BW24">
        <f t="shared" si="19"/>
        <v>1.2544484799999989</v>
      </c>
      <c r="BX24">
        <f t="shared" si="19"/>
        <v>1.5532172800000001</v>
      </c>
      <c r="BY24">
        <f t="shared" si="19"/>
        <v>0.95017039000000025</v>
      </c>
      <c r="BZ24">
        <f t="shared" si="19"/>
        <v>2.0218178399999989</v>
      </c>
      <c r="CA24">
        <f t="shared" si="19"/>
        <v>2.9046615400000011</v>
      </c>
      <c r="CB24">
        <f t="shared" si="19"/>
        <v>0.48981913999999982</v>
      </c>
      <c r="CC24">
        <f t="shared" si="19"/>
        <v>1.4871268000000004</v>
      </c>
      <c r="CD24">
        <f t="shared" si="19"/>
        <v>3.1574809300000002</v>
      </c>
      <c r="CE24">
        <f t="shared" si="19"/>
        <v>2.0335933500000003</v>
      </c>
      <c r="CF24">
        <f t="shared" si="19"/>
        <v>1.8627087300000014</v>
      </c>
      <c r="CG24">
        <f t="shared" si="19"/>
        <v>0.52189141000000205</v>
      </c>
      <c r="CH24">
        <f t="shared" si="19"/>
        <v>4.2336567599999988</v>
      </c>
      <c r="CI24">
        <f t="shared" si="19"/>
        <v>2.4827305600000003</v>
      </c>
      <c r="CJ24">
        <f t="shared" si="19"/>
        <v>1.8261720700000019</v>
      </c>
      <c r="CK24">
        <f t="shared" si="19"/>
        <v>1.5330084399999997</v>
      </c>
      <c r="CL24">
        <f t="shared" si="19"/>
        <v>1.2722443800000001</v>
      </c>
      <c r="CM24">
        <f t="shared" si="19"/>
        <v>3.3826327499999991</v>
      </c>
      <c r="CN24">
        <f t="shared" si="19"/>
        <v>4.452497189999999</v>
      </c>
      <c r="CO24">
        <f t="shared" si="19"/>
        <v>0.9575002500000025</v>
      </c>
      <c r="CP24">
        <f t="shared" si="19"/>
        <v>0.82490300999999988</v>
      </c>
      <c r="CQ24">
        <f t="shared" si="19"/>
        <v>1.9057089999999981</v>
      </c>
      <c r="CR24">
        <f t="shared" si="19"/>
        <v>0.11403118000000134</v>
      </c>
      <c r="CS24">
        <f t="shared" si="19"/>
        <v>1.8132338099999998</v>
      </c>
      <c r="CT24">
        <f t="shared" si="19"/>
        <v>0.45799000000000056</v>
      </c>
      <c r="CU24">
        <f t="shared" si="19"/>
        <v>2.2137649999999454E-2</v>
      </c>
      <c r="CV24">
        <f t="shared" si="19"/>
        <v>3.0194674600000013</v>
      </c>
      <c r="CW24">
        <f t="shared" si="19"/>
        <v>1.9013000000001057E-2</v>
      </c>
      <c r="CX24">
        <f t="shared" si="19"/>
        <v>1.0555599700000009</v>
      </c>
      <c r="CY24">
        <f t="shared" si="19"/>
        <v>1.3946003700000009</v>
      </c>
      <c r="CZ24">
        <f t="shared" si="19"/>
        <v>2.5091847999999999</v>
      </c>
      <c r="DA24">
        <f t="shared" si="19"/>
        <v>2.5930162299999999</v>
      </c>
    </row>
    <row r="25" spans="1:153" x14ac:dyDescent="0.15">
      <c r="A25" s="9"/>
      <c r="B25" s="7"/>
      <c r="C25" s="7"/>
      <c r="D25" s="7"/>
      <c r="E25" s="7"/>
      <c r="F25" s="7"/>
      <c r="G25" t="s">
        <v>37</v>
      </c>
      <c r="H25">
        <f>ABS(H28-H29)</f>
        <v>1.2131422300000008</v>
      </c>
      <c r="I25">
        <f t="shared" ref="I25:BT25" si="20">ABS(I28-I29)</f>
        <v>0.32502455000000019</v>
      </c>
      <c r="J25">
        <f t="shared" si="20"/>
        <v>3.2523436999999991</v>
      </c>
      <c r="K25">
        <f t="shared" si="20"/>
        <v>6.4384671900000008</v>
      </c>
      <c r="L25">
        <f t="shared" si="20"/>
        <v>3.07838469</v>
      </c>
      <c r="M25">
        <f t="shared" si="20"/>
        <v>3.2388330300000021</v>
      </c>
      <c r="N25">
        <f t="shared" si="20"/>
        <v>0.18311063999999888</v>
      </c>
      <c r="O25">
        <f t="shared" si="20"/>
        <v>3.1904542399999976</v>
      </c>
      <c r="P25">
        <f t="shared" si="20"/>
        <v>1.0371344899999997</v>
      </c>
      <c r="Q25">
        <f t="shared" si="20"/>
        <v>3.0821063199999976</v>
      </c>
      <c r="R25">
        <f t="shared" si="20"/>
        <v>1.5440758899999985</v>
      </c>
      <c r="S25">
        <f t="shared" si="20"/>
        <v>0.99445567000000068</v>
      </c>
      <c r="T25">
        <f t="shared" si="20"/>
        <v>0.77061877000000223</v>
      </c>
      <c r="U25">
        <f t="shared" si="20"/>
        <v>0.83422188000000119</v>
      </c>
      <c r="V25">
        <f t="shared" si="20"/>
        <v>2.3858977900000014</v>
      </c>
      <c r="W25">
        <f t="shared" si="20"/>
        <v>2.1570501899999996</v>
      </c>
      <c r="X25">
        <f t="shared" si="20"/>
        <v>0.73860184999999845</v>
      </c>
      <c r="Y25">
        <f t="shared" si="20"/>
        <v>1.0198775900000019</v>
      </c>
      <c r="Z25">
        <f t="shared" si="20"/>
        <v>0.53797175999999958</v>
      </c>
      <c r="AA25">
        <f t="shared" si="20"/>
        <v>0.88959586000000002</v>
      </c>
      <c r="AB25">
        <f t="shared" si="20"/>
        <v>4.4354677299999992</v>
      </c>
      <c r="AC25">
        <f t="shared" si="20"/>
        <v>1.1487360599999992</v>
      </c>
      <c r="AD25">
        <f t="shared" si="20"/>
        <v>0.25577243000000038</v>
      </c>
      <c r="AE25">
        <f t="shared" si="20"/>
        <v>1.178721229999999</v>
      </c>
      <c r="AF25">
        <f t="shared" si="20"/>
        <v>0.54114668999999971</v>
      </c>
      <c r="AG25">
        <f t="shared" si="20"/>
        <v>2.8866031400000001</v>
      </c>
      <c r="AH25">
        <f t="shared" si="20"/>
        <v>3.9060719000000006</v>
      </c>
      <c r="AI25">
        <f t="shared" si="20"/>
        <v>12.420145749999998</v>
      </c>
      <c r="AJ25">
        <f t="shared" si="20"/>
        <v>2.0185439299999999</v>
      </c>
      <c r="AK25">
        <f t="shared" si="20"/>
        <v>3.1524984399999987</v>
      </c>
      <c r="AL25">
        <f t="shared" si="20"/>
        <v>2.6323035099999998</v>
      </c>
      <c r="AM25">
        <f t="shared" si="20"/>
        <v>0.68019384999999843</v>
      </c>
      <c r="AN25">
        <f t="shared" si="20"/>
        <v>2.3587705799999981</v>
      </c>
      <c r="AO25">
        <f t="shared" si="20"/>
        <v>3.410858600000001</v>
      </c>
      <c r="AP25">
        <f t="shared" si="20"/>
        <v>3.7535212599999994</v>
      </c>
      <c r="AQ25">
        <f t="shared" si="20"/>
        <v>1.5269854800000005</v>
      </c>
      <c r="AR25">
        <f t="shared" si="20"/>
        <v>2.4163291399999984</v>
      </c>
      <c r="AS25">
        <f t="shared" si="20"/>
        <v>1.5268635199999991</v>
      </c>
      <c r="AT25">
        <f t="shared" si="20"/>
        <v>0.9452032800000012</v>
      </c>
      <c r="AU25">
        <f t="shared" si="20"/>
        <v>0.21766389000000075</v>
      </c>
      <c r="AV25">
        <f t="shared" si="20"/>
        <v>4.190974000000125E-2</v>
      </c>
      <c r="AW25">
        <f t="shared" si="20"/>
        <v>3.6701622799999978</v>
      </c>
      <c r="AX25">
        <f t="shared" si="20"/>
        <v>2.9685837199999998</v>
      </c>
      <c r="AY25">
        <f t="shared" si="20"/>
        <v>5.1357833100000008</v>
      </c>
      <c r="AZ25">
        <f t="shared" si="20"/>
        <v>1.9743718399999999</v>
      </c>
      <c r="BA25">
        <f t="shared" si="20"/>
        <v>5.1977520000001221E-2</v>
      </c>
      <c r="BB25">
        <f t="shared" si="20"/>
        <v>0.15549500000000016</v>
      </c>
      <c r="BC25">
        <f t="shared" si="20"/>
        <v>1.2559594099999991</v>
      </c>
      <c r="BD25">
        <f t="shared" si="20"/>
        <v>2.427257019999999</v>
      </c>
      <c r="BE25">
        <f t="shared" si="20"/>
        <v>2.5650894300000004</v>
      </c>
      <c r="BF25">
        <f t="shared" si="20"/>
        <v>3.3298905200000011</v>
      </c>
      <c r="BG25">
        <f t="shared" si="20"/>
        <v>3.6551629800000001</v>
      </c>
      <c r="BH25">
        <f t="shared" si="20"/>
        <v>3.4362769399999991</v>
      </c>
      <c r="BI25">
        <f t="shared" si="20"/>
        <v>0.55972665999999904</v>
      </c>
      <c r="BJ25">
        <f t="shared" si="20"/>
        <v>1.7204840300000015</v>
      </c>
      <c r="BK25">
        <f t="shared" si="20"/>
        <v>2.9950219499999982</v>
      </c>
      <c r="BL25">
        <f t="shared" si="20"/>
        <v>3.0531050000000448E-2</v>
      </c>
      <c r="BM25">
        <f t="shared" si="20"/>
        <v>0.38713332000000023</v>
      </c>
      <c r="BN25">
        <f t="shared" si="20"/>
        <v>1.1105955399999985</v>
      </c>
      <c r="BO25">
        <f t="shared" si="20"/>
        <v>0.52733912000000061</v>
      </c>
      <c r="BP25">
        <f t="shared" si="20"/>
        <v>2.0667288299999989</v>
      </c>
      <c r="BQ25">
        <f t="shared" si="20"/>
        <v>0.38291050999999854</v>
      </c>
      <c r="BR25">
        <f t="shared" si="20"/>
        <v>2.9274999999998386E-2</v>
      </c>
      <c r="BS25">
        <f t="shared" si="20"/>
        <v>3.1409280099999997</v>
      </c>
      <c r="BT25">
        <f t="shared" si="20"/>
        <v>5.7033731799999998</v>
      </c>
      <c r="BU25">
        <f t="shared" ref="BU25:DA25" si="21">ABS(BU28-BU29)</f>
        <v>7.9474610099999978</v>
      </c>
      <c r="BV25">
        <f t="shared" si="21"/>
        <v>4.3932430400000015</v>
      </c>
      <c r="BW25">
        <f t="shared" si="21"/>
        <v>1.4877806299999996</v>
      </c>
      <c r="BX25">
        <f t="shared" si="21"/>
        <v>0.88571136999999922</v>
      </c>
      <c r="BY25">
        <f t="shared" si="21"/>
        <v>1.0909903300000003</v>
      </c>
      <c r="BZ25">
        <f t="shared" si="21"/>
        <v>0.79386608000000081</v>
      </c>
      <c r="CA25">
        <f t="shared" si="21"/>
        <v>3.2914629000000009</v>
      </c>
      <c r="CB25">
        <f t="shared" si="21"/>
        <v>1.4636357499999999</v>
      </c>
      <c r="CC25">
        <f t="shared" si="21"/>
        <v>4.6104676700000002</v>
      </c>
      <c r="CD25">
        <f t="shared" si="21"/>
        <v>1.9347085999999987</v>
      </c>
      <c r="CE25">
        <f t="shared" si="21"/>
        <v>3.5060570699999971</v>
      </c>
      <c r="CF25">
        <f t="shared" si="21"/>
        <v>1.6936658800000011</v>
      </c>
      <c r="CG25">
        <f t="shared" si="21"/>
        <v>5.5762666199999984</v>
      </c>
      <c r="CH25">
        <f t="shared" si="21"/>
        <v>8.6338182299999993</v>
      </c>
      <c r="CI25">
        <f t="shared" si="21"/>
        <v>0.18130675999999823</v>
      </c>
      <c r="CJ25">
        <f t="shared" si="21"/>
        <v>0.74782277999999991</v>
      </c>
      <c r="CK25">
        <f t="shared" si="21"/>
        <v>2.9596837899999997</v>
      </c>
      <c r="CL25">
        <f t="shared" si="21"/>
        <v>3.3089835199999982</v>
      </c>
      <c r="CM25">
        <f t="shared" si="21"/>
        <v>0.1661988799999996</v>
      </c>
      <c r="CN25">
        <f t="shared" si="21"/>
        <v>1.4203277300000003</v>
      </c>
      <c r="CO25">
        <f t="shared" si="21"/>
        <v>1.89403583</v>
      </c>
      <c r="CP25">
        <f t="shared" si="21"/>
        <v>0.1955138500000011</v>
      </c>
      <c r="CQ25">
        <f t="shared" si="21"/>
        <v>0.45928724000000187</v>
      </c>
      <c r="CR25">
        <f t="shared" si="21"/>
        <v>0.94726366000000084</v>
      </c>
      <c r="CS25">
        <f t="shared" si="21"/>
        <v>4.057639120000001</v>
      </c>
      <c r="CT25">
        <f t="shared" si="21"/>
        <v>1.2408579900000003</v>
      </c>
      <c r="CU25">
        <f t="shared" si="21"/>
        <v>1.9392475999999998</v>
      </c>
      <c r="CV25">
        <f t="shared" si="21"/>
        <v>3.3068953700000012</v>
      </c>
      <c r="CW25">
        <f t="shared" si="21"/>
        <v>0.40985457000000025</v>
      </c>
      <c r="CX25">
        <f t="shared" si="21"/>
        <v>0.23575935000000037</v>
      </c>
      <c r="CY25">
        <f t="shared" si="21"/>
        <v>2.757924860000001</v>
      </c>
      <c r="CZ25">
        <f t="shared" si="21"/>
        <v>0.73970056000000106</v>
      </c>
      <c r="DA25">
        <f t="shared" si="21"/>
        <v>3.9972340000000006</v>
      </c>
    </row>
    <row r="26" spans="1:153" x14ac:dyDescent="0.15">
      <c r="A26" s="9"/>
      <c r="G26" t="s">
        <v>25</v>
      </c>
      <c r="H26">
        <f>ABS(H27-H28)</f>
        <v>1.3732535200000004</v>
      </c>
      <c r="I26">
        <f t="shared" ref="I26:BT26" si="22">ABS(I27-I28)</f>
        <v>2.2210845599999995</v>
      </c>
      <c r="J26">
        <f t="shared" si="22"/>
        <v>2.9691735699999988</v>
      </c>
      <c r="K26">
        <f t="shared" si="22"/>
        <v>1.0286313500000013</v>
      </c>
      <c r="L26">
        <f t="shared" si="22"/>
        <v>1.6089310999999995</v>
      </c>
      <c r="M26">
        <f t="shared" si="22"/>
        <v>1.3290232700000004</v>
      </c>
      <c r="N26">
        <f t="shared" si="22"/>
        <v>4.0943298000000006</v>
      </c>
      <c r="O26">
        <f t="shared" si="22"/>
        <v>1.442509059999999</v>
      </c>
      <c r="P26">
        <f t="shared" si="22"/>
        <v>3.2207348799999984</v>
      </c>
      <c r="Q26">
        <f t="shared" si="22"/>
        <v>2.5684609999998997E-2</v>
      </c>
      <c r="R26">
        <f t="shared" si="22"/>
        <v>1.2664946499999985</v>
      </c>
      <c r="S26">
        <f t="shared" si="22"/>
        <v>0.37550822999999767</v>
      </c>
      <c r="T26">
        <f t="shared" si="22"/>
        <v>0.36464557000000042</v>
      </c>
      <c r="U26">
        <f t="shared" si="22"/>
        <v>0.98503761999999995</v>
      </c>
      <c r="V26">
        <f t="shared" si="22"/>
        <v>3.6667031200000011</v>
      </c>
      <c r="W26">
        <f t="shared" si="22"/>
        <v>0.67738456000000014</v>
      </c>
      <c r="X26">
        <f t="shared" si="22"/>
        <v>1.4908242300000012</v>
      </c>
      <c r="Y26">
        <f t="shared" si="22"/>
        <v>0.97536430999999979</v>
      </c>
      <c r="Z26">
        <f t="shared" si="22"/>
        <v>1.1038070700000002</v>
      </c>
      <c r="AA26">
        <f t="shared" si="22"/>
        <v>2.6011448699999988</v>
      </c>
      <c r="AB26">
        <f t="shared" si="22"/>
        <v>2.3850061700000005</v>
      </c>
      <c r="AC26">
        <f t="shared" si="22"/>
        <v>1.8583463900000012</v>
      </c>
      <c r="AD26">
        <f t="shared" si="22"/>
        <v>0.22554627999999965</v>
      </c>
      <c r="AE26">
        <f t="shared" si="22"/>
        <v>0.38152948000000109</v>
      </c>
      <c r="AF26">
        <f t="shared" si="22"/>
        <v>2.3418429599999993</v>
      </c>
      <c r="AG26">
        <f t="shared" si="22"/>
        <v>2.3924093699999993</v>
      </c>
      <c r="AH26">
        <f t="shared" si="22"/>
        <v>1.75921108</v>
      </c>
      <c r="AI26">
        <f t="shared" si="22"/>
        <v>4.1666806199999993</v>
      </c>
      <c r="AJ26">
        <f t="shared" si="22"/>
        <v>8.2486411499999992</v>
      </c>
      <c r="AK26">
        <f t="shared" si="22"/>
        <v>3.270255999999705E-2</v>
      </c>
      <c r="AL26">
        <f t="shared" si="22"/>
        <v>1.4225919699999992</v>
      </c>
      <c r="AM26">
        <f t="shared" si="22"/>
        <v>4.236816270000002</v>
      </c>
      <c r="AN26">
        <f t="shared" si="22"/>
        <v>1.5886233000000018</v>
      </c>
      <c r="AO26">
        <f t="shared" si="22"/>
        <v>0.62390849999999887</v>
      </c>
      <c r="AP26">
        <f t="shared" si="22"/>
        <v>5.803364509999998</v>
      </c>
      <c r="AQ26">
        <f t="shared" si="22"/>
        <v>4.5490917400000015</v>
      </c>
      <c r="AR26">
        <f t="shared" si="22"/>
        <v>9.6080580000002413E-2</v>
      </c>
      <c r="AS26">
        <f t="shared" si="22"/>
        <v>0.50740636999999822</v>
      </c>
      <c r="AT26">
        <f t="shared" si="22"/>
        <v>0.38748907999999815</v>
      </c>
      <c r="AU26">
        <f t="shared" si="22"/>
        <v>8.9230000000000587E-2</v>
      </c>
      <c r="AV26">
        <f t="shared" si="22"/>
        <v>2.8109378599999992</v>
      </c>
      <c r="AW26">
        <f t="shared" si="22"/>
        <v>1.990554809999999</v>
      </c>
      <c r="AX26">
        <f t="shared" si="22"/>
        <v>0.9303483099999994</v>
      </c>
      <c r="AY26">
        <f t="shared" si="22"/>
        <v>2.450103900000002</v>
      </c>
      <c r="AZ26">
        <f t="shared" si="22"/>
        <v>5.1336629999999772E-2</v>
      </c>
      <c r="BA26">
        <f t="shared" si="22"/>
        <v>1.4527262299999997</v>
      </c>
      <c r="BB26">
        <f t="shared" si="22"/>
        <v>0.82260952000000032</v>
      </c>
      <c r="BC26">
        <f t="shared" si="22"/>
        <v>1.5932211000000009</v>
      </c>
      <c r="BD26">
        <f t="shared" si="22"/>
        <v>0.73545081000000145</v>
      </c>
      <c r="BE26">
        <f t="shared" si="22"/>
        <v>2.3236794399999994</v>
      </c>
      <c r="BF26">
        <f t="shared" si="22"/>
        <v>0.12480767999999998</v>
      </c>
      <c r="BG26">
        <f t="shared" si="22"/>
        <v>0.36917768999999723</v>
      </c>
      <c r="BH26">
        <f t="shared" si="22"/>
        <v>1.370403109999998</v>
      </c>
      <c r="BI26">
        <f t="shared" si="22"/>
        <v>1.8843752400000007</v>
      </c>
      <c r="BJ26">
        <f t="shared" si="22"/>
        <v>3.3675141500000016</v>
      </c>
      <c r="BK26">
        <f t="shared" si="22"/>
        <v>2.4721523199999993</v>
      </c>
      <c r="BL26">
        <f t="shared" si="22"/>
        <v>2.0545702599999984</v>
      </c>
      <c r="BM26">
        <f t="shared" si="22"/>
        <v>1.08144712</v>
      </c>
      <c r="BN26">
        <f t="shared" si="22"/>
        <v>0.66004344999999986</v>
      </c>
      <c r="BO26">
        <f t="shared" si="22"/>
        <v>0.86296134999999907</v>
      </c>
      <c r="BP26">
        <f t="shared" si="22"/>
        <v>2.0568935500000016</v>
      </c>
      <c r="BQ26">
        <f t="shared" si="22"/>
        <v>1.0219881200000032</v>
      </c>
      <c r="BR26">
        <f t="shared" si="22"/>
        <v>0.17312039000000112</v>
      </c>
      <c r="BS26">
        <f t="shared" si="22"/>
        <v>4.3181911999999976</v>
      </c>
      <c r="BT26">
        <f t="shared" si="22"/>
        <v>4.2001548100000008</v>
      </c>
      <c r="BU26">
        <f t="shared" ref="BU26:DA26" si="23">ABS(BU27-BU28)</f>
        <v>3.5678749299999986</v>
      </c>
      <c r="BV26">
        <f t="shared" si="23"/>
        <v>0.8141849299999997</v>
      </c>
      <c r="BW26">
        <f t="shared" si="23"/>
        <v>1.1978396</v>
      </c>
      <c r="BX26">
        <f t="shared" si="23"/>
        <v>1.4655508600000005</v>
      </c>
      <c r="BY26">
        <f t="shared" si="23"/>
        <v>1.8418713100000002</v>
      </c>
      <c r="BZ26">
        <f t="shared" si="23"/>
        <v>2.7022770000000307E-2</v>
      </c>
      <c r="CA26">
        <f t="shared" si="23"/>
        <v>0.35666390999999997</v>
      </c>
      <c r="CB26">
        <f t="shared" si="23"/>
        <v>3.1700424300000005</v>
      </c>
      <c r="CC26">
        <f t="shared" si="23"/>
        <v>1.5050742200000009</v>
      </c>
      <c r="CD26">
        <f t="shared" si="23"/>
        <v>3.1909179999999537E-2</v>
      </c>
      <c r="CE26">
        <f t="shared" si="23"/>
        <v>2.2572887000000001</v>
      </c>
      <c r="CF26">
        <f t="shared" si="23"/>
        <v>2.13298013</v>
      </c>
      <c r="CG26">
        <f t="shared" si="23"/>
        <v>4.0545387399999981</v>
      </c>
      <c r="CH26">
        <f t="shared" si="23"/>
        <v>8.9334063099999987</v>
      </c>
      <c r="CI26">
        <f t="shared" si="23"/>
        <v>1.2863063300000022</v>
      </c>
      <c r="CJ26">
        <f t="shared" si="23"/>
        <v>0.67179995000000048</v>
      </c>
      <c r="CK26">
        <f t="shared" si="23"/>
        <v>1.1175370399999984</v>
      </c>
      <c r="CL26">
        <f t="shared" si="23"/>
        <v>1.3664799499999987</v>
      </c>
      <c r="CM26">
        <f t="shared" si="23"/>
        <v>1.2469180399999971</v>
      </c>
      <c r="CN26">
        <f t="shared" si="23"/>
        <v>2.9181152600000004</v>
      </c>
      <c r="CO26">
        <f t="shared" si="23"/>
        <v>0.50198642999999876</v>
      </c>
      <c r="CP26">
        <f t="shared" si="23"/>
        <v>0.55844145000000012</v>
      </c>
      <c r="CQ26">
        <f t="shared" si="23"/>
        <v>3.0982158999999996</v>
      </c>
      <c r="CR26">
        <f t="shared" si="23"/>
        <v>5.6045329999999893E-2</v>
      </c>
      <c r="CS26">
        <f t="shared" si="23"/>
        <v>0.31784493999999697</v>
      </c>
      <c r="CT26">
        <f t="shared" si="23"/>
        <v>2.6079954499999989</v>
      </c>
      <c r="CU26">
        <f t="shared" si="23"/>
        <v>1.4384534000000002</v>
      </c>
      <c r="CV26">
        <f t="shared" si="23"/>
        <v>1.2800974500000013</v>
      </c>
      <c r="CW26">
        <f t="shared" si="23"/>
        <v>2.3422517900000006</v>
      </c>
      <c r="CX26">
        <f t="shared" si="23"/>
        <v>0.71950734999999888</v>
      </c>
      <c r="CY26">
        <f t="shared" si="23"/>
        <v>1.5776893399999992</v>
      </c>
      <c r="CZ26">
        <f t="shared" si="23"/>
        <v>3.901869360000001</v>
      </c>
      <c r="DA26">
        <f t="shared" si="23"/>
        <v>3.1399035900000012</v>
      </c>
    </row>
    <row r="27" spans="1:153" x14ac:dyDescent="0.15">
      <c r="A27" s="9"/>
      <c r="B27" s="10" t="s">
        <v>14</v>
      </c>
      <c r="C27" s="3">
        <f>SUM(H27:DA27)</f>
        <v>1707.4000000499998</v>
      </c>
      <c r="D27" s="3">
        <f>SUM(H26:DA26)/COUNT(H27:DA27)</f>
        <v>1.8224414668367341</v>
      </c>
      <c r="E27" s="3">
        <f>SUM(H26:DA26)/C27</f>
        <v>0.10460305947333362</v>
      </c>
      <c r="F27" s="3">
        <f>SUMXMY2(H27:DA27,H28:DA28)/COUNT(H27:DA27)</f>
        <v>5.8617230819746702</v>
      </c>
      <c r="G27" s="4" t="s">
        <v>9</v>
      </c>
      <c r="H27" s="4">
        <v>13.87325352</v>
      </c>
      <c r="I27" s="4">
        <v>13.62108456</v>
      </c>
      <c r="J27" s="4">
        <v>14.369173569999999</v>
      </c>
      <c r="K27" s="4">
        <v>13.228631350000001</v>
      </c>
      <c r="L27" s="4">
        <v>17.308931099999999</v>
      </c>
      <c r="M27" s="4">
        <v>17.52902327</v>
      </c>
      <c r="N27" s="4">
        <v>16.105670199999999</v>
      </c>
      <c r="O27" s="4">
        <v>18.24250906</v>
      </c>
      <c r="P27" s="4">
        <v>17.17926512</v>
      </c>
      <c r="Q27" s="4">
        <v>18.32568461</v>
      </c>
      <c r="R27" s="4">
        <v>19.36649465</v>
      </c>
      <c r="S27" s="4">
        <v>17.524491770000001</v>
      </c>
      <c r="T27" s="4">
        <v>18.764645569999999</v>
      </c>
      <c r="U27" s="4">
        <v>18.885037619999999</v>
      </c>
      <c r="V27" s="4">
        <v>17.833296879999999</v>
      </c>
      <c r="W27" s="4">
        <v>19.17738456</v>
      </c>
      <c r="X27" s="4">
        <v>16.509175769999999</v>
      </c>
      <c r="Y27" s="4">
        <v>17.575364310000001</v>
      </c>
      <c r="Z27" s="4">
        <v>15.503807070000001</v>
      </c>
      <c r="AA27" s="4">
        <v>14.001144869999999</v>
      </c>
      <c r="AB27" s="4">
        <v>13.61499383</v>
      </c>
      <c r="AC27" s="4">
        <v>14.058346390000001</v>
      </c>
      <c r="AD27" s="4">
        <v>11.72554628</v>
      </c>
      <c r="AE27" s="4">
        <v>13.481529480000001</v>
      </c>
      <c r="AF27" s="4">
        <v>13.74184296</v>
      </c>
      <c r="AG27" s="4">
        <v>13.29240937</v>
      </c>
      <c r="AH27">
        <v>14.059211080000001</v>
      </c>
      <c r="AI27">
        <v>13.06668062</v>
      </c>
      <c r="AJ27">
        <v>15.251358850000001</v>
      </c>
      <c r="AK27">
        <v>17.632702559999998</v>
      </c>
      <c r="AL27">
        <v>16.27740803</v>
      </c>
      <c r="AM27">
        <v>17.863183729999999</v>
      </c>
      <c r="AN27">
        <v>17.711376699999999</v>
      </c>
      <c r="AO27">
        <v>18.5760915</v>
      </c>
      <c r="AP27">
        <v>19.096635490000001</v>
      </c>
      <c r="AQ27">
        <v>17.450908259999999</v>
      </c>
      <c r="AR27">
        <v>19.203919419999998</v>
      </c>
      <c r="AS27">
        <v>19.60740637</v>
      </c>
      <c r="AT27">
        <v>18.51251092</v>
      </c>
      <c r="AU27">
        <v>19.510770000000001</v>
      </c>
      <c r="AV27">
        <v>17.589062139999999</v>
      </c>
      <c r="AW27">
        <v>17.40944519</v>
      </c>
      <c r="AX27">
        <v>15.76965169</v>
      </c>
      <c r="AY27">
        <v>14.649896099999999</v>
      </c>
      <c r="AZ27">
        <v>13.348663370000001</v>
      </c>
      <c r="BA27">
        <v>14.25272623</v>
      </c>
      <c r="BB27">
        <v>12.52260952</v>
      </c>
      <c r="BC27">
        <v>13.693221100000001</v>
      </c>
      <c r="BD27">
        <v>14.435450810000001</v>
      </c>
      <c r="BE27">
        <v>13.823679439999999</v>
      </c>
      <c r="BF27">
        <v>15.22480768</v>
      </c>
      <c r="BG27">
        <v>16.530822310000001</v>
      </c>
      <c r="BH27">
        <v>20.970403109999999</v>
      </c>
      <c r="BI27">
        <v>23.115624759999999</v>
      </c>
      <c r="BJ27">
        <v>20.432485849999999</v>
      </c>
      <c r="BK27">
        <v>22.77215232</v>
      </c>
      <c r="BL27">
        <v>24.054570259999998</v>
      </c>
      <c r="BM27">
        <v>21.91855288</v>
      </c>
      <c r="BN27">
        <v>23.66004345</v>
      </c>
      <c r="BO27">
        <v>20.83703865</v>
      </c>
      <c r="BP27">
        <v>21.943106449999998</v>
      </c>
      <c r="BQ27">
        <v>21.421988120000002</v>
      </c>
      <c r="BR27">
        <v>20.673120390000001</v>
      </c>
      <c r="BS27">
        <v>21.118191199999998</v>
      </c>
      <c r="BT27">
        <v>18.999845189999998</v>
      </c>
      <c r="BU27">
        <v>19.33212507</v>
      </c>
      <c r="BV27">
        <v>16.285815070000002</v>
      </c>
      <c r="BW27">
        <v>14.897839599999999</v>
      </c>
      <c r="BX27">
        <v>13.96555086</v>
      </c>
      <c r="BY27">
        <v>14.141871310000001</v>
      </c>
      <c r="BZ27">
        <v>12.22702277</v>
      </c>
      <c r="CA27">
        <v>14.156663910000001</v>
      </c>
      <c r="CB27">
        <v>14.77004243</v>
      </c>
      <c r="CC27">
        <v>13.105074220000001</v>
      </c>
      <c r="CD27">
        <v>15.131909179999999</v>
      </c>
      <c r="CE27">
        <v>16.342711300000001</v>
      </c>
      <c r="CF27">
        <v>20.36701987</v>
      </c>
      <c r="CG27">
        <v>22.645461260000001</v>
      </c>
      <c r="CH27">
        <v>20.266593690000001</v>
      </c>
      <c r="CI27">
        <v>23.486306330000001</v>
      </c>
      <c r="CJ27">
        <v>23.37179995</v>
      </c>
      <c r="CK27">
        <v>22.71753704</v>
      </c>
      <c r="CL27">
        <v>23.53352005</v>
      </c>
      <c r="CM27">
        <v>21.846918039999998</v>
      </c>
      <c r="CN27">
        <v>22.91811526</v>
      </c>
      <c r="CO27">
        <v>22.39801357</v>
      </c>
      <c r="CP27">
        <v>21.458441449999999</v>
      </c>
      <c r="CQ27">
        <v>22.698215900000001</v>
      </c>
      <c r="CR27">
        <v>19.543954670000002</v>
      </c>
      <c r="CS27">
        <v>19.917844939999998</v>
      </c>
      <c r="CT27">
        <v>17.207995449999999</v>
      </c>
      <c r="CU27">
        <v>15.4384534</v>
      </c>
      <c r="CV27">
        <v>13.519902549999999</v>
      </c>
      <c r="CW27">
        <v>14.44225179</v>
      </c>
      <c r="CX27">
        <v>12.619507349999999</v>
      </c>
      <c r="CY27">
        <v>14.47768934</v>
      </c>
      <c r="CZ27">
        <v>14.501869360000001</v>
      </c>
      <c r="DA27">
        <v>13.83990359</v>
      </c>
    </row>
    <row r="28" spans="1:153" x14ac:dyDescent="0.15">
      <c r="A28" s="9"/>
      <c r="B28" s="10"/>
      <c r="C28" s="3">
        <f>SUM(H28:DA28)</f>
        <v>1707.3999999999996</v>
      </c>
      <c r="D28" s="3"/>
      <c r="E28" s="3"/>
      <c r="F28" s="3"/>
      <c r="G28" s="4" t="s">
        <v>10</v>
      </c>
      <c r="H28" s="4">
        <v>12.5</v>
      </c>
      <c r="I28" s="4">
        <v>11.4</v>
      </c>
      <c r="J28" s="4">
        <v>11.4</v>
      </c>
      <c r="K28" s="4">
        <v>12.2</v>
      </c>
      <c r="L28" s="4">
        <v>15.7</v>
      </c>
      <c r="M28" s="4">
        <v>16.2</v>
      </c>
      <c r="N28" s="4">
        <v>20.2</v>
      </c>
      <c r="O28" s="4">
        <v>16.8</v>
      </c>
      <c r="P28" s="4">
        <v>20.399999999999999</v>
      </c>
      <c r="Q28" s="4">
        <v>18.3</v>
      </c>
      <c r="R28" s="4">
        <v>18.100000000000001</v>
      </c>
      <c r="S28" s="4">
        <v>17.899999999999999</v>
      </c>
      <c r="T28" s="4">
        <v>18.399999999999999</v>
      </c>
      <c r="U28" s="4">
        <v>17.899999999999999</v>
      </c>
      <c r="V28" s="4">
        <v>21.5</v>
      </c>
      <c r="W28" s="4">
        <v>18.5</v>
      </c>
      <c r="X28" s="4">
        <v>18</v>
      </c>
      <c r="Y28" s="4">
        <v>16.600000000000001</v>
      </c>
      <c r="Z28" s="4">
        <v>14.4</v>
      </c>
      <c r="AA28" s="4">
        <v>11.4</v>
      </c>
      <c r="AB28" s="4">
        <v>16</v>
      </c>
      <c r="AC28" s="4">
        <v>12.2</v>
      </c>
      <c r="AD28" s="4">
        <v>11.5</v>
      </c>
      <c r="AE28" s="4">
        <v>13.1</v>
      </c>
      <c r="AF28" s="4">
        <v>11.4</v>
      </c>
      <c r="AG28" s="4">
        <v>10.9</v>
      </c>
      <c r="AH28">
        <v>12.3</v>
      </c>
      <c r="AI28">
        <v>8.9</v>
      </c>
      <c r="AJ28">
        <v>23.5</v>
      </c>
      <c r="AK28">
        <v>17.600000000000001</v>
      </c>
      <c r="AL28">
        <v>17.7</v>
      </c>
      <c r="AM28">
        <v>22.1</v>
      </c>
      <c r="AN28">
        <v>19.3</v>
      </c>
      <c r="AO28">
        <v>19.2</v>
      </c>
      <c r="AP28">
        <v>24.9</v>
      </c>
      <c r="AQ28">
        <v>22</v>
      </c>
      <c r="AR28">
        <v>19.3</v>
      </c>
      <c r="AS28">
        <v>19.100000000000001</v>
      </c>
      <c r="AT28">
        <v>18.899999999999999</v>
      </c>
      <c r="AU28">
        <v>19.600000000000001</v>
      </c>
      <c r="AV28">
        <v>20.399999999999999</v>
      </c>
      <c r="AW28">
        <v>19.399999999999999</v>
      </c>
      <c r="AX28">
        <v>16.7</v>
      </c>
      <c r="AY28">
        <v>17.100000000000001</v>
      </c>
      <c r="AZ28">
        <v>13.4</v>
      </c>
      <c r="BA28">
        <v>12.8</v>
      </c>
      <c r="BB28">
        <v>11.7</v>
      </c>
      <c r="BC28">
        <v>12.1</v>
      </c>
      <c r="BD28">
        <v>13.7</v>
      </c>
      <c r="BE28">
        <v>11.5</v>
      </c>
      <c r="BF28">
        <v>15.1</v>
      </c>
      <c r="BG28">
        <v>16.899999999999999</v>
      </c>
      <c r="BH28">
        <v>19.600000000000001</v>
      </c>
      <c r="BI28">
        <v>25</v>
      </c>
      <c r="BJ28">
        <v>23.8</v>
      </c>
      <c r="BK28">
        <v>20.3</v>
      </c>
      <c r="BL28">
        <v>22</v>
      </c>
      <c r="BM28">
        <v>23</v>
      </c>
      <c r="BN28">
        <v>23</v>
      </c>
      <c r="BO28">
        <v>21.7</v>
      </c>
      <c r="BP28">
        <v>24</v>
      </c>
      <c r="BQ28">
        <v>20.399999999999999</v>
      </c>
      <c r="BR28">
        <v>20.5</v>
      </c>
      <c r="BS28">
        <v>16.8</v>
      </c>
      <c r="BT28">
        <v>23.2</v>
      </c>
      <c r="BU28">
        <v>22.9</v>
      </c>
      <c r="BV28">
        <v>17.100000000000001</v>
      </c>
      <c r="BW28">
        <v>13.7</v>
      </c>
      <c r="BX28">
        <v>12.5</v>
      </c>
      <c r="BY28">
        <v>12.3</v>
      </c>
      <c r="BZ28">
        <v>12.2</v>
      </c>
      <c r="CA28">
        <v>13.8</v>
      </c>
      <c r="CB28">
        <v>11.6</v>
      </c>
      <c r="CC28">
        <v>11.6</v>
      </c>
      <c r="CD28">
        <v>15.1</v>
      </c>
      <c r="CE28">
        <v>18.600000000000001</v>
      </c>
      <c r="CF28">
        <v>22.5</v>
      </c>
      <c r="CG28">
        <v>26.7</v>
      </c>
      <c r="CH28">
        <v>29.2</v>
      </c>
      <c r="CI28">
        <v>22.2</v>
      </c>
      <c r="CJ28">
        <v>22.7</v>
      </c>
      <c r="CK28">
        <v>21.6</v>
      </c>
      <c r="CL28">
        <v>24.9</v>
      </c>
      <c r="CM28">
        <v>20.6</v>
      </c>
      <c r="CN28">
        <v>20</v>
      </c>
      <c r="CO28">
        <v>22.9</v>
      </c>
      <c r="CP28">
        <v>20.9</v>
      </c>
      <c r="CQ28">
        <v>19.600000000000001</v>
      </c>
      <c r="CR28">
        <v>19.600000000000001</v>
      </c>
      <c r="CS28">
        <v>19.600000000000001</v>
      </c>
      <c r="CT28">
        <v>14.6</v>
      </c>
      <c r="CU28">
        <v>14</v>
      </c>
      <c r="CV28">
        <v>14.8</v>
      </c>
      <c r="CW28">
        <v>12.1</v>
      </c>
      <c r="CX28">
        <v>11.9</v>
      </c>
      <c r="CY28">
        <v>12.9</v>
      </c>
      <c r="CZ28">
        <v>10.6</v>
      </c>
      <c r="DA28">
        <v>10.7</v>
      </c>
    </row>
    <row r="29" spans="1:153" x14ac:dyDescent="0.15">
      <c r="A29" s="9"/>
      <c r="B29" s="10"/>
      <c r="C29" s="3">
        <f>SUM(H29:DA29)</f>
        <v>1707.4000000099998</v>
      </c>
      <c r="D29" s="3">
        <f>SUM(H25:DA25)/COUNT(H29:DA29)</f>
        <v>2.2032694723469382</v>
      </c>
      <c r="E29" s="3">
        <f>SUM(H25:DA25)/C29</f>
        <v>0.12646152529503066</v>
      </c>
      <c r="F29" s="3">
        <f>SUMXMY2(H28:DA28,H29:DA29)/COUNT(H28:DA28)</f>
        <v>8.88327971139155</v>
      </c>
      <c r="G29" s="4" t="s">
        <v>34</v>
      </c>
      <c r="H29" s="4">
        <v>11.286857769999999</v>
      </c>
      <c r="I29" s="4">
        <v>11.725024550000001</v>
      </c>
      <c r="J29" s="4">
        <v>14.652343699999999</v>
      </c>
      <c r="K29" s="4">
        <v>18.63846719</v>
      </c>
      <c r="L29" s="4">
        <v>18.778384689999999</v>
      </c>
      <c r="M29" s="4">
        <v>19.438833030000001</v>
      </c>
      <c r="N29" s="4">
        <v>20.01688936</v>
      </c>
      <c r="O29" s="4">
        <v>19.990454239999998</v>
      </c>
      <c r="P29" s="4">
        <v>19.362865509999999</v>
      </c>
      <c r="Q29" s="4">
        <v>21.382106319999998</v>
      </c>
      <c r="R29" s="4">
        <v>19.64407589</v>
      </c>
      <c r="S29" s="4">
        <v>18.894455669999999</v>
      </c>
      <c r="T29" s="4">
        <v>19.170618770000001</v>
      </c>
      <c r="U29" s="4">
        <v>18.73422188</v>
      </c>
      <c r="V29" s="4">
        <v>19.114102209999999</v>
      </c>
      <c r="W29" s="4">
        <v>20.65705019</v>
      </c>
      <c r="X29" s="4">
        <v>17.261398150000002</v>
      </c>
      <c r="Y29" s="4">
        <v>15.58012241</v>
      </c>
      <c r="Z29" s="4">
        <v>13.862028240000001</v>
      </c>
      <c r="AA29" s="4">
        <v>12.28959586</v>
      </c>
      <c r="AB29" s="4">
        <v>11.564532270000001</v>
      </c>
      <c r="AC29" s="4">
        <v>11.05126394</v>
      </c>
      <c r="AD29" s="4">
        <v>11.75577243</v>
      </c>
      <c r="AE29" s="4">
        <v>11.921278770000001</v>
      </c>
      <c r="AF29" s="4">
        <v>10.858853310000001</v>
      </c>
      <c r="AG29" s="4">
        <v>13.78660314</v>
      </c>
      <c r="AH29">
        <v>16.206071900000001</v>
      </c>
      <c r="AI29">
        <v>21.320145749999998</v>
      </c>
      <c r="AJ29">
        <v>21.48145607</v>
      </c>
      <c r="AK29">
        <v>20.75249844</v>
      </c>
      <c r="AL29">
        <v>20.332303509999999</v>
      </c>
      <c r="AM29">
        <v>22.78019385</v>
      </c>
      <c r="AN29">
        <v>21.658770579999999</v>
      </c>
      <c r="AO29">
        <v>22.6108586</v>
      </c>
      <c r="AP29">
        <v>21.146478739999999</v>
      </c>
      <c r="AQ29">
        <v>20.47301452</v>
      </c>
      <c r="AR29">
        <v>21.716329139999999</v>
      </c>
      <c r="AS29">
        <v>20.626863520000001</v>
      </c>
      <c r="AT29">
        <v>19.84520328</v>
      </c>
      <c r="AU29">
        <v>19.382336110000001</v>
      </c>
      <c r="AV29">
        <v>20.44190974</v>
      </c>
      <c r="AW29">
        <v>15.729837720000001</v>
      </c>
      <c r="AX29">
        <v>13.731416279999999</v>
      </c>
      <c r="AY29">
        <v>11.964216690000001</v>
      </c>
      <c r="AZ29">
        <v>11.42562816</v>
      </c>
      <c r="BA29">
        <v>12.748022479999999</v>
      </c>
      <c r="BB29">
        <v>11.855494999999999</v>
      </c>
      <c r="BC29">
        <v>10.844040590000001</v>
      </c>
      <c r="BD29">
        <v>11.27274298</v>
      </c>
      <c r="BE29">
        <v>14.06508943</v>
      </c>
      <c r="BF29">
        <v>18.429890520000001</v>
      </c>
      <c r="BG29">
        <v>20.555162979999999</v>
      </c>
      <c r="BH29">
        <v>23.03627694</v>
      </c>
      <c r="BI29">
        <v>24.440273340000001</v>
      </c>
      <c r="BJ29">
        <v>22.079515969999999</v>
      </c>
      <c r="BK29">
        <v>23.295021949999999</v>
      </c>
      <c r="BL29">
        <v>21.96946895</v>
      </c>
      <c r="BM29">
        <v>22.61286668</v>
      </c>
      <c r="BN29">
        <v>21.889404460000002</v>
      </c>
      <c r="BO29">
        <v>21.172660879999999</v>
      </c>
      <c r="BP29">
        <v>21.933271170000001</v>
      </c>
      <c r="BQ29">
        <v>20.01708949</v>
      </c>
      <c r="BR29">
        <v>20.470725000000002</v>
      </c>
      <c r="BS29">
        <v>19.94092801</v>
      </c>
      <c r="BT29">
        <v>17.496626819999999</v>
      </c>
      <c r="BU29">
        <v>14.952538990000001</v>
      </c>
      <c r="BV29">
        <v>12.70675696</v>
      </c>
      <c r="BW29">
        <v>12.21221937</v>
      </c>
      <c r="BX29">
        <v>11.614288630000001</v>
      </c>
      <c r="BY29">
        <v>11.20900967</v>
      </c>
      <c r="BZ29">
        <v>12.99386608</v>
      </c>
      <c r="CA29">
        <v>10.5085371</v>
      </c>
      <c r="CB29">
        <v>10.13636425</v>
      </c>
      <c r="CC29">
        <v>16.21046767</v>
      </c>
      <c r="CD29">
        <v>17.034708599999998</v>
      </c>
      <c r="CE29">
        <v>22.106057069999999</v>
      </c>
      <c r="CF29">
        <v>24.193665880000001</v>
      </c>
      <c r="CG29">
        <v>21.123733380000001</v>
      </c>
      <c r="CH29">
        <v>20.56618177</v>
      </c>
      <c r="CI29">
        <v>22.018693240000001</v>
      </c>
      <c r="CJ29">
        <v>21.952177219999999</v>
      </c>
      <c r="CK29">
        <v>24.559683790000001</v>
      </c>
      <c r="CL29">
        <v>21.59101648</v>
      </c>
      <c r="CM29">
        <v>20.766198880000001</v>
      </c>
      <c r="CN29">
        <v>21.42032773</v>
      </c>
      <c r="CO29">
        <v>21.005964169999999</v>
      </c>
      <c r="CP29">
        <v>21.09551385</v>
      </c>
      <c r="CQ29">
        <v>19.14071276</v>
      </c>
      <c r="CR29">
        <v>18.652736340000001</v>
      </c>
      <c r="CS29">
        <v>15.54236088</v>
      </c>
      <c r="CT29">
        <v>13.359142009999999</v>
      </c>
      <c r="CU29">
        <v>12.0607524</v>
      </c>
      <c r="CV29">
        <v>11.493104629999999</v>
      </c>
      <c r="CW29">
        <v>11.690145429999999</v>
      </c>
      <c r="CX29">
        <v>12.135759350000001</v>
      </c>
      <c r="CY29">
        <v>10.142075139999999</v>
      </c>
      <c r="CZ29">
        <v>11.339700560000001</v>
      </c>
      <c r="DA29">
        <v>14.697234</v>
      </c>
    </row>
    <row r="30" spans="1:153" x14ac:dyDescent="0.15">
      <c r="A30" s="9"/>
      <c r="B30" s="10"/>
      <c r="C30" s="3">
        <f>SUM(H30:DA30)</f>
        <v>1707.3999999900004</v>
      </c>
      <c r="D30" s="3">
        <f>SUM(H23:DA23)/COUNT(H28:DA28)</f>
        <v>3.7559744035714302</v>
      </c>
      <c r="E30" s="3">
        <f>SUM(H23:DA24)/C30</f>
        <v>0.3371239520167339</v>
      </c>
      <c r="F30" s="3">
        <f>SUMXMY2(H28:DA28,H30:DA30)/COUNT(H28:DA28)</f>
        <v>18.771986609701326</v>
      </c>
      <c r="G30" s="4" t="s">
        <v>45</v>
      </c>
      <c r="H30" s="4">
        <v>16.320528620000001</v>
      </c>
      <c r="I30" s="4">
        <v>16.284944800000002</v>
      </c>
      <c r="J30" s="4">
        <v>16.253540220000001</v>
      </c>
      <c r="K30" s="4">
        <v>16.226215610000001</v>
      </c>
      <c r="L30" s="4">
        <v>16.202871720000001</v>
      </c>
      <c r="M30" s="4">
        <v>16.183409309999998</v>
      </c>
      <c r="N30" s="4">
        <v>16.167729120000001</v>
      </c>
      <c r="O30" s="4">
        <v>16.155731889999998</v>
      </c>
      <c r="P30" s="4">
        <v>16.147318380000002</v>
      </c>
      <c r="Q30" s="4">
        <v>16.142389340000001</v>
      </c>
      <c r="R30" s="4">
        <v>16.140845500000001</v>
      </c>
      <c r="S30" s="4">
        <v>16.142587630000001</v>
      </c>
      <c r="T30" s="4">
        <v>16.147516469999999</v>
      </c>
      <c r="U30" s="4">
        <v>16.15553276</v>
      </c>
      <c r="V30" s="4">
        <v>16.166537259999998</v>
      </c>
      <c r="W30" s="4">
        <v>16.18043071</v>
      </c>
      <c r="X30" s="4">
        <v>16.197113860000002</v>
      </c>
      <c r="Y30" s="4">
        <v>16.21648746</v>
      </c>
      <c r="Z30" s="4">
        <v>16.238452250000002</v>
      </c>
      <c r="AA30" s="4">
        <v>16.26290899</v>
      </c>
      <c r="AB30" s="4">
        <v>16.289758429999999</v>
      </c>
      <c r="AC30" s="4">
        <v>16.3189013</v>
      </c>
      <c r="AD30" s="4">
        <v>16.35023837</v>
      </c>
      <c r="AE30" s="4">
        <v>16.383670370000001</v>
      </c>
      <c r="AF30" s="4">
        <v>16.419098049999999</v>
      </c>
      <c r="AG30" s="4">
        <v>16.45642217</v>
      </c>
      <c r="AH30">
        <v>16.495543479999998</v>
      </c>
      <c r="AI30">
        <v>16.536362709999999</v>
      </c>
      <c r="AJ30">
        <v>16.57878062</v>
      </c>
      <c r="AK30">
        <v>16.622697949999999</v>
      </c>
      <c r="AL30">
        <v>16.668015459999999</v>
      </c>
      <c r="AM30">
        <v>16.714633890000002</v>
      </c>
      <c r="AN30">
        <v>16.762453990000001</v>
      </c>
      <c r="AO30">
        <v>16.811376500000001</v>
      </c>
      <c r="AP30">
        <v>16.86130219</v>
      </c>
      <c r="AQ30">
        <v>16.912131779999999</v>
      </c>
      <c r="AR30">
        <v>16.963766039999999</v>
      </c>
      <c r="AS30">
        <v>17.016105710000001</v>
      </c>
      <c r="AT30">
        <v>17.06905154</v>
      </c>
      <c r="AU30">
        <v>17.122504280000001</v>
      </c>
      <c r="AV30">
        <v>17.176364660000001</v>
      </c>
      <c r="AW30">
        <v>17.23053346</v>
      </c>
      <c r="AX30">
        <v>17.284911399999999</v>
      </c>
      <c r="AY30">
        <v>17.339399239999999</v>
      </c>
      <c r="AZ30">
        <v>17.393897719999998</v>
      </c>
      <c r="BA30">
        <v>17.4483076</v>
      </c>
      <c r="BB30">
        <v>17.502529630000002</v>
      </c>
      <c r="BC30">
        <v>17.55646454</v>
      </c>
      <c r="BD30">
        <v>17.6100131</v>
      </c>
      <c r="BE30">
        <v>17.66307604</v>
      </c>
      <c r="BF30">
        <v>17.715554109999999</v>
      </c>
      <c r="BG30">
        <v>17.767348070000001</v>
      </c>
      <c r="BH30">
        <v>17.818358660000001</v>
      </c>
      <c r="BI30">
        <v>17.86848663</v>
      </c>
      <c r="BJ30">
        <v>17.917632730000001</v>
      </c>
      <c r="BK30">
        <v>17.9656977</v>
      </c>
      <c r="BL30">
        <v>18.012582299999998</v>
      </c>
      <c r="BM30">
        <v>18.058187270000001</v>
      </c>
      <c r="BN30">
        <v>18.102413349999999</v>
      </c>
      <c r="BO30">
        <v>18.145161309999999</v>
      </c>
      <c r="BP30">
        <v>18.186331880000001</v>
      </c>
      <c r="BQ30">
        <v>18.22582581</v>
      </c>
      <c r="BR30">
        <v>18.263543859999999</v>
      </c>
      <c r="BS30">
        <v>18.299386770000002</v>
      </c>
      <c r="BT30">
        <v>18.333255279999999</v>
      </c>
      <c r="BU30">
        <v>18.365050149999998</v>
      </c>
      <c r="BV30">
        <v>18.394672119999999</v>
      </c>
      <c r="BW30">
        <v>18.422021950000001</v>
      </c>
      <c r="BX30">
        <v>18.447000379999999</v>
      </c>
      <c r="BY30">
        <v>18.469508149999999</v>
      </c>
      <c r="BZ30">
        <v>18.489446019999999</v>
      </c>
      <c r="CA30">
        <v>18.50671474</v>
      </c>
      <c r="CB30">
        <v>18.521215049999999</v>
      </c>
      <c r="CC30">
        <v>18.532847700000001</v>
      </c>
      <c r="CD30">
        <v>18.541513439999999</v>
      </c>
      <c r="CE30">
        <v>18.54711301</v>
      </c>
      <c r="CF30">
        <v>18.54954717</v>
      </c>
      <c r="CG30">
        <v>18.54871666</v>
      </c>
      <c r="CH30">
        <v>18.544522239999999</v>
      </c>
      <c r="CI30">
        <v>18.536864640000001</v>
      </c>
      <c r="CJ30">
        <v>18.525644620000001</v>
      </c>
      <c r="CK30">
        <v>18.510762929999999</v>
      </c>
      <c r="CL30">
        <v>18.4921203</v>
      </c>
      <c r="CM30">
        <v>18.469617499999998</v>
      </c>
      <c r="CN30">
        <v>18.443155269999998</v>
      </c>
      <c r="CO30">
        <v>18.412634359999998</v>
      </c>
      <c r="CP30">
        <v>18.37795551</v>
      </c>
      <c r="CQ30">
        <v>18.339019480000001</v>
      </c>
      <c r="CR30">
        <v>18.295726999999999</v>
      </c>
      <c r="CS30">
        <v>18.247978839999998</v>
      </c>
      <c r="CT30">
        <v>18.195675739999999</v>
      </c>
      <c r="CU30">
        <v>18.138718440000002</v>
      </c>
      <c r="CV30">
        <v>18.077007689999999</v>
      </c>
      <c r="CW30">
        <v>18.010444249999999</v>
      </c>
      <c r="CX30">
        <v>17.938928860000001</v>
      </c>
      <c r="CY30">
        <v>17.862362260000001</v>
      </c>
      <c r="CZ30">
        <v>17.780645209999999</v>
      </c>
      <c r="DA30">
        <v>17.693678460000001</v>
      </c>
    </row>
    <row r="31" spans="1:153" x14ac:dyDescent="0.15">
      <c r="A31" s="9"/>
      <c r="B31" s="10"/>
      <c r="C31" s="3">
        <f>SUM(H31:DA31)</f>
        <v>1707.4000000199992</v>
      </c>
      <c r="D31" s="3">
        <f>SUM(H24:DA24)/COUNT(H28:DA28)</f>
        <v>2.1175504502040821</v>
      </c>
      <c r="E31" s="3">
        <f>SUM(H24:DA24)/C31</f>
        <v>0.1215414923963742</v>
      </c>
      <c r="F31" s="3">
        <f>SUMXMY2(H28:DA28,H31:DA31)/COUNT(H28:DA28)</f>
        <v>7.0233079342725127</v>
      </c>
      <c r="G31" s="4" t="s">
        <v>11</v>
      </c>
      <c r="H31" s="4">
        <v>13.103738659999999</v>
      </c>
      <c r="I31" s="4">
        <v>13.301478169999999</v>
      </c>
      <c r="J31" s="4">
        <v>14.94337019</v>
      </c>
      <c r="K31" s="4">
        <v>16.078849819999999</v>
      </c>
      <c r="L31" s="4">
        <v>18.419491270000002</v>
      </c>
      <c r="M31" s="4">
        <v>19.600388420000002</v>
      </c>
      <c r="N31" s="4">
        <v>17.505095560000001</v>
      </c>
      <c r="O31" s="4">
        <v>18.855042449999999</v>
      </c>
      <c r="P31" s="4">
        <v>17.351452389999999</v>
      </c>
      <c r="Q31" s="4">
        <v>17.256655339999998</v>
      </c>
      <c r="R31" s="4">
        <v>18.724772080000001</v>
      </c>
      <c r="S31" s="4">
        <v>18.846121440000001</v>
      </c>
      <c r="T31" s="4">
        <v>20.28072732</v>
      </c>
      <c r="U31" s="4">
        <v>20.483236990000002</v>
      </c>
      <c r="V31" s="4">
        <v>18.94548541</v>
      </c>
      <c r="W31" s="4">
        <v>18.48447028</v>
      </c>
      <c r="X31" s="4">
        <v>16.51349712</v>
      </c>
      <c r="Y31" s="4">
        <v>15.137367490000001</v>
      </c>
      <c r="Z31" s="4">
        <v>13.985205649999999</v>
      </c>
      <c r="AA31" s="4">
        <v>11.95876341</v>
      </c>
      <c r="AB31" s="4">
        <v>11.19624838</v>
      </c>
      <c r="AC31" s="4">
        <v>11.48353949</v>
      </c>
      <c r="AD31" s="4">
        <v>9.8617497499999995</v>
      </c>
      <c r="AE31" s="4">
        <v>10.872623600000001</v>
      </c>
      <c r="AF31" s="4">
        <v>11.64293121</v>
      </c>
      <c r="AG31" s="4">
        <v>12.173305320000001</v>
      </c>
      <c r="AH31">
        <v>13.42161778</v>
      </c>
      <c r="AI31">
        <v>14.17207118</v>
      </c>
      <c r="AJ31">
        <v>16.845378369999999</v>
      </c>
      <c r="AK31">
        <v>19.124845619999999</v>
      </c>
      <c r="AL31">
        <v>16.896257689999999</v>
      </c>
      <c r="AM31">
        <v>18.129856050000001</v>
      </c>
      <c r="AN31">
        <v>17.007818100000001</v>
      </c>
      <c r="AO31">
        <v>17.512545129999999</v>
      </c>
      <c r="AP31">
        <v>18.58409455</v>
      </c>
      <c r="AQ31">
        <v>17.72332862</v>
      </c>
      <c r="AR31">
        <v>19.84997254</v>
      </c>
      <c r="AS31">
        <v>20.0678619</v>
      </c>
      <c r="AT31">
        <v>19.101503279999999</v>
      </c>
      <c r="AU31">
        <v>19.91407727</v>
      </c>
      <c r="AV31">
        <v>16.361213020000001</v>
      </c>
      <c r="AW31">
        <v>15.991650679999999</v>
      </c>
      <c r="AX31">
        <v>13.69992034</v>
      </c>
      <c r="AY31">
        <v>12.65662421</v>
      </c>
      <c r="AZ31">
        <v>10.86702197</v>
      </c>
      <c r="BA31">
        <v>11.125518209999999</v>
      </c>
      <c r="BB31">
        <v>10.390633899999999</v>
      </c>
      <c r="BC31">
        <v>10.81968241</v>
      </c>
      <c r="BD31">
        <v>11.85490053</v>
      </c>
      <c r="BE31">
        <v>12.24274061</v>
      </c>
      <c r="BF31">
        <v>16.92164777</v>
      </c>
      <c r="BG31">
        <v>20.74661596</v>
      </c>
      <c r="BH31">
        <v>26.43919404</v>
      </c>
      <c r="BI31">
        <v>26.539038619999999</v>
      </c>
      <c r="BJ31">
        <v>23.764643620000001</v>
      </c>
      <c r="BK31">
        <v>24.326372320000001</v>
      </c>
      <c r="BL31">
        <v>23.636283469999999</v>
      </c>
      <c r="BM31">
        <v>22.785097789999998</v>
      </c>
      <c r="BN31">
        <v>24.975236070000001</v>
      </c>
      <c r="BO31">
        <v>22.742770419999999</v>
      </c>
      <c r="BP31">
        <v>23.716053939999998</v>
      </c>
      <c r="BQ31">
        <v>22.802344430000002</v>
      </c>
      <c r="BR31">
        <v>20.341310870000001</v>
      </c>
      <c r="BS31">
        <v>20.52068324</v>
      </c>
      <c r="BT31">
        <v>17.171356039999999</v>
      </c>
      <c r="BU31">
        <v>17.152357569999999</v>
      </c>
      <c r="BV31">
        <v>13.552719850000001</v>
      </c>
      <c r="BW31">
        <v>12.44555152</v>
      </c>
      <c r="BX31">
        <v>10.94678272</v>
      </c>
      <c r="BY31">
        <v>11.34982961</v>
      </c>
      <c r="BZ31">
        <v>10.17818216</v>
      </c>
      <c r="CA31">
        <v>10.89533846</v>
      </c>
      <c r="CB31">
        <v>12.089819139999999</v>
      </c>
      <c r="CC31">
        <v>13.0871268</v>
      </c>
      <c r="CD31">
        <v>18.25748093</v>
      </c>
      <c r="CE31">
        <v>20.633593350000002</v>
      </c>
      <c r="CF31">
        <v>24.362708730000001</v>
      </c>
      <c r="CG31">
        <v>27.221891410000001</v>
      </c>
      <c r="CH31">
        <v>33.433656759999998</v>
      </c>
      <c r="CI31">
        <v>24.68273056</v>
      </c>
      <c r="CJ31">
        <v>24.526172070000001</v>
      </c>
      <c r="CK31">
        <v>23.133008440000001</v>
      </c>
      <c r="CL31">
        <v>26.172244379999999</v>
      </c>
      <c r="CM31">
        <v>23.98263275</v>
      </c>
      <c r="CN31">
        <v>24.452497189999999</v>
      </c>
      <c r="CO31">
        <v>23.857500250000001</v>
      </c>
      <c r="CP31">
        <v>21.724903009999998</v>
      </c>
      <c r="CQ31">
        <v>21.505709</v>
      </c>
      <c r="CR31">
        <v>19.48596882</v>
      </c>
      <c r="CS31">
        <v>17.786766190000002</v>
      </c>
      <c r="CT31">
        <v>15.05799</v>
      </c>
      <c r="CU31">
        <v>13.977862350000001</v>
      </c>
      <c r="CV31">
        <v>11.780532539999999</v>
      </c>
      <c r="CW31">
        <v>12.119013000000001</v>
      </c>
      <c r="CX31">
        <v>10.844440029999999</v>
      </c>
      <c r="CY31">
        <v>11.505399629999999</v>
      </c>
      <c r="CZ31">
        <v>13.1091848</v>
      </c>
      <c r="DA31">
        <v>13.293016229999999</v>
      </c>
    </row>
  </sheetData>
  <mergeCells count="6">
    <mergeCell ref="A24:A31"/>
    <mergeCell ref="B27:B31"/>
    <mergeCell ref="A3:A10"/>
    <mergeCell ref="B6:B10"/>
    <mergeCell ref="A13:A20"/>
    <mergeCell ref="B16:B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6"/>
  <sheetViews>
    <sheetView tabSelected="1" workbookViewId="0">
      <selection activeCell="T26" sqref="T26"/>
    </sheetView>
  </sheetViews>
  <sheetFormatPr defaultRowHeight="13.5" x14ac:dyDescent="0.15"/>
  <cols>
    <col min="1" max="1" width="17.25" bestFit="1" customWidth="1"/>
  </cols>
  <sheetData>
    <row r="1" spans="1:99" x14ac:dyDescent="0.15">
      <c r="A1" s="4" t="s">
        <v>47</v>
      </c>
      <c r="B1" s="4">
        <v>28</v>
      </c>
      <c r="C1" s="4">
        <v>25.7</v>
      </c>
      <c r="D1" s="4">
        <v>28.5</v>
      </c>
      <c r="E1" s="4">
        <v>26.3</v>
      </c>
      <c r="F1" s="4">
        <v>25.1</v>
      </c>
      <c r="G1" s="4">
        <v>27.2</v>
      </c>
      <c r="H1" s="4">
        <v>24.3</v>
      </c>
      <c r="I1" s="4">
        <v>22.1</v>
      </c>
      <c r="J1" s="4">
        <v>20.399999999999999</v>
      </c>
      <c r="K1" s="4">
        <v>20.100000000000001</v>
      </c>
      <c r="L1" s="4">
        <v>18.600000000000001</v>
      </c>
      <c r="M1" s="4">
        <v>16.8</v>
      </c>
      <c r="N1" s="4">
        <v>15.6</v>
      </c>
      <c r="O1" s="4">
        <v>13.6</v>
      </c>
      <c r="P1" s="4">
        <v>12.8</v>
      </c>
      <c r="Q1" s="4">
        <v>12.2</v>
      </c>
      <c r="R1" s="4">
        <v>10.1</v>
      </c>
      <c r="S1" s="4">
        <v>12</v>
      </c>
      <c r="T1" s="4">
        <v>11.7</v>
      </c>
      <c r="U1" s="4">
        <v>12.2</v>
      </c>
      <c r="V1" s="4">
        <v>13.9</v>
      </c>
      <c r="W1" s="4">
        <v>16.3</v>
      </c>
      <c r="X1" s="4">
        <v>21.8</v>
      </c>
      <c r="Y1" s="4">
        <v>21.5</v>
      </c>
      <c r="Z1" s="4">
        <v>22.2</v>
      </c>
      <c r="AA1" s="4">
        <v>24.2</v>
      </c>
    </row>
    <row r="2" spans="1:99" x14ac:dyDescent="0.15">
      <c r="A2" s="4" t="s">
        <v>48</v>
      </c>
      <c r="B2" s="4">
        <v>25.507373099999999</v>
      </c>
      <c r="C2" s="4">
        <v>23.699350370000001</v>
      </c>
      <c r="D2" s="4">
        <v>25.089699169999999</v>
      </c>
      <c r="E2" s="4">
        <v>25.315549409999999</v>
      </c>
      <c r="F2" s="4">
        <v>23.64008097</v>
      </c>
      <c r="G2" s="4">
        <v>24.044778900000001</v>
      </c>
      <c r="H2" s="4">
        <v>21.654416600000001</v>
      </c>
      <c r="I2" s="4">
        <v>21.353439269999999</v>
      </c>
      <c r="J2" s="4">
        <v>20.778862449999998</v>
      </c>
      <c r="K2" s="4">
        <v>19.157191959999999</v>
      </c>
      <c r="L2" s="4">
        <v>18.902586209999999</v>
      </c>
      <c r="M2" s="4">
        <v>17.973858180000001</v>
      </c>
      <c r="N2" s="4">
        <v>17.33354615</v>
      </c>
      <c r="O2" s="4">
        <v>14.71289926</v>
      </c>
      <c r="P2" s="4">
        <v>14.05311279</v>
      </c>
      <c r="Q2" s="4">
        <v>13.11360322</v>
      </c>
      <c r="R2" s="4">
        <v>13.75561862</v>
      </c>
      <c r="S2" s="4">
        <v>12.689468529999999</v>
      </c>
      <c r="T2" s="4">
        <v>12.96467313</v>
      </c>
      <c r="U2" s="4">
        <v>13.18803181</v>
      </c>
      <c r="V2" s="4">
        <v>13.61056432</v>
      </c>
      <c r="W2" s="4">
        <v>19.05989048</v>
      </c>
      <c r="X2" s="4">
        <v>21.710514880000002</v>
      </c>
      <c r="Y2" s="4">
        <v>24.733283799999999</v>
      </c>
      <c r="Z2" s="4">
        <v>23.320675309999999</v>
      </c>
      <c r="AA2" s="4">
        <v>21.836931119999999</v>
      </c>
    </row>
    <row r="3" spans="1:99" x14ac:dyDescent="0.15">
      <c r="A3" s="4" t="s">
        <v>49</v>
      </c>
      <c r="B3" s="4">
        <v>22.310017640000002</v>
      </c>
      <c r="C3" s="4">
        <v>25.17696372</v>
      </c>
      <c r="D3" s="4">
        <v>22.18941508</v>
      </c>
      <c r="E3" s="4">
        <v>23.938871320000001</v>
      </c>
      <c r="F3" s="4">
        <v>21.76966109</v>
      </c>
      <c r="G3" s="4">
        <v>23.602417849999998</v>
      </c>
      <c r="H3" s="4">
        <v>19.463720559999999</v>
      </c>
      <c r="I3" s="4">
        <v>23.847023069999999</v>
      </c>
      <c r="J3" s="4">
        <v>21.043377159999999</v>
      </c>
      <c r="K3" s="4">
        <v>20.615438099999999</v>
      </c>
      <c r="L3" s="4">
        <v>18.44387274</v>
      </c>
      <c r="M3" s="4">
        <v>18.380454579999999</v>
      </c>
      <c r="N3" s="4">
        <v>14.78867539</v>
      </c>
      <c r="O3" s="4">
        <v>13.48252823</v>
      </c>
      <c r="P3" s="4">
        <v>12.75735353</v>
      </c>
      <c r="Q3" s="4">
        <v>13.27012083</v>
      </c>
      <c r="R3" s="4">
        <v>13.24429772</v>
      </c>
      <c r="S3" s="4">
        <v>12.00032298</v>
      </c>
      <c r="T3" s="4">
        <v>11.42862783</v>
      </c>
      <c r="U3" s="4">
        <v>13.93003113</v>
      </c>
      <c r="V3" s="4">
        <v>16.464224000000002</v>
      </c>
      <c r="W3" s="4">
        <v>22.5578319</v>
      </c>
      <c r="X3" s="4">
        <v>26.261053879999999</v>
      </c>
      <c r="Y3" s="4">
        <v>25.60672782</v>
      </c>
      <c r="Z3" s="4">
        <v>24.49243233</v>
      </c>
      <c r="AA3" s="4">
        <v>22.134539539999999</v>
      </c>
    </row>
    <row r="4" spans="1:99" x14ac:dyDescent="0.15">
      <c r="A4" s="4" t="s">
        <v>50</v>
      </c>
      <c r="B4" s="4">
        <v>23.606810849999999</v>
      </c>
      <c r="C4" s="4">
        <v>23.297763499999999</v>
      </c>
      <c r="D4" s="4">
        <v>22.9794269</v>
      </c>
      <c r="E4" s="4">
        <v>22.652738540000001</v>
      </c>
      <c r="F4" s="4">
        <v>22.318635889999999</v>
      </c>
      <c r="G4" s="4">
        <v>21.97805644</v>
      </c>
      <c r="H4" s="4">
        <v>21.631937669999999</v>
      </c>
      <c r="I4" s="4">
        <v>21.281217049999999</v>
      </c>
      <c r="J4" s="4">
        <v>20.926832080000001</v>
      </c>
      <c r="K4" s="4">
        <v>20.569720230000001</v>
      </c>
      <c r="L4" s="4">
        <v>20.21081899</v>
      </c>
      <c r="M4" s="4">
        <v>19.85106584</v>
      </c>
      <c r="N4" s="4">
        <v>19.49139825</v>
      </c>
      <c r="O4" s="4">
        <v>19.13275372</v>
      </c>
      <c r="P4" s="4">
        <v>18.776069719999999</v>
      </c>
      <c r="Q4" s="4">
        <v>18.42228373</v>
      </c>
      <c r="R4" s="4">
        <v>18.072333239999999</v>
      </c>
      <c r="S4" s="4">
        <v>17.72715573</v>
      </c>
      <c r="T4" s="4">
        <v>17.387688669999999</v>
      </c>
      <c r="U4" s="4">
        <v>17.05486956</v>
      </c>
      <c r="V4" s="4">
        <v>16.729635869999999</v>
      </c>
      <c r="W4" s="4">
        <v>16.412925080000001</v>
      </c>
      <c r="X4" s="4">
        <v>16.105674690000001</v>
      </c>
      <c r="Y4" s="4">
        <v>15.808822149999999</v>
      </c>
      <c r="Z4" s="4">
        <v>15.52330497</v>
      </c>
      <c r="AA4" s="4">
        <v>15.25006063</v>
      </c>
    </row>
    <row r="5" spans="1:99" x14ac:dyDescent="0.15">
      <c r="A5" s="4" t="s">
        <v>51</v>
      </c>
      <c r="B5" s="4">
        <v>20.990445390000001</v>
      </c>
      <c r="C5" s="4">
        <v>19.667540989999999</v>
      </c>
      <c r="D5" s="4">
        <v>21.50213252</v>
      </c>
      <c r="E5" s="4">
        <v>20.675999269999998</v>
      </c>
      <c r="F5" s="4">
        <v>19.759936440000001</v>
      </c>
      <c r="G5" s="4">
        <v>20.603542480000002</v>
      </c>
      <c r="H5" s="4">
        <v>18.86826727</v>
      </c>
      <c r="I5" s="4">
        <v>22.76110474</v>
      </c>
      <c r="J5" s="4">
        <v>22.729899459999999</v>
      </c>
      <c r="K5" s="4">
        <v>23.09952869</v>
      </c>
      <c r="L5" s="4">
        <v>23.713494390000001</v>
      </c>
      <c r="M5" s="4">
        <v>24.437091729999999</v>
      </c>
      <c r="N5" s="4">
        <v>28.036599750000001</v>
      </c>
      <c r="O5" s="4">
        <v>24.994908110000001</v>
      </c>
      <c r="P5" s="4">
        <v>17.243213999999998</v>
      </c>
      <c r="Q5" s="4">
        <v>12.875395409999999</v>
      </c>
      <c r="R5" s="4">
        <v>11.80862812</v>
      </c>
      <c r="S5" s="4">
        <v>10.738205150000001</v>
      </c>
      <c r="T5" s="4">
        <v>11.5210004</v>
      </c>
      <c r="U5" s="4">
        <v>12.013478900000001</v>
      </c>
      <c r="V5" s="4">
        <v>14.073260660000001</v>
      </c>
      <c r="W5" s="4">
        <v>19.60600543</v>
      </c>
      <c r="X5" s="4">
        <v>20.677709870000001</v>
      </c>
      <c r="Y5" s="4">
        <v>21.761245890000001</v>
      </c>
      <c r="Z5" s="4">
        <v>20.353111559999999</v>
      </c>
      <c r="AA5" s="4">
        <v>18.688253400000001</v>
      </c>
    </row>
    <row r="10" spans="1:99" x14ac:dyDescent="0.15">
      <c r="A10" s="4" t="s">
        <v>47</v>
      </c>
      <c r="B10" s="4">
        <v>12.5</v>
      </c>
      <c r="C10" s="4">
        <v>11.4</v>
      </c>
      <c r="D10" s="4">
        <v>11.4</v>
      </c>
      <c r="E10" s="4">
        <v>12.2</v>
      </c>
      <c r="F10" s="4">
        <v>15.7</v>
      </c>
      <c r="G10" s="4">
        <v>16.2</v>
      </c>
      <c r="H10" s="4">
        <v>20.2</v>
      </c>
      <c r="I10" s="4">
        <v>16.8</v>
      </c>
      <c r="J10" s="4">
        <v>20.399999999999999</v>
      </c>
      <c r="K10" s="4">
        <v>18.3</v>
      </c>
      <c r="L10" s="4">
        <v>18.100000000000001</v>
      </c>
      <c r="M10" s="4">
        <v>17.899999999999999</v>
      </c>
      <c r="N10" s="4">
        <v>18.399999999999999</v>
      </c>
      <c r="O10" s="4">
        <v>17.899999999999999</v>
      </c>
      <c r="P10" s="4">
        <v>21.5</v>
      </c>
      <c r="Q10" s="4">
        <v>18.5</v>
      </c>
      <c r="R10" s="4">
        <v>18</v>
      </c>
      <c r="S10" s="4">
        <v>16.600000000000001</v>
      </c>
      <c r="T10" s="4">
        <v>14.4</v>
      </c>
      <c r="U10" s="4">
        <v>11.4</v>
      </c>
      <c r="V10" s="4">
        <v>16</v>
      </c>
      <c r="W10" s="4">
        <v>12.2</v>
      </c>
      <c r="X10" s="4">
        <v>11.5</v>
      </c>
      <c r="Y10" s="4">
        <v>13.1</v>
      </c>
      <c r="Z10" s="4">
        <v>11.4</v>
      </c>
      <c r="AA10" s="4">
        <v>10.9</v>
      </c>
      <c r="AB10">
        <v>12.3</v>
      </c>
      <c r="AC10">
        <v>8.9</v>
      </c>
      <c r="AD10">
        <v>23.5</v>
      </c>
      <c r="AE10">
        <v>17.600000000000001</v>
      </c>
      <c r="AF10">
        <v>17.7</v>
      </c>
      <c r="AG10">
        <v>22.1</v>
      </c>
      <c r="AH10">
        <v>19.3</v>
      </c>
      <c r="AI10">
        <v>19.2</v>
      </c>
      <c r="AJ10">
        <v>24.9</v>
      </c>
      <c r="AK10">
        <v>22</v>
      </c>
      <c r="AL10">
        <v>19.3</v>
      </c>
      <c r="AM10">
        <v>19.100000000000001</v>
      </c>
      <c r="AN10">
        <v>18.899999999999999</v>
      </c>
      <c r="AO10">
        <v>19.600000000000001</v>
      </c>
      <c r="AP10">
        <v>20.399999999999999</v>
      </c>
      <c r="AQ10">
        <v>19.399999999999999</v>
      </c>
      <c r="AR10">
        <v>16.7</v>
      </c>
      <c r="AS10">
        <v>17.100000000000001</v>
      </c>
      <c r="AT10">
        <v>13.4</v>
      </c>
      <c r="AU10">
        <v>12.8</v>
      </c>
      <c r="AV10">
        <v>11.7</v>
      </c>
      <c r="AW10">
        <v>12.1</v>
      </c>
      <c r="AX10">
        <v>13.7</v>
      </c>
      <c r="AY10">
        <v>11.5</v>
      </c>
      <c r="AZ10">
        <v>15.1</v>
      </c>
      <c r="BA10">
        <v>16.899999999999999</v>
      </c>
      <c r="BB10">
        <v>19.600000000000001</v>
      </c>
      <c r="BC10">
        <v>25</v>
      </c>
      <c r="BD10">
        <v>23.8</v>
      </c>
      <c r="BE10">
        <v>20.3</v>
      </c>
      <c r="BF10">
        <v>22</v>
      </c>
      <c r="BG10">
        <v>23</v>
      </c>
      <c r="BH10">
        <v>23</v>
      </c>
      <c r="BI10">
        <v>21.7</v>
      </c>
      <c r="BJ10">
        <v>24</v>
      </c>
      <c r="BK10">
        <v>20.399999999999999</v>
      </c>
      <c r="BL10">
        <v>20.5</v>
      </c>
      <c r="BM10">
        <v>16.8</v>
      </c>
      <c r="BN10">
        <v>23.2</v>
      </c>
      <c r="BO10">
        <v>22.9</v>
      </c>
      <c r="BP10">
        <v>17.100000000000001</v>
      </c>
      <c r="BQ10">
        <v>13.7</v>
      </c>
      <c r="BR10">
        <v>12.5</v>
      </c>
      <c r="BS10">
        <v>12.3</v>
      </c>
      <c r="BT10">
        <v>12.2</v>
      </c>
      <c r="BU10">
        <v>13.8</v>
      </c>
      <c r="BV10">
        <v>11.6</v>
      </c>
      <c r="BW10">
        <v>11.6</v>
      </c>
      <c r="BX10">
        <v>15.1</v>
      </c>
      <c r="BY10">
        <v>18.600000000000001</v>
      </c>
      <c r="BZ10">
        <v>22.5</v>
      </c>
      <c r="CA10">
        <v>26.7</v>
      </c>
      <c r="CB10">
        <v>29.2</v>
      </c>
      <c r="CC10">
        <v>22.2</v>
      </c>
      <c r="CD10">
        <v>22.7</v>
      </c>
      <c r="CE10">
        <v>21.6</v>
      </c>
      <c r="CF10">
        <v>24.9</v>
      </c>
      <c r="CG10">
        <v>20.6</v>
      </c>
      <c r="CH10">
        <v>20</v>
      </c>
      <c r="CI10">
        <v>22.9</v>
      </c>
      <c r="CJ10">
        <v>20.9</v>
      </c>
      <c r="CK10">
        <v>19.600000000000001</v>
      </c>
      <c r="CL10">
        <v>19.600000000000001</v>
      </c>
      <c r="CM10">
        <v>19.600000000000001</v>
      </c>
      <c r="CN10">
        <v>14.6</v>
      </c>
      <c r="CO10">
        <v>14</v>
      </c>
      <c r="CP10">
        <v>14.8</v>
      </c>
      <c r="CQ10">
        <v>12.1</v>
      </c>
      <c r="CR10">
        <v>11.9</v>
      </c>
      <c r="CS10">
        <v>12.9</v>
      </c>
      <c r="CT10">
        <v>10.6</v>
      </c>
      <c r="CU10">
        <v>10.7</v>
      </c>
    </row>
    <row r="11" spans="1:99" x14ac:dyDescent="0.15">
      <c r="A11" s="4" t="s">
        <v>48</v>
      </c>
      <c r="B11" s="4">
        <v>13.87325352</v>
      </c>
      <c r="C11" s="4">
        <v>13.62108456</v>
      </c>
      <c r="D11" s="4">
        <v>14.369173569999999</v>
      </c>
      <c r="E11" s="4">
        <v>13.228631350000001</v>
      </c>
      <c r="F11" s="4">
        <v>17.308931099999999</v>
      </c>
      <c r="G11" s="4">
        <v>17.52902327</v>
      </c>
      <c r="H11" s="4">
        <v>16.105670199999999</v>
      </c>
      <c r="I11" s="4">
        <v>18.24250906</v>
      </c>
      <c r="J11" s="4">
        <v>17.17926512</v>
      </c>
      <c r="K11" s="4">
        <v>18.32568461</v>
      </c>
      <c r="L11" s="4">
        <v>19.36649465</v>
      </c>
      <c r="M11" s="4">
        <v>17.524491770000001</v>
      </c>
      <c r="N11" s="4">
        <v>18.764645569999999</v>
      </c>
      <c r="O11" s="4">
        <v>18.885037619999999</v>
      </c>
      <c r="P11" s="4">
        <v>17.833296879999999</v>
      </c>
      <c r="Q11" s="4">
        <v>19.17738456</v>
      </c>
      <c r="R11" s="4">
        <v>16.509175769999999</v>
      </c>
      <c r="S11" s="4">
        <v>17.575364310000001</v>
      </c>
      <c r="T11" s="4">
        <v>15.503807070000001</v>
      </c>
      <c r="U11" s="4">
        <v>14.001144869999999</v>
      </c>
      <c r="V11" s="4">
        <v>13.61499383</v>
      </c>
      <c r="W11" s="4">
        <v>14.058346390000001</v>
      </c>
      <c r="X11" s="4">
        <v>11.72554628</v>
      </c>
      <c r="Y11" s="4">
        <v>13.481529480000001</v>
      </c>
      <c r="Z11" s="4">
        <v>13.74184296</v>
      </c>
      <c r="AA11" s="4">
        <v>13.29240937</v>
      </c>
      <c r="AB11">
        <v>14.059211080000001</v>
      </c>
      <c r="AC11">
        <v>13.06668062</v>
      </c>
      <c r="AD11">
        <v>15.251358850000001</v>
      </c>
      <c r="AE11">
        <v>17.632702559999998</v>
      </c>
      <c r="AF11">
        <v>16.27740803</v>
      </c>
      <c r="AG11">
        <v>17.863183729999999</v>
      </c>
      <c r="AH11">
        <v>17.711376699999999</v>
      </c>
      <c r="AI11">
        <v>18.5760915</v>
      </c>
      <c r="AJ11">
        <v>19.096635490000001</v>
      </c>
      <c r="AK11">
        <v>17.450908259999999</v>
      </c>
      <c r="AL11">
        <v>19.203919419999998</v>
      </c>
      <c r="AM11">
        <v>19.60740637</v>
      </c>
      <c r="AN11">
        <v>18.51251092</v>
      </c>
      <c r="AO11">
        <v>19.510770000000001</v>
      </c>
      <c r="AP11">
        <v>17.589062139999999</v>
      </c>
      <c r="AQ11">
        <v>17.40944519</v>
      </c>
      <c r="AR11">
        <v>15.76965169</v>
      </c>
      <c r="AS11">
        <v>14.649896099999999</v>
      </c>
      <c r="AT11">
        <v>13.348663370000001</v>
      </c>
      <c r="AU11">
        <v>14.25272623</v>
      </c>
      <c r="AV11">
        <v>12.52260952</v>
      </c>
      <c r="AW11">
        <v>13.693221100000001</v>
      </c>
      <c r="AX11">
        <v>14.435450810000001</v>
      </c>
      <c r="AY11">
        <v>13.823679439999999</v>
      </c>
      <c r="AZ11">
        <v>15.22480768</v>
      </c>
      <c r="BA11">
        <v>16.530822310000001</v>
      </c>
      <c r="BB11">
        <v>20.970403109999999</v>
      </c>
      <c r="BC11">
        <v>23.115624759999999</v>
      </c>
      <c r="BD11">
        <v>20.432485849999999</v>
      </c>
      <c r="BE11">
        <v>22.77215232</v>
      </c>
      <c r="BF11">
        <v>24.054570259999998</v>
      </c>
      <c r="BG11">
        <v>21.91855288</v>
      </c>
      <c r="BH11">
        <v>23.66004345</v>
      </c>
      <c r="BI11">
        <v>20.83703865</v>
      </c>
      <c r="BJ11">
        <v>21.943106449999998</v>
      </c>
      <c r="BK11">
        <v>21.421988120000002</v>
      </c>
      <c r="BL11">
        <v>20.673120390000001</v>
      </c>
      <c r="BM11">
        <v>21.118191199999998</v>
      </c>
      <c r="BN11">
        <v>18.999845189999998</v>
      </c>
      <c r="BO11">
        <v>19.33212507</v>
      </c>
      <c r="BP11">
        <v>16.285815070000002</v>
      </c>
      <c r="BQ11">
        <v>14.897839599999999</v>
      </c>
      <c r="BR11">
        <v>13.96555086</v>
      </c>
      <c r="BS11">
        <v>14.141871310000001</v>
      </c>
      <c r="BT11">
        <v>12.22702277</v>
      </c>
      <c r="BU11">
        <v>14.156663910000001</v>
      </c>
      <c r="BV11">
        <v>14.77004243</v>
      </c>
      <c r="BW11">
        <v>13.105074220000001</v>
      </c>
      <c r="BX11">
        <v>15.131909179999999</v>
      </c>
      <c r="BY11">
        <v>16.342711300000001</v>
      </c>
      <c r="BZ11">
        <v>20.36701987</v>
      </c>
      <c r="CA11">
        <v>22.645461260000001</v>
      </c>
      <c r="CB11">
        <v>20.266593690000001</v>
      </c>
      <c r="CC11">
        <v>23.486306330000001</v>
      </c>
      <c r="CD11">
        <v>23.37179995</v>
      </c>
      <c r="CE11">
        <v>22.71753704</v>
      </c>
      <c r="CF11">
        <v>23.53352005</v>
      </c>
      <c r="CG11">
        <v>21.846918039999998</v>
      </c>
      <c r="CH11">
        <v>22.91811526</v>
      </c>
      <c r="CI11">
        <v>22.39801357</v>
      </c>
      <c r="CJ11">
        <v>21.458441449999999</v>
      </c>
      <c r="CK11">
        <v>22.698215900000001</v>
      </c>
      <c r="CL11">
        <v>19.543954670000002</v>
      </c>
      <c r="CM11">
        <v>19.917844939999998</v>
      </c>
      <c r="CN11">
        <v>17.207995449999999</v>
      </c>
      <c r="CO11">
        <v>15.4384534</v>
      </c>
      <c r="CP11">
        <v>13.519902549999999</v>
      </c>
      <c r="CQ11">
        <v>14.44225179</v>
      </c>
      <c r="CR11">
        <v>12.619507349999999</v>
      </c>
      <c r="CS11">
        <v>14.47768934</v>
      </c>
      <c r="CT11">
        <v>14.501869360000001</v>
      </c>
      <c r="CU11">
        <v>13.83990359</v>
      </c>
    </row>
    <row r="12" spans="1:99" x14ac:dyDescent="0.15">
      <c r="A12" s="4" t="s">
        <v>49</v>
      </c>
      <c r="B12" s="4">
        <v>11.286857769999999</v>
      </c>
      <c r="C12" s="4">
        <v>11.725024550000001</v>
      </c>
      <c r="D12" s="4">
        <v>14.652343699999999</v>
      </c>
      <c r="E12" s="4">
        <v>18.63846719</v>
      </c>
      <c r="F12" s="4">
        <v>18.778384689999999</v>
      </c>
      <c r="G12" s="4">
        <v>19.438833030000001</v>
      </c>
      <c r="H12" s="4">
        <v>20.01688936</v>
      </c>
      <c r="I12" s="4">
        <v>19.990454239999998</v>
      </c>
      <c r="J12" s="4">
        <v>19.362865509999999</v>
      </c>
      <c r="K12" s="4">
        <v>21.382106319999998</v>
      </c>
      <c r="L12" s="4">
        <v>19.64407589</v>
      </c>
      <c r="M12" s="4">
        <v>18.894455669999999</v>
      </c>
      <c r="N12" s="4">
        <v>19.170618770000001</v>
      </c>
      <c r="O12" s="4">
        <v>18.73422188</v>
      </c>
      <c r="P12" s="4">
        <v>19.114102209999999</v>
      </c>
      <c r="Q12" s="4">
        <v>20.65705019</v>
      </c>
      <c r="R12" s="4">
        <v>17.261398150000002</v>
      </c>
      <c r="S12" s="4">
        <v>15.58012241</v>
      </c>
      <c r="T12" s="4">
        <v>13.862028240000001</v>
      </c>
      <c r="U12" s="4">
        <v>12.28959586</v>
      </c>
      <c r="V12" s="4">
        <v>11.564532270000001</v>
      </c>
      <c r="W12" s="4">
        <v>11.05126394</v>
      </c>
      <c r="X12" s="4">
        <v>11.75577243</v>
      </c>
      <c r="Y12" s="4">
        <v>11.921278770000001</v>
      </c>
      <c r="Z12" s="4">
        <v>10.858853310000001</v>
      </c>
      <c r="AA12" s="4">
        <v>13.78660314</v>
      </c>
      <c r="AB12">
        <v>16.206071900000001</v>
      </c>
      <c r="AC12">
        <v>21.320145749999998</v>
      </c>
      <c r="AD12">
        <v>21.48145607</v>
      </c>
      <c r="AE12">
        <v>20.75249844</v>
      </c>
      <c r="AF12">
        <v>20.332303509999999</v>
      </c>
      <c r="AG12">
        <v>22.78019385</v>
      </c>
      <c r="AH12">
        <v>21.658770579999999</v>
      </c>
      <c r="AI12">
        <v>22.6108586</v>
      </c>
      <c r="AJ12">
        <v>21.146478739999999</v>
      </c>
      <c r="AK12">
        <v>20.47301452</v>
      </c>
      <c r="AL12">
        <v>21.716329139999999</v>
      </c>
      <c r="AM12">
        <v>20.626863520000001</v>
      </c>
      <c r="AN12">
        <v>19.84520328</v>
      </c>
      <c r="AO12">
        <v>19.382336110000001</v>
      </c>
      <c r="AP12">
        <v>20.44190974</v>
      </c>
      <c r="AQ12">
        <v>15.729837720000001</v>
      </c>
      <c r="AR12">
        <v>13.731416279999999</v>
      </c>
      <c r="AS12">
        <v>11.964216690000001</v>
      </c>
      <c r="AT12">
        <v>11.42562816</v>
      </c>
      <c r="AU12">
        <v>12.748022479999999</v>
      </c>
      <c r="AV12">
        <v>11.855494999999999</v>
      </c>
      <c r="AW12">
        <v>10.844040590000001</v>
      </c>
      <c r="AX12">
        <v>11.27274298</v>
      </c>
      <c r="AY12">
        <v>14.06508943</v>
      </c>
      <c r="AZ12">
        <v>18.429890520000001</v>
      </c>
      <c r="BA12">
        <v>20.555162979999999</v>
      </c>
      <c r="BB12">
        <v>23.03627694</v>
      </c>
      <c r="BC12">
        <v>24.440273340000001</v>
      </c>
      <c r="BD12">
        <v>22.079515969999999</v>
      </c>
      <c r="BE12">
        <v>23.295021949999999</v>
      </c>
      <c r="BF12">
        <v>21.96946895</v>
      </c>
      <c r="BG12">
        <v>22.61286668</v>
      </c>
      <c r="BH12">
        <v>21.889404460000002</v>
      </c>
      <c r="BI12">
        <v>21.172660879999999</v>
      </c>
      <c r="BJ12">
        <v>21.933271170000001</v>
      </c>
      <c r="BK12">
        <v>20.01708949</v>
      </c>
      <c r="BL12">
        <v>20.470725000000002</v>
      </c>
      <c r="BM12">
        <v>19.94092801</v>
      </c>
      <c r="BN12">
        <v>17.496626819999999</v>
      </c>
      <c r="BO12">
        <v>14.952538990000001</v>
      </c>
      <c r="BP12">
        <v>12.70675696</v>
      </c>
      <c r="BQ12">
        <v>12.21221937</v>
      </c>
      <c r="BR12">
        <v>11.614288630000001</v>
      </c>
      <c r="BS12">
        <v>11.20900967</v>
      </c>
      <c r="BT12">
        <v>12.99386608</v>
      </c>
      <c r="BU12">
        <v>10.5085371</v>
      </c>
      <c r="BV12">
        <v>10.13636425</v>
      </c>
      <c r="BW12">
        <v>16.21046767</v>
      </c>
      <c r="BX12">
        <v>17.034708599999998</v>
      </c>
      <c r="BY12">
        <v>22.106057069999999</v>
      </c>
      <c r="BZ12">
        <v>24.193665880000001</v>
      </c>
      <c r="CA12">
        <v>21.123733380000001</v>
      </c>
      <c r="CB12">
        <v>20.56618177</v>
      </c>
      <c r="CC12">
        <v>22.018693240000001</v>
      </c>
      <c r="CD12">
        <v>21.952177219999999</v>
      </c>
      <c r="CE12">
        <v>24.559683790000001</v>
      </c>
      <c r="CF12">
        <v>21.59101648</v>
      </c>
      <c r="CG12">
        <v>20.766198880000001</v>
      </c>
      <c r="CH12">
        <v>21.42032773</v>
      </c>
      <c r="CI12">
        <v>21.005964169999999</v>
      </c>
      <c r="CJ12">
        <v>21.09551385</v>
      </c>
      <c r="CK12">
        <v>19.14071276</v>
      </c>
      <c r="CL12">
        <v>18.652736340000001</v>
      </c>
      <c r="CM12">
        <v>15.54236088</v>
      </c>
      <c r="CN12">
        <v>13.359142009999999</v>
      </c>
      <c r="CO12">
        <v>12.0607524</v>
      </c>
      <c r="CP12">
        <v>11.493104629999999</v>
      </c>
      <c r="CQ12">
        <v>11.690145429999999</v>
      </c>
      <c r="CR12">
        <v>12.135759350000001</v>
      </c>
      <c r="CS12">
        <v>10.142075139999999</v>
      </c>
      <c r="CT12">
        <v>11.339700560000001</v>
      </c>
      <c r="CU12">
        <v>14.697234</v>
      </c>
    </row>
    <row r="13" spans="1:99" x14ac:dyDescent="0.15">
      <c r="A13" s="4" t="s">
        <v>50</v>
      </c>
      <c r="B13" s="4">
        <v>16.320528620000001</v>
      </c>
      <c r="C13" s="4">
        <v>16.284944800000002</v>
      </c>
      <c r="D13" s="4">
        <v>16.253540220000001</v>
      </c>
      <c r="E13" s="4">
        <v>16.226215610000001</v>
      </c>
      <c r="F13" s="4">
        <v>16.202871720000001</v>
      </c>
      <c r="G13" s="4">
        <v>16.183409309999998</v>
      </c>
      <c r="H13" s="4">
        <v>16.167729120000001</v>
      </c>
      <c r="I13" s="4">
        <v>16.155731889999998</v>
      </c>
      <c r="J13" s="4">
        <v>16.147318380000002</v>
      </c>
      <c r="K13" s="4">
        <v>16.142389340000001</v>
      </c>
      <c r="L13" s="4">
        <v>16.140845500000001</v>
      </c>
      <c r="M13" s="4">
        <v>16.142587630000001</v>
      </c>
      <c r="N13" s="4">
        <v>16.147516469999999</v>
      </c>
      <c r="O13" s="4">
        <v>16.15553276</v>
      </c>
      <c r="P13" s="4">
        <v>16.166537259999998</v>
      </c>
      <c r="Q13" s="4">
        <v>16.18043071</v>
      </c>
      <c r="R13" s="4">
        <v>16.197113860000002</v>
      </c>
      <c r="S13" s="4">
        <v>16.21648746</v>
      </c>
      <c r="T13" s="4">
        <v>16.238452250000002</v>
      </c>
      <c r="U13" s="4">
        <v>16.26290899</v>
      </c>
      <c r="V13" s="4">
        <v>16.289758429999999</v>
      </c>
      <c r="W13" s="4">
        <v>16.3189013</v>
      </c>
      <c r="X13" s="4">
        <v>16.35023837</v>
      </c>
      <c r="Y13" s="4">
        <v>16.383670370000001</v>
      </c>
      <c r="Z13" s="4">
        <v>16.419098049999999</v>
      </c>
      <c r="AA13" s="4">
        <v>16.45642217</v>
      </c>
      <c r="AB13">
        <v>16.495543479999998</v>
      </c>
      <c r="AC13">
        <v>16.536362709999999</v>
      </c>
      <c r="AD13">
        <v>16.57878062</v>
      </c>
      <c r="AE13">
        <v>16.622697949999999</v>
      </c>
      <c r="AF13">
        <v>16.668015459999999</v>
      </c>
      <c r="AG13">
        <v>16.714633890000002</v>
      </c>
      <c r="AH13">
        <v>16.762453990000001</v>
      </c>
      <c r="AI13">
        <v>16.811376500000001</v>
      </c>
      <c r="AJ13">
        <v>16.86130219</v>
      </c>
      <c r="AK13">
        <v>16.912131779999999</v>
      </c>
      <c r="AL13">
        <v>16.963766039999999</v>
      </c>
      <c r="AM13">
        <v>17.016105710000001</v>
      </c>
      <c r="AN13">
        <v>17.06905154</v>
      </c>
      <c r="AO13">
        <v>17.122504280000001</v>
      </c>
      <c r="AP13">
        <v>17.176364660000001</v>
      </c>
      <c r="AQ13">
        <v>17.23053346</v>
      </c>
      <c r="AR13">
        <v>17.284911399999999</v>
      </c>
      <c r="AS13">
        <v>17.339399239999999</v>
      </c>
      <c r="AT13">
        <v>17.393897719999998</v>
      </c>
      <c r="AU13">
        <v>17.4483076</v>
      </c>
      <c r="AV13">
        <v>17.502529630000002</v>
      </c>
      <c r="AW13">
        <v>17.55646454</v>
      </c>
      <c r="AX13">
        <v>17.6100131</v>
      </c>
      <c r="AY13">
        <v>17.66307604</v>
      </c>
      <c r="AZ13">
        <v>17.715554109999999</v>
      </c>
      <c r="BA13">
        <v>17.767348070000001</v>
      </c>
      <c r="BB13">
        <v>17.818358660000001</v>
      </c>
      <c r="BC13">
        <v>17.86848663</v>
      </c>
      <c r="BD13">
        <v>17.917632730000001</v>
      </c>
      <c r="BE13">
        <v>17.9656977</v>
      </c>
      <c r="BF13">
        <v>18.012582299999998</v>
      </c>
      <c r="BG13">
        <v>18.058187270000001</v>
      </c>
      <c r="BH13">
        <v>18.102413349999999</v>
      </c>
      <c r="BI13">
        <v>18.145161309999999</v>
      </c>
      <c r="BJ13">
        <v>18.186331880000001</v>
      </c>
      <c r="BK13">
        <v>18.22582581</v>
      </c>
      <c r="BL13">
        <v>18.263543859999999</v>
      </c>
      <c r="BM13">
        <v>18.299386770000002</v>
      </c>
      <c r="BN13">
        <v>18.333255279999999</v>
      </c>
      <c r="BO13">
        <v>18.365050149999998</v>
      </c>
      <c r="BP13">
        <v>18.394672119999999</v>
      </c>
      <c r="BQ13">
        <v>18.422021950000001</v>
      </c>
      <c r="BR13">
        <v>18.447000379999999</v>
      </c>
      <c r="BS13">
        <v>18.469508149999999</v>
      </c>
      <c r="BT13">
        <v>18.489446019999999</v>
      </c>
      <c r="BU13">
        <v>18.50671474</v>
      </c>
      <c r="BV13">
        <v>18.521215049999999</v>
      </c>
      <c r="BW13">
        <v>18.532847700000001</v>
      </c>
      <c r="BX13">
        <v>18.541513439999999</v>
      </c>
      <c r="BY13">
        <v>18.54711301</v>
      </c>
      <c r="BZ13">
        <v>18.54954717</v>
      </c>
      <c r="CA13">
        <v>18.54871666</v>
      </c>
      <c r="CB13">
        <v>18.544522239999999</v>
      </c>
      <c r="CC13">
        <v>18.536864640000001</v>
      </c>
      <c r="CD13">
        <v>18.525644620000001</v>
      </c>
      <c r="CE13">
        <v>18.510762929999999</v>
      </c>
      <c r="CF13">
        <v>18.4921203</v>
      </c>
      <c r="CG13">
        <v>18.469617499999998</v>
      </c>
      <c r="CH13">
        <v>18.443155269999998</v>
      </c>
      <c r="CI13">
        <v>18.412634359999998</v>
      </c>
      <c r="CJ13">
        <v>18.37795551</v>
      </c>
      <c r="CK13">
        <v>18.339019480000001</v>
      </c>
      <c r="CL13">
        <v>18.295726999999999</v>
      </c>
      <c r="CM13">
        <v>18.247978839999998</v>
      </c>
      <c r="CN13">
        <v>18.195675739999999</v>
      </c>
      <c r="CO13">
        <v>18.138718440000002</v>
      </c>
      <c r="CP13">
        <v>18.077007689999999</v>
      </c>
      <c r="CQ13">
        <v>18.010444249999999</v>
      </c>
      <c r="CR13">
        <v>17.938928860000001</v>
      </c>
      <c r="CS13">
        <v>17.862362260000001</v>
      </c>
      <c r="CT13">
        <v>17.780645209999999</v>
      </c>
      <c r="CU13">
        <v>17.693678460000001</v>
      </c>
    </row>
    <row r="14" spans="1:99" x14ac:dyDescent="0.15">
      <c r="A14" s="4" t="s">
        <v>51</v>
      </c>
      <c r="B14" s="4">
        <v>13.103738659999999</v>
      </c>
      <c r="C14" s="4">
        <v>13.301478169999999</v>
      </c>
      <c r="D14" s="4">
        <v>14.94337019</v>
      </c>
      <c r="E14" s="4">
        <v>16.078849819999999</v>
      </c>
      <c r="F14" s="4">
        <v>18.419491270000002</v>
      </c>
      <c r="G14" s="4">
        <v>19.600388420000002</v>
      </c>
      <c r="H14" s="4">
        <v>17.505095560000001</v>
      </c>
      <c r="I14" s="4">
        <v>18.855042449999999</v>
      </c>
      <c r="J14" s="4">
        <v>17.351452389999999</v>
      </c>
      <c r="K14" s="4">
        <v>17.256655339999998</v>
      </c>
      <c r="L14" s="4">
        <v>18.724772080000001</v>
      </c>
      <c r="M14" s="4">
        <v>18.846121440000001</v>
      </c>
      <c r="N14" s="4">
        <v>20.28072732</v>
      </c>
      <c r="O14" s="4">
        <v>20.483236990000002</v>
      </c>
      <c r="P14" s="4">
        <v>18.94548541</v>
      </c>
      <c r="Q14" s="4">
        <v>18.48447028</v>
      </c>
      <c r="R14" s="4">
        <v>16.51349712</v>
      </c>
      <c r="S14" s="4">
        <v>15.137367490000001</v>
      </c>
      <c r="T14" s="4">
        <v>13.985205649999999</v>
      </c>
      <c r="U14" s="4">
        <v>11.95876341</v>
      </c>
      <c r="V14" s="4">
        <v>11.19624838</v>
      </c>
      <c r="W14" s="4">
        <v>11.48353949</v>
      </c>
      <c r="X14" s="4">
        <v>9.8617497499999995</v>
      </c>
      <c r="Y14" s="4">
        <v>10.872623600000001</v>
      </c>
      <c r="Z14" s="4">
        <v>11.64293121</v>
      </c>
      <c r="AA14" s="4">
        <v>12.173305320000001</v>
      </c>
      <c r="AB14">
        <v>13.42161778</v>
      </c>
      <c r="AC14">
        <v>14.17207118</v>
      </c>
      <c r="AD14">
        <v>16.845378369999999</v>
      </c>
      <c r="AE14">
        <v>19.124845619999999</v>
      </c>
      <c r="AF14">
        <v>16.896257689999999</v>
      </c>
      <c r="AG14">
        <v>18.129856050000001</v>
      </c>
      <c r="AH14">
        <v>17.007818100000001</v>
      </c>
      <c r="AI14">
        <v>17.512545129999999</v>
      </c>
      <c r="AJ14">
        <v>18.58409455</v>
      </c>
      <c r="AK14">
        <v>17.72332862</v>
      </c>
      <c r="AL14">
        <v>19.84997254</v>
      </c>
      <c r="AM14">
        <v>20.0678619</v>
      </c>
      <c r="AN14">
        <v>19.101503279999999</v>
      </c>
      <c r="AO14">
        <v>19.91407727</v>
      </c>
      <c r="AP14">
        <v>16.361213020000001</v>
      </c>
      <c r="AQ14">
        <v>15.991650679999999</v>
      </c>
      <c r="AR14">
        <v>13.69992034</v>
      </c>
      <c r="AS14">
        <v>12.65662421</v>
      </c>
      <c r="AT14">
        <v>10.86702197</v>
      </c>
      <c r="AU14">
        <v>11.125518209999999</v>
      </c>
      <c r="AV14">
        <v>10.390633899999999</v>
      </c>
      <c r="AW14">
        <v>10.81968241</v>
      </c>
      <c r="AX14">
        <v>11.85490053</v>
      </c>
      <c r="AY14">
        <v>12.24274061</v>
      </c>
      <c r="AZ14">
        <v>16.92164777</v>
      </c>
      <c r="BA14">
        <v>20.74661596</v>
      </c>
      <c r="BB14">
        <v>26.43919404</v>
      </c>
      <c r="BC14">
        <v>26.539038619999999</v>
      </c>
      <c r="BD14">
        <v>23.764643620000001</v>
      </c>
      <c r="BE14">
        <v>24.326372320000001</v>
      </c>
      <c r="BF14">
        <v>23.636283469999999</v>
      </c>
      <c r="BG14">
        <v>22.785097789999998</v>
      </c>
      <c r="BH14">
        <v>24.975236070000001</v>
      </c>
      <c r="BI14">
        <v>22.742770419999999</v>
      </c>
      <c r="BJ14">
        <v>23.716053939999998</v>
      </c>
      <c r="BK14">
        <v>22.802344430000002</v>
      </c>
      <c r="BL14">
        <v>20.341310870000001</v>
      </c>
      <c r="BM14">
        <v>20.52068324</v>
      </c>
      <c r="BN14">
        <v>17.171356039999999</v>
      </c>
      <c r="BO14">
        <v>17.152357569999999</v>
      </c>
      <c r="BP14">
        <v>13.552719850000001</v>
      </c>
      <c r="BQ14">
        <v>12.44555152</v>
      </c>
      <c r="BR14">
        <v>10.94678272</v>
      </c>
      <c r="BS14">
        <v>11.34982961</v>
      </c>
      <c r="BT14">
        <v>10.17818216</v>
      </c>
      <c r="BU14">
        <v>10.89533846</v>
      </c>
      <c r="BV14">
        <v>12.089819139999999</v>
      </c>
      <c r="BW14">
        <v>13.0871268</v>
      </c>
      <c r="BX14">
        <v>18.25748093</v>
      </c>
      <c r="BY14">
        <v>20.633593350000002</v>
      </c>
      <c r="BZ14">
        <v>24.362708730000001</v>
      </c>
      <c r="CA14">
        <v>27.221891410000001</v>
      </c>
      <c r="CB14">
        <v>33.433656759999998</v>
      </c>
      <c r="CC14">
        <v>24.68273056</v>
      </c>
      <c r="CD14">
        <v>24.526172070000001</v>
      </c>
      <c r="CE14">
        <v>23.133008440000001</v>
      </c>
      <c r="CF14">
        <v>26.172244379999999</v>
      </c>
      <c r="CG14">
        <v>23.98263275</v>
      </c>
      <c r="CH14">
        <v>24.452497189999999</v>
      </c>
      <c r="CI14">
        <v>23.857500250000001</v>
      </c>
      <c r="CJ14">
        <v>21.724903009999998</v>
      </c>
      <c r="CK14">
        <v>21.505709</v>
      </c>
      <c r="CL14">
        <v>19.48596882</v>
      </c>
      <c r="CM14">
        <v>17.786766190000002</v>
      </c>
      <c r="CN14">
        <v>15.05799</v>
      </c>
      <c r="CO14">
        <v>13.977862350000001</v>
      </c>
      <c r="CP14">
        <v>11.780532539999999</v>
      </c>
      <c r="CQ14">
        <v>12.119013000000001</v>
      </c>
      <c r="CR14">
        <v>10.844440029999999</v>
      </c>
      <c r="CS14">
        <v>11.505399629999999</v>
      </c>
      <c r="CT14">
        <v>13.1091848</v>
      </c>
      <c r="CU14">
        <v>13.293016229999999</v>
      </c>
    </row>
    <row r="22" spans="1:147" x14ac:dyDescent="0.15">
      <c r="A22" s="4" t="s">
        <v>47</v>
      </c>
      <c r="B22" s="4">
        <v>13</v>
      </c>
      <c r="C22" s="4">
        <v>14.5</v>
      </c>
      <c r="D22" s="4">
        <v>15.2</v>
      </c>
      <c r="E22" s="4">
        <v>17.8</v>
      </c>
      <c r="F22" s="4">
        <v>19.100000000000001</v>
      </c>
      <c r="G22" s="4">
        <v>18.600000000000001</v>
      </c>
      <c r="H22" s="4">
        <v>20</v>
      </c>
      <c r="I22" s="4">
        <v>19.899999999999999</v>
      </c>
      <c r="J22" s="4">
        <v>21.1</v>
      </c>
      <c r="K22" s="4">
        <v>21.4</v>
      </c>
      <c r="L22" s="4">
        <v>22.2</v>
      </c>
      <c r="M22" s="4">
        <v>20.3</v>
      </c>
      <c r="N22" s="4">
        <v>19.3</v>
      </c>
      <c r="O22" s="4">
        <v>15.8</v>
      </c>
      <c r="P22" s="4">
        <v>19.399999999999999</v>
      </c>
      <c r="Q22" s="4">
        <v>18.3</v>
      </c>
      <c r="R22" s="4">
        <v>17.899999999999999</v>
      </c>
      <c r="S22" s="4">
        <v>17</v>
      </c>
      <c r="T22" s="4">
        <v>15.7</v>
      </c>
      <c r="U22" s="4">
        <v>13.6</v>
      </c>
      <c r="V22" s="4">
        <v>14.9</v>
      </c>
      <c r="W22" s="4">
        <v>9.9</v>
      </c>
      <c r="X22" s="4">
        <v>17</v>
      </c>
      <c r="Y22" s="4">
        <v>14.6</v>
      </c>
      <c r="Z22" s="4">
        <v>14.3</v>
      </c>
      <c r="AA22" s="4">
        <v>15.4</v>
      </c>
      <c r="AB22">
        <v>16.8</v>
      </c>
      <c r="AC22">
        <v>18.7</v>
      </c>
      <c r="AD22">
        <v>15.9</v>
      </c>
      <c r="AE22">
        <v>19.8</v>
      </c>
      <c r="AF22">
        <v>20.6</v>
      </c>
      <c r="AG22">
        <v>21.4</v>
      </c>
      <c r="AH22">
        <v>21.9</v>
      </c>
      <c r="AI22">
        <v>21</v>
      </c>
      <c r="AJ22">
        <v>17.5</v>
      </c>
      <c r="AK22">
        <v>21</v>
      </c>
      <c r="AL22">
        <v>20.5</v>
      </c>
      <c r="AM22">
        <v>21.1</v>
      </c>
      <c r="AN22">
        <v>17.7</v>
      </c>
      <c r="AO22">
        <v>20.2</v>
      </c>
      <c r="AP22">
        <v>19.5</v>
      </c>
      <c r="AQ22">
        <v>18.3</v>
      </c>
      <c r="AR22">
        <v>15.7</v>
      </c>
      <c r="AS22">
        <v>14.8</v>
      </c>
      <c r="AT22">
        <v>12.8</v>
      </c>
      <c r="AU22">
        <v>14.3</v>
      </c>
      <c r="AV22">
        <v>14.8</v>
      </c>
      <c r="AW22">
        <v>14.2</v>
      </c>
      <c r="AX22">
        <v>12.3</v>
      </c>
      <c r="AY22">
        <v>18.600000000000001</v>
      </c>
      <c r="AZ22">
        <v>21.6</v>
      </c>
      <c r="BA22">
        <v>19.899999999999999</v>
      </c>
      <c r="BB22">
        <v>23.7</v>
      </c>
      <c r="BC22">
        <v>23.2</v>
      </c>
      <c r="BD22">
        <v>20.8</v>
      </c>
      <c r="BE22">
        <v>24.3</v>
      </c>
      <c r="BF22">
        <v>23.3</v>
      </c>
      <c r="BG22">
        <v>22.9</v>
      </c>
      <c r="BH22">
        <v>18.3</v>
      </c>
      <c r="BI22">
        <v>21.7</v>
      </c>
      <c r="BJ22">
        <v>21.2</v>
      </c>
      <c r="BK22">
        <v>22.6</v>
      </c>
      <c r="BL22">
        <v>22.1</v>
      </c>
      <c r="BM22">
        <v>16</v>
      </c>
      <c r="BN22">
        <v>17.7</v>
      </c>
      <c r="BO22">
        <v>17.2</v>
      </c>
      <c r="BP22">
        <v>15</v>
      </c>
      <c r="BQ22">
        <v>15</v>
      </c>
      <c r="BR22">
        <v>14.1</v>
      </c>
      <c r="BS22">
        <v>13.3</v>
      </c>
      <c r="BT22">
        <v>13.4</v>
      </c>
      <c r="BU22">
        <v>13.2</v>
      </c>
      <c r="BV22">
        <v>11.7</v>
      </c>
      <c r="BW22">
        <v>16.5</v>
      </c>
      <c r="BX22">
        <v>19.7</v>
      </c>
      <c r="BY22">
        <v>22.5</v>
      </c>
      <c r="BZ22">
        <v>22</v>
      </c>
      <c r="CA22">
        <v>23.2</v>
      </c>
      <c r="CB22">
        <v>25.5</v>
      </c>
      <c r="CC22">
        <v>24.5</v>
      </c>
      <c r="CD22">
        <v>25.2</v>
      </c>
      <c r="CE22">
        <v>26.8</v>
      </c>
      <c r="CF22">
        <v>27.5</v>
      </c>
      <c r="CG22">
        <v>25.9</v>
      </c>
      <c r="CH22">
        <v>22.9</v>
      </c>
      <c r="CI22">
        <v>18.7</v>
      </c>
      <c r="CJ22">
        <v>21.8</v>
      </c>
      <c r="CK22">
        <v>19.600000000000001</v>
      </c>
      <c r="CL22">
        <v>18.100000000000001</v>
      </c>
      <c r="CM22">
        <v>16.100000000000001</v>
      </c>
      <c r="CN22">
        <v>15.1</v>
      </c>
      <c r="CO22">
        <v>11.5</v>
      </c>
      <c r="CP22">
        <v>15.8</v>
      </c>
      <c r="CQ22">
        <v>11.2</v>
      </c>
      <c r="CR22">
        <v>16</v>
      </c>
      <c r="CS22">
        <v>13.7</v>
      </c>
      <c r="CT22">
        <v>11.9</v>
      </c>
      <c r="CU22">
        <v>18.600000000000001</v>
      </c>
      <c r="CV22">
        <v>22.9</v>
      </c>
      <c r="CW22">
        <v>24.5</v>
      </c>
      <c r="CX22">
        <v>25.5</v>
      </c>
      <c r="CY22">
        <v>25.2</v>
      </c>
      <c r="CZ22">
        <v>22.5</v>
      </c>
      <c r="DA22">
        <v>28.8</v>
      </c>
      <c r="DB22">
        <v>29.3</v>
      </c>
      <c r="DC22">
        <v>30.8</v>
      </c>
      <c r="DD22">
        <v>26.7</v>
      </c>
      <c r="DE22">
        <v>19</v>
      </c>
      <c r="DF22">
        <v>26.2</v>
      </c>
      <c r="DG22">
        <v>23</v>
      </c>
      <c r="DH22">
        <v>22.4</v>
      </c>
      <c r="DI22">
        <v>20.8</v>
      </c>
      <c r="DJ22">
        <v>17.600000000000001</v>
      </c>
      <c r="DK22">
        <v>16.100000000000001</v>
      </c>
      <c r="DL22">
        <v>14.8</v>
      </c>
      <c r="DM22">
        <v>15.1</v>
      </c>
      <c r="DN22">
        <v>14.6</v>
      </c>
      <c r="DO22">
        <v>9.8000000000000007</v>
      </c>
      <c r="DP22">
        <v>19.7</v>
      </c>
      <c r="DQ22">
        <v>14.6</v>
      </c>
      <c r="DR22">
        <v>18.5</v>
      </c>
      <c r="DS22">
        <v>19.3</v>
      </c>
      <c r="DT22">
        <v>29</v>
      </c>
      <c r="DU22">
        <v>33</v>
      </c>
      <c r="DV22">
        <v>28.6</v>
      </c>
      <c r="DW22">
        <v>34.4</v>
      </c>
      <c r="DX22">
        <v>32.200000000000003</v>
      </c>
      <c r="DY22">
        <v>30.6</v>
      </c>
      <c r="DZ22">
        <v>29.1</v>
      </c>
      <c r="EA22">
        <v>28.3</v>
      </c>
      <c r="EB22">
        <v>27.2</v>
      </c>
      <c r="EC22">
        <v>26.1</v>
      </c>
      <c r="ED22">
        <v>25</v>
      </c>
      <c r="EE22">
        <v>24.7</v>
      </c>
      <c r="EF22">
        <v>22.6</v>
      </c>
      <c r="EG22">
        <v>24</v>
      </c>
      <c r="EH22">
        <v>15.6</v>
      </c>
      <c r="EI22">
        <v>20.8</v>
      </c>
      <c r="EJ22">
        <v>16.7</v>
      </c>
      <c r="EK22">
        <v>16.5</v>
      </c>
      <c r="EL22">
        <v>16.3</v>
      </c>
      <c r="EM22">
        <v>17.8</v>
      </c>
      <c r="EN22">
        <v>15.5</v>
      </c>
      <c r="EO22">
        <v>15.4</v>
      </c>
      <c r="EP22">
        <v>15.4</v>
      </c>
      <c r="EQ22">
        <v>18.8</v>
      </c>
    </row>
    <row r="23" spans="1:147" x14ac:dyDescent="0.15">
      <c r="A23" s="4" t="s">
        <v>48</v>
      </c>
      <c r="B23" s="4">
        <v>14.3479121</v>
      </c>
      <c r="C23" s="4">
        <v>15.14929618</v>
      </c>
      <c r="D23" s="4">
        <v>15.83838343</v>
      </c>
      <c r="E23" s="4">
        <v>17.725342600000001</v>
      </c>
      <c r="F23" s="4">
        <v>17.034937960000001</v>
      </c>
      <c r="G23" s="4">
        <v>18.29991695</v>
      </c>
      <c r="H23" s="4">
        <v>18.061080950000001</v>
      </c>
      <c r="I23" s="4">
        <v>19.901908670000001</v>
      </c>
      <c r="J23" s="4">
        <v>18.883925690000002</v>
      </c>
      <c r="K23" s="4">
        <v>18.63173716</v>
      </c>
      <c r="L23" s="4">
        <v>17.576815180000001</v>
      </c>
      <c r="M23" s="4">
        <v>18.286378169999999</v>
      </c>
      <c r="N23" s="4">
        <v>18.333071480000001</v>
      </c>
      <c r="O23" s="4">
        <v>17.278499069999999</v>
      </c>
      <c r="P23" s="4">
        <v>18.135799240000001</v>
      </c>
      <c r="Q23" s="4">
        <v>16.967619719999998</v>
      </c>
      <c r="R23" s="4">
        <v>15.712191320000001</v>
      </c>
      <c r="S23" s="4">
        <v>15.48276916</v>
      </c>
      <c r="T23" s="4">
        <v>14.877722520000001</v>
      </c>
      <c r="U23" s="4">
        <v>13.815906010000001</v>
      </c>
      <c r="V23" s="4">
        <v>14.213039119999999</v>
      </c>
      <c r="W23" s="4">
        <v>14.26965365</v>
      </c>
      <c r="X23" s="4">
        <v>14.63883669</v>
      </c>
      <c r="Y23" s="4">
        <v>14.525928820000001</v>
      </c>
      <c r="Z23" s="4">
        <v>14.124014369999999</v>
      </c>
      <c r="AA23" s="4">
        <v>15.11029849</v>
      </c>
      <c r="AB23">
        <v>16.460842329999998</v>
      </c>
      <c r="AC23">
        <v>17.1346752</v>
      </c>
      <c r="AD23">
        <v>17.32434143</v>
      </c>
      <c r="AE23">
        <v>17.917178419999999</v>
      </c>
      <c r="AF23">
        <v>17.57113695</v>
      </c>
      <c r="AG23">
        <v>19.394125580000001</v>
      </c>
      <c r="AH23">
        <v>19.173163039999999</v>
      </c>
      <c r="AI23">
        <v>20.017452840000001</v>
      </c>
      <c r="AJ23">
        <v>20.461571320000001</v>
      </c>
      <c r="AK23">
        <v>18.515442820000001</v>
      </c>
      <c r="AL23">
        <v>19.616655779999999</v>
      </c>
      <c r="AM23">
        <v>18.304342689999999</v>
      </c>
      <c r="AN23">
        <v>18.628371720000001</v>
      </c>
      <c r="AO23">
        <v>17.311269899999999</v>
      </c>
      <c r="AP23">
        <v>15.94958828</v>
      </c>
      <c r="AQ23">
        <v>15.059518430000001</v>
      </c>
      <c r="AR23">
        <v>15.43228306</v>
      </c>
      <c r="AS23">
        <v>14.48952635</v>
      </c>
      <c r="AT23">
        <v>14.109693529999999</v>
      </c>
      <c r="AU23">
        <v>14.814199739999999</v>
      </c>
      <c r="AV23">
        <v>14.226797510000001</v>
      </c>
      <c r="AW23">
        <v>14.160925629999999</v>
      </c>
      <c r="AX23">
        <v>14.9992904</v>
      </c>
      <c r="AY23">
        <v>17.434526000000002</v>
      </c>
      <c r="AZ23">
        <v>20.89198069</v>
      </c>
      <c r="BA23">
        <v>22.155179010000001</v>
      </c>
      <c r="BB23">
        <v>22.342692169999999</v>
      </c>
      <c r="BC23">
        <v>23.20528303</v>
      </c>
      <c r="BD23">
        <v>23.108509510000001</v>
      </c>
      <c r="BE23">
        <v>24.60933481</v>
      </c>
      <c r="BF23">
        <v>24.822972610000001</v>
      </c>
      <c r="BG23">
        <v>27.083295410000002</v>
      </c>
      <c r="BH23">
        <v>24.455690969999999</v>
      </c>
      <c r="BI23">
        <v>22.346056050000001</v>
      </c>
      <c r="BJ23">
        <v>24.743633750000001</v>
      </c>
      <c r="BK23">
        <v>23.403402710000002</v>
      </c>
      <c r="BL23">
        <v>20.825351420000001</v>
      </c>
      <c r="BM23">
        <v>19.201466780000001</v>
      </c>
      <c r="BN23">
        <v>16.739576509999999</v>
      </c>
      <c r="BO23">
        <v>15.41888427</v>
      </c>
      <c r="BP23">
        <v>14.95785382</v>
      </c>
      <c r="BQ23">
        <v>14.472124689999999</v>
      </c>
      <c r="BR23">
        <v>14.09728907</v>
      </c>
      <c r="BS23">
        <v>15.634396880000001</v>
      </c>
      <c r="BT23">
        <v>14.48095034</v>
      </c>
      <c r="BU23">
        <v>15.232799460000001</v>
      </c>
      <c r="BV23">
        <v>15.58979665</v>
      </c>
      <c r="BW23">
        <v>19.229560719999998</v>
      </c>
      <c r="BX23">
        <v>22.683002009999999</v>
      </c>
      <c r="BY23">
        <v>23.21797741</v>
      </c>
      <c r="BZ23">
        <v>24.47481402</v>
      </c>
      <c r="CA23">
        <v>24.300520710000001</v>
      </c>
      <c r="CB23">
        <v>23.6093519</v>
      </c>
      <c r="CC23">
        <v>25.951242860000001</v>
      </c>
      <c r="CD23">
        <v>25.637441769999999</v>
      </c>
      <c r="CE23">
        <v>25.410662850000001</v>
      </c>
      <c r="CF23">
        <v>23.018904160000002</v>
      </c>
      <c r="CG23">
        <v>23.184085570000001</v>
      </c>
      <c r="CH23">
        <v>23.337595969999999</v>
      </c>
      <c r="CI23">
        <v>22.60755524</v>
      </c>
      <c r="CJ23">
        <v>21.210631429999999</v>
      </c>
      <c r="CK23">
        <v>19.64709993</v>
      </c>
      <c r="CL23">
        <v>17.756380719999999</v>
      </c>
      <c r="CM23">
        <v>17.010127629999999</v>
      </c>
      <c r="CN23">
        <v>15.79232343</v>
      </c>
      <c r="CO23">
        <v>16.053779250000002</v>
      </c>
      <c r="CP23">
        <v>16.0937983</v>
      </c>
      <c r="CQ23">
        <v>15.39838138</v>
      </c>
      <c r="CR23">
        <v>15.75229261</v>
      </c>
      <c r="CS23">
        <v>15.4570381</v>
      </c>
      <c r="CT23">
        <v>17.087437569999999</v>
      </c>
      <c r="CU23">
        <v>20.0047155</v>
      </c>
      <c r="CV23">
        <v>23.887009160000002</v>
      </c>
      <c r="CW23">
        <v>25.17123333</v>
      </c>
      <c r="CX23">
        <v>26.67667582</v>
      </c>
      <c r="CY23">
        <v>26.556312989999999</v>
      </c>
      <c r="CZ23">
        <v>26.88346155</v>
      </c>
      <c r="DA23">
        <v>27.759816109999999</v>
      </c>
      <c r="DB23">
        <v>26.916479939999999</v>
      </c>
      <c r="DC23">
        <v>29.680141840000001</v>
      </c>
      <c r="DD23">
        <v>23.55229825</v>
      </c>
      <c r="DE23">
        <v>22.682637540000002</v>
      </c>
      <c r="DF23">
        <v>23.129705399999999</v>
      </c>
      <c r="DG23">
        <v>23.127143109999999</v>
      </c>
      <c r="DH23">
        <v>21.95739399</v>
      </c>
      <c r="DI23">
        <v>21.271294390000001</v>
      </c>
      <c r="DJ23">
        <v>17.853199879999998</v>
      </c>
      <c r="DK23">
        <v>16.523367919999998</v>
      </c>
      <c r="DL23">
        <v>15.505108509999999</v>
      </c>
      <c r="DM23">
        <v>15.646632200000001</v>
      </c>
      <c r="DN23">
        <v>15.66931711</v>
      </c>
      <c r="DO23">
        <v>16.167592509999999</v>
      </c>
      <c r="DP23">
        <v>15.9265142</v>
      </c>
      <c r="DQ23">
        <v>16.17572131</v>
      </c>
      <c r="DR23">
        <v>17.462798070000002</v>
      </c>
      <c r="DS23">
        <v>21.81681034</v>
      </c>
      <c r="DT23">
        <v>28.30045866</v>
      </c>
      <c r="DU23">
        <v>29.683872999999998</v>
      </c>
      <c r="DV23">
        <v>30.919517249999998</v>
      </c>
      <c r="DW23">
        <v>32.184951030000001</v>
      </c>
      <c r="DX23">
        <v>30.725807339999999</v>
      </c>
      <c r="DY23">
        <v>31.665523180000001</v>
      </c>
      <c r="DZ23">
        <v>30.553712789999999</v>
      </c>
      <c r="EA23">
        <v>31.972689689999999</v>
      </c>
      <c r="EB23">
        <v>29.556677560000001</v>
      </c>
      <c r="EC23">
        <v>25.964760550000001</v>
      </c>
      <c r="ED23">
        <v>23.83184443</v>
      </c>
      <c r="EE23">
        <v>22.31205447</v>
      </c>
      <c r="EF23">
        <v>20.948334299999999</v>
      </c>
      <c r="EG23">
        <v>19.88294501</v>
      </c>
      <c r="EH23">
        <v>17.591787719999999</v>
      </c>
      <c r="EI23">
        <v>15.40032613</v>
      </c>
      <c r="EJ23">
        <v>15.84286535</v>
      </c>
      <c r="EK23">
        <v>14.69332135</v>
      </c>
      <c r="EL23">
        <v>14.50230358</v>
      </c>
      <c r="EM23">
        <v>14.80386041</v>
      </c>
      <c r="EN23">
        <v>15.315642820000001</v>
      </c>
      <c r="EO23">
        <v>14.56280606</v>
      </c>
      <c r="EP23">
        <v>15.01038675</v>
      </c>
      <c r="EQ23">
        <v>15.69973983</v>
      </c>
    </row>
    <row r="24" spans="1:147" x14ac:dyDescent="0.15">
      <c r="A24" s="4" t="s">
        <v>49</v>
      </c>
      <c r="B24" s="4">
        <v>14.852784570000001</v>
      </c>
      <c r="C24" s="4">
        <v>16.346470450000002</v>
      </c>
      <c r="D24" s="4">
        <v>18.680299779999999</v>
      </c>
      <c r="E24" s="4">
        <v>18.29299082</v>
      </c>
      <c r="F24" s="4">
        <v>19.86647275</v>
      </c>
      <c r="G24" s="4">
        <v>19.930781939999999</v>
      </c>
      <c r="H24" s="4">
        <v>20.238246090000001</v>
      </c>
      <c r="I24" s="4">
        <v>21.288938519999999</v>
      </c>
      <c r="J24" s="4">
        <v>20.71139612</v>
      </c>
      <c r="K24" s="4">
        <v>19.412520130000001</v>
      </c>
      <c r="L24" s="4">
        <v>19.957777759999999</v>
      </c>
      <c r="M24" s="4">
        <v>19.809260009999999</v>
      </c>
      <c r="N24" s="4">
        <v>20.59327352</v>
      </c>
      <c r="O24" s="4">
        <v>19.257154270000001</v>
      </c>
      <c r="P24" s="4">
        <v>19.153748879999998</v>
      </c>
      <c r="Q24" s="4">
        <v>19.67624459</v>
      </c>
      <c r="R24" s="4">
        <v>17.587036749999999</v>
      </c>
      <c r="S24" s="4">
        <v>14.126878380000001</v>
      </c>
      <c r="T24" s="4">
        <v>14.517060649999999</v>
      </c>
      <c r="U24" s="4">
        <v>13.645711889999999</v>
      </c>
      <c r="V24" s="4">
        <v>14.878691720000001</v>
      </c>
      <c r="W24" s="4">
        <v>13.3305943</v>
      </c>
      <c r="X24" s="4">
        <v>14.25617381</v>
      </c>
      <c r="Y24" s="4">
        <v>13.599379259999999</v>
      </c>
      <c r="Z24" s="4">
        <v>17.464225930000001</v>
      </c>
      <c r="AA24" s="4">
        <v>20.9323233</v>
      </c>
      <c r="AB24">
        <v>21.03703737</v>
      </c>
      <c r="AC24">
        <v>22.653198589999999</v>
      </c>
      <c r="AD24">
        <v>21.859512079999998</v>
      </c>
      <c r="AE24">
        <v>23.81220192</v>
      </c>
      <c r="AF24">
        <v>23.80304142</v>
      </c>
      <c r="AG24">
        <v>24.204027790000001</v>
      </c>
      <c r="AH24">
        <v>23.505957819999999</v>
      </c>
      <c r="AI24">
        <v>22.911612909999999</v>
      </c>
      <c r="AJ24">
        <v>21.48149802</v>
      </c>
      <c r="AK24">
        <v>21.19947672</v>
      </c>
      <c r="AL24">
        <v>20.302518979999999</v>
      </c>
      <c r="AM24">
        <v>21.777078320000001</v>
      </c>
      <c r="AN24">
        <v>18.50500882</v>
      </c>
      <c r="AO24">
        <v>18.108063179999998</v>
      </c>
      <c r="AP24">
        <v>16.886200769999999</v>
      </c>
      <c r="AQ24">
        <v>15.37441742</v>
      </c>
      <c r="AR24">
        <v>14.193327890000001</v>
      </c>
      <c r="AS24">
        <v>14.57723418</v>
      </c>
      <c r="AT24">
        <v>12.22090963</v>
      </c>
      <c r="AU24">
        <v>14.76592329</v>
      </c>
      <c r="AV24">
        <v>13.781011080000001</v>
      </c>
      <c r="AW24">
        <v>13.97344</v>
      </c>
      <c r="AX24">
        <v>18.04939813</v>
      </c>
      <c r="AY24">
        <v>19.091052520000002</v>
      </c>
      <c r="AZ24">
        <v>21.04232275</v>
      </c>
      <c r="BA24">
        <v>20.157400030000002</v>
      </c>
      <c r="BB24">
        <v>22.828789369999999</v>
      </c>
      <c r="BC24">
        <v>23.779771839999999</v>
      </c>
      <c r="BD24">
        <v>23.955072049999998</v>
      </c>
      <c r="BE24">
        <v>25.024089480000001</v>
      </c>
      <c r="BF24">
        <v>23.857420640000001</v>
      </c>
      <c r="BG24">
        <v>22.832424039999999</v>
      </c>
      <c r="BH24">
        <v>23.11410218</v>
      </c>
      <c r="BI24">
        <v>21.983603519999999</v>
      </c>
      <c r="BJ24">
        <v>21.343086039999999</v>
      </c>
      <c r="BK24">
        <v>20.41308583</v>
      </c>
      <c r="BL24">
        <v>20.311690859999999</v>
      </c>
      <c r="BM24">
        <v>18.642015050000001</v>
      </c>
      <c r="BN24">
        <v>16.941860009999999</v>
      </c>
      <c r="BO24">
        <v>15.90162943</v>
      </c>
      <c r="BP24">
        <v>13.278639739999999</v>
      </c>
      <c r="BQ24">
        <v>14.24705311</v>
      </c>
      <c r="BR24">
        <v>13.00713015</v>
      </c>
      <c r="BS24">
        <v>14.961632010000001</v>
      </c>
      <c r="BT24">
        <v>14.615752949999999</v>
      </c>
      <c r="BU24">
        <v>12.8530742</v>
      </c>
      <c r="BV24">
        <v>17.772788460000001</v>
      </c>
      <c r="BW24">
        <v>22.706836259999999</v>
      </c>
      <c r="BX24">
        <v>22.649992059999999</v>
      </c>
      <c r="BY24">
        <v>25.10444755</v>
      </c>
      <c r="BZ24">
        <v>24.764389640000001</v>
      </c>
      <c r="CA24">
        <v>23.847970830000001</v>
      </c>
      <c r="CB24">
        <v>26.507232989999999</v>
      </c>
      <c r="CC24">
        <v>26.08099928</v>
      </c>
      <c r="CD24">
        <v>25.525654119999999</v>
      </c>
      <c r="CE24">
        <v>24.750169679999999</v>
      </c>
      <c r="CF24">
        <v>21.18462319</v>
      </c>
      <c r="CG24">
        <v>23.396359060000002</v>
      </c>
      <c r="CH24">
        <v>22.763093439999999</v>
      </c>
      <c r="CI24">
        <v>21.783050419999999</v>
      </c>
      <c r="CJ24">
        <v>19.96378619</v>
      </c>
      <c r="CK24">
        <v>17.99809685</v>
      </c>
      <c r="CL24">
        <v>17.238510049999999</v>
      </c>
      <c r="CM24">
        <v>14.966514500000001</v>
      </c>
      <c r="CN24">
        <v>15.344166359999999</v>
      </c>
      <c r="CO24">
        <v>13.898561020000001</v>
      </c>
      <c r="CP24">
        <v>12.875058210000001</v>
      </c>
      <c r="CQ24">
        <v>15.66884647</v>
      </c>
      <c r="CR24">
        <v>14.357289189999999</v>
      </c>
      <c r="CS24">
        <v>16.335674560000001</v>
      </c>
      <c r="CT24">
        <v>18.38684001</v>
      </c>
      <c r="CU24">
        <v>23.272850699999999</v>
      </c>
      <c r="CV24">
        <v>25.95697865</v>
      </c>
      <c r="CW24">
        <v>24.892579059999999</v>
      </c>
      <c r="CX24">
        <v>28.024300740000001</v>
      </c>
      <c r="CY24">
        <v>28.192282779999999</v>
      </c>
      <c r="CZ24">
        <v>27.006548710000001</v>
      </c>
      <c r="DA24">
        <v>27.782651260000002</v>
      </c>
      <c r="DB24">
        <v>27.220295870000001</v>
      </c>
      <c r="DC24">
        <v>26.220407089999998</v>
      </c>
      <c r="DD24">
        <v>25.51971734</v>
      </c>
      <c r="DE24">
        <v>24.147090510000002</v>
      </c>
      <c r="DF24">
        <v>22.012008340000001</v>
      </c>
      <c r="DG24">
        <v>22.200675690000001</v>
      </c>
      <c r="DH24">
        <v>21.735449389999999</v>
      </c>
      <c r="DI24">
        <v>17.49279658</v>
      </c>
      <c r="DJ24">
        <v>17.807629899999998</v>
      </c>
      <c r="DK24">
        <v>16.19263419</v>
      </c>
      <c r="DL24">
        <v>14.250340919999999</v>
      </c>
      <c r="DM24">
        <v>16.074779509999999</v>
      </c>
      <c r="DN24">
        <v>14.152837829999999</v>
      </c>
      <c r="DO24">
        <v>15.9789694</v>
      </c>
      <c r="DP24">
        <v>14.935304029999999</v>
      </c>
      <c r="DQ24">
        <v>14.505405359999999</v>
      </c>
      <c r="DR24">
        <v>18.745824880000001</v>
      </c>
      <c r="DS24">
        <v>20.89113176</v>
      </c>
      <c r="DT24">
        <v>24.199419420000002</v>
      </c>
      <c r="DU24">
        <v>24.06820883</v>
      </c>
      <c r="DV24">
        <v>24.821572710000002</v>
      </c>
      <c r="DW24">
        <v>23.64050207</v>
      </c>
      <c r="DX24">
        <v>25.517806090000001</v>
      </c>
      <c r="DY24">
        <v>25.588663350000001</v>
      </c>
      <c r="DZ24">
        <v>26.897484519999999</v>
      </c>
      <c r="EA24">
        <v>23.589274920000001</v>
      </c>
      <c r="EB24">
        <v>20.071498349999999</v>
      </c>
      <c r="EC24">
        <v>22.267798800000001</v>
      </c>
      <c r="ED24">
        <v>21.21265154</v>
      </c>
      <c r="EE24">
        <v>21.4778369</v>
      </c>
      <c r="EF24">
        <v>20.53814994</v>
      </c>
      <c r="EG24">
        <v>16.863810699999998</v>
      </c>
      <c r="EH24">
        <v>17.60170853</v>
      </c>
      <c r="EI24">
        <v>15.032818949999999</v>
      </c>
      <c r="EJ24">
        <v>14.862280849999999</v>
      </c>
      <c r="EK24">
        <v>14.78390924</v>
      </c>
      <c r="EL24">
        <v>13.512921759999999</v>
      </c>
      <c r="EM24">
        <v>17.380570930000001</v>
      </c>
      <c r="EN24">
        <v>14.63736973</v>
      </c>
      <c r="EO24">
        <v>16.20043342</v>
      </c>
      <c r="EP24">
        <v>16.63693546</v>
      </c>
      <c r="EQ24">
        <v>21.34270179</v>
      </c>
    </row>
    <row r="25" spans="1:147" x14ac:dyDescent="0.15">
      <c r="A25" s="4" t="s">
        <v>50</v>
      </c>
      <c r="B25" s="4">
        <v>17.505827490000001</v>
      </c>
      <c r="C25" s="4">
        <v>17.51811532</v>
      </c>
      <c r="D25" s="4">
        <v>17.53166775</v>
      </c>
      <c r="E25" s="4">
        <v>17.546459519999999</v>
      </c>
      <c r="F25" s="4">
        <v>17.562465360000001</v>
      </c>
      <c r="G25" s="4">
        <v>17.57965999</v>
      </c>
      <c r="H25" s="4">
        <v>17.598018140000001</v>
      </c>
      <c r="I25" s="4">
        <v>17.617514549999999</v>
      </c>
      <c r="J25" s="4">
        <v>17.638123920000002</v>
      </c>
      <c r="K25" s="4">
        <v>17.659821010000002</v>
      </c>
      <c r="L25" s="4">
        <v>17.682580519999998</v>
      </c>
      <c r="M25" s="4">
        <v>17.706377199999999</v>
      </c>
      <c r="N25" s="4">
        <v>17.731185759999999</v>
      </c>
      <c r="O25" s="4">
        <v>17.756980939999998</v>
      </c>
      <c r="P25" s="4">
        <v>17.783737460000001</v>
      </c>
      <c r="Q25" s="4">
        <v>17.811430059999999</v>
      </c>
      <c r="R25" s="4">
        <v>17.84003345</v>
      </c>
      <c r="S25" s="4">
        <v>17.869522369999999</v>
      </c>
      <c r="T25" s="4">
        <v>17.89987155</v>
      </c>
      <c r="U25" s="4">
        <v>17.931055709999999</v>
      </c>
      <c r="V25" s="4">
        <v>17.96304958</v>
      </c>
      <c r="W25" s="4">
        <v>17.995827890000001</v>
      </c>
      <c r="X25" s="4">
        <v>18.02936536</v>
      </c>
      <c r="Y25" s="4">
        <v>18.063636729999999</v>
      </c>
      <c r="Z25" s="4">
        <v>18.098616719999999</v>
      </c>
      <c r="AA25" s="4">
        <v>18.134280059999998</v>
      </c>
      <c r="AB25">
        <v>18.170601479999998</v>
      </c>
      <c r="AC25">
        <v>18.2075557</v>
      </c>
      <c r="AD25">
        <v>18.245117449999999</v>
      </c>
      <c r="AE25">
        <v>18.283261469999999</v>
      </c>
      <c r="AF25">
        <v>18.32196248</v>
      </c>
      <c r="AG25">
        <v>18.361195200000001</v>
      </c>
      <c r="AH25">
        <v>18.400934360000001</v>
      </c>
      <c r="AI25">
        <v>18.441154699999998</v>
      </c>
      <c r="AJ25">
        <v>18.481830939999998</v>
      </c>
      <c r="AK25">
        <v>18.522937809999998</v>
      </c>
      <c r="AL25">
        <v>18.56445003</v>
      </c>
      <c r="AM25">
        <v>18.60634233</v>
      </c>
      <c r="AN25">
        <v>18.648589449999999</v>
      </c>
      <c r="AO25">
        <v>18.691166110000001</v>
      </c>
      <c r="AP25">
        <v>18.734047029999999</v>
      </c>
      <c r="AQ25">
        <v>18.77720695</v>
      </c>
      <c r="AR25">
        <v>18.820620590000001</v>
      </c>
      <c r="AS25">
        <v>18.864262669999999</v>
      </c>
      <c r="AT25">
        <v>18.908107940000001</v>
      </c>
      <c r="AU25">
        <v>18.952131120000001</v>
      </c>
      <c r="AV25">
        <v>18.996306919999999</v>
      </c>
      <c r="AW25">
        <v>19.040610090000001</v>
      </c>
      <c r="AX25">
        <v>19.085015349999999</v>
      </c>
      <c r="AY25">
        <v>19.129497430000001</v>
      </c>
      <c r="AZ25">
        <v>19.17403105</v>
      </c>
      <c r="BA25">
        <v>19.218590939999999</v>
      </c>
      <c r="BB25">
        <v>19.263151839999999</v>
      </c>
      <c r="BC25">
        <v>19.307688460000001</v>
      </c>
      <c r="BD25">
        <v>19.352175540000001</v>
      </c>
      <c r="BE25">
        <v>19.396587799999999</v>
      </c>
      <c r="BF25">
        <v>19.44089997</v>
      </c>
      <c r="BG25">
        <v>19.48508679</v>
      </c>
      <c r="BH25">
        <v>19.52912297</v>
      </c>
      <c r="BI25">
        <v>19.57298325</v>
      </c>
      <c r="BJ25">
        <v>19.616642349999999</v>
      </c>
      <c r="BK25">
        <v>19.660074999999999</v>
      </c>
      <c r="BL25">
        <v>19.703255930000001</v>
      </c>
      <c r="BM25">
        <v>19.74615987</v>
      </c>
      <c r="BN25">
        <v>19.788761539999999</v>
      </c>
      <c r="BO25">
        <v>19.831035669999999</v>
      </c>
      <c r="BP25">
        <v>19.872956989999999</v>
      </c>
      <c r="BQ25">
        <v>19.914500239999999</v>
      </c>
      <c r="BR25">
        <v>19.955640120000002</v>
      </c>
      <c r="BS25">
        <v>19.99635138</v>
      </c>
      <c r="BT25">
        <v>20.036608739999998</v>
      </c>
      <c r="BU25">
        <v>20.076386930000002</v>
      </c>
      <c r="BV25">
        <v>20.115660680000001</v>
      </c>
      <c r="BW25">
        <v>20.154404710000001</v>
      </c>
      <c r="BX25">
        <v>20.192593760000001</v>
      </c>
      <c r="BY25">
        <v>20.230202540000001</v>
      </c>
      <c r="BZ25">
        <v>20.267205799999999</v>
      </c>
      <c r="CA25">
        <v>20.30357824</v>
      </c>
      <c r="CB25">
        <v>20.33929462</v>
      </c>
      <c r="CC25">
        <v>20.374329639999999</v>
      </c>
      <c r="CD25">
        <v>20.408658039999999</v>
      </c>
      <c r="CE25">
        <v>20.442254559999999</v>
      </c>
      <c r="CF25">
        <v>20.475093900000001</v>
      </c>
      <c r="CG25">
        <v>20.507150809999999</v>
      </c>
      <c r="CH25">
        <v>20.53840001</v>
      </c>
      <c r="CI25">
        <v>20.568816229999999</v>
      </c>
      <c r="CJ25">
        <v>20.598374190000001</v>
      </c>
      <c r="CK25">
        <v>20.627048630000001</v>
      </c>
      <c r="CL25">
        <v>20.654814269999999</v>
      </c>
      <c r="CM25">
        <v>20.681645840000002</v>
      </c>
      <c r="CN25">
        <v>20.707518069999999</v>
      </c>
      <c r="CO25">
        <v>20.732405679999999</v>
      </c>
      <c r="CP25">
        <v>20.756283410000002</v>
      </c>
      <c r="CQ25">
        <v>20.779125969999999</v>
      </c>
      <c r="CR25">
        <v>20.800908110000002</v>
      </c>
      <c r="CS25">
        <v>20.821604539999999</v>
      </c>
      <c r="CT25">
        <v>20.841190000000001</v>
      </c>
      <c r="CU25">
        <v>20.8596392</v>
      </c>
      <c r="CV25">
        <v>20.87692689</v>
      </c>
      <c r="CW25">
        <v>20.893027790000001</v>
      </c>
      <c r="CX25">
        <v>20.907916620000002</v>
      </c>
      <c r="CY25">
        <v>20.92156812</v>
      </c>
      <c r="CZ25">
        <v>20.933956999999999</v>
      </c>
      <c r="DA25">
        <v>20.94505801</v>
      </c>
      <c r="DB25">
        <v>20.954845859999999</v>
      </c>
      <c r="DC25">
        <v>20.963295290000001</v>
      </c>
      <c r="DD25">
        <v>20.970381020000001</v>
      </c>
      <c r="DE25">
        <v>20.976077780000001</v>
      </c>
      <c r="DF25">
        <v>20.980360300000001</v>
      </c>
      <c r="DG25">
        <v>20.98320331</v>
      </c>
      <c r="DH25">
        <v>20.984581519999999</v>
      </c>
      <c r="DI25">
        <v>20.98446968</v>
      </c>
      <c r="DJ25">
        <v>20.982842510000001</v>
      </c>
      <c r="DK25">
        <v>20.97967474</v>
      </c>
      <c r="DL25">
        <v>20.974941090000002</v>
      </c>
      <c r="DM25">
        <v>20.968616300000001</v>
      </c>
      <c r="DN25">
        <v>20.960675080000001</v>
      </c>
      <c r="DO25">
        <v>20.95109218</v>
      </c>
      <c r="DP25">
        <v>20.93984231</v>
      </c>
      <c r="DQ25">
        <v>20.926900199999999</v>
      </c>
      <c r="DR25">
        <v>20.91224059</v>
      </c>
      <c r="DS25">
        <v>20.895838189999999</v>
      </c>
      <c r="DT25">
        <v>20.877667750000001</v>
      </c>
      <c r="DU25">
        <v>20.857703969999999</v>
      </c>
      <c r="DV25">
        <v>20.83592161</v>
      </c>
      <c r="DW25">
        <v>20.812295370000001</v>
      </c>
      <c r="DX25">
        <v>20.786799989999999</v>
      </c>
      <c r="DY25">
        <v>20.759410200000001</v>
      </c>
      <c r="DZ25">
        <v>20.730100719999999</v>
      </c>
      <c r="EA25">
        <v>20.698846289999999</v>
      </c>
      <c r="EB25">
        <v>20.66562162</v>
      </c>
      <c r="EC25">
        <v>20.630401450000001</v>
      </c>
      <c r="ED25">
        <v>20.593160510000001</v>
      </c>
      <c r="EE25">
        <v>20.55387352</v>
      </c>
      <c r="EF25">
        <v>20.512515220000001</v>
      </c>
      <c r="EG25">
        <v>20.469060320000001</v>
      </c>
      <c r="EH25">
        <v>20.423483560000001</v>
      </c>
      <c r="EI25">
        <v>20.37575966</v>
      </c>
      <c r="EJ25">
        <v>20.32586336</v>
      </c>
      <c r="EK25">
        <v>20.273769380000001</v>
      </c>
      <c r="EL25">
        <v>20.219452440000001</v>
      </c>
      <c r="EM25">
        <v>20.16288728</v>
      </c>
      <c r="EN25">
        <v>20.104048630000001</v>
      </c>
      <c r="EO25">
        <v>20.042911199999999</v>
      </c>
      <c r="EP25">
        <v>19.97944974</v>
      </c>
      <c r="EQ25">
        <v>19.91363896</v>
      </c>
    </row>
    <row r="26" spans="1:147" x14ac:dyDescent="0.15">
      <c r="A26" s="4" t="s">
        <v>51</v>
      </c>
      <c r="B26" s="4">
        <v>12.14475844</v>
      </c>
      <c r="C26" s="4">
        <v>14.24230569</v>
      </c>
      <c r="D26" s="4">
        <v>15.446781809999999</v>
      </c>
      <c r="E26" s="4">
        <v>14.75867438</v>
      </c>
      <c r="F26" s="4">
        <v>15.33871151</v>
      </c>
      <c r="G26" s="4">
        <v>16.000014820000001</v>
      </c>
      <c r="H26" s="4">
        <v>14.78379003</v>
      </c>
      <c r="I26" s="4">
        <v>16.07232973</v>
      </c>
      <c r="J26" s="4">
        <v>14.90081256</v>
      </c>
      <c r="K26" s="4">
        <v>16.18173135</v>
      </c>
      <c r="L26" s="4">
        <v>16.603684959999999</v>
      </c>
      <c r="M26" s="4">
        <v>17.244177059999998</v>
      </c>
      <c r="N26" s="4">
        <v>18.803097990000001</v>
      </c>
      <c r="O26" s="4">
        <v>17.005630889999999</v>
      </c>
      <c r="P26" s="4">
        <v>18.187632969999999</v>
      </c>
      <c r="Q26" s="4">
        <v>16.47394895</v>
      </c>
      <c r="R26" s="4">
        <v>14.74940939</v>
      </c>
      <c r="S26" s="4">
        <v>13.07686824</v>
      </c>
      <c r="T26" s="4">
        <v>12.895794929999999</v>
      </c>
      <c r="U26" s="4">
        <v>11.256614580000001</v>
      </c>
      <c r="V26" s="4">
        <v>12.303915030000001</v>
      </c>
      <c r="W26" s="4">
        <v>12.17831584</v>
      </c>
      <c r="X26" s="4">
        <v>11.74359432</v>
      </c>
      <c r="Y26" s="4">
        <v>12.463262609999999</v>
      </c>
      <c r="Z26" s="4">
        <v>11.858450980000001</v>
      </c>
      <c r="AA26" s="4">
        <v>14.42659529</v>
      </c>
      <c r="AB26">
        <v>16.259564529999999</v>
      </c>
      <c r="AC26">
        <v>15.38933609</v>
      </c>
      <c r="AD26">
        <v>18.115802559999999</v>
      </c>
      <c r="AE26">
        <v>18.118211049999999</v>
      </c>
      <c r="AF26">
        <v>16.139723879999998</v>
      </c>
      <c r="AG26">
        <v>17.286445789999998</v>
      </c>
      <c r="AH26">
        <v>16.629447219999999</v>
      </c>
      <c r="AI26">
        <v>18.918796059999998</v>
      </c>
      <c r="AJ26">
        <v>18.672269740000001</v>
      </c>
      <c r="AK26">
        <v>19.302630260000001</v>
      </c>
      <c r="AL26">
        <v>21.14444018</v>
      </c>
      <c r="AM26">
        <v>18.823385089999999</v>
      </c>
      <c r="AN26">
        <v>19.254624509999999</v>
      </c>
      <c r="AO26">
        <v>17.561423569999999</v>
      </c>
      <c r="AP26">
        <v>14.995057210000001</v>
      </c>
      <c r="AQ26">
        <v>13.60524423</v>
      </c>
      <c r="AR26">
        <v>13.022869590000001</v>
      </c>
      <c r="AS26">
        <v>11.13364479</v>
      </c>
      <c r="AT26">
        <v>12.16928785</v>
      </c>
      <c r="AU26">
        <v>12.235712230000001</v>
      </c>
      <c r="AV26">
        <v>12.34653213</v>
      </c>
      <c r="AW26">
        <v>13.301202679999999</v>
      </c>
      <c r="AX26">
        <v>15.811193019999999</v>
      </c>
      <c r="AY26">
        <v>22.488447229999998</v>
      </c>
      <c r="AZ26">
        <v>25.704912119999999</v>
      </c>
      <c r="BA26">
        <v>24.617018460000001</v>
      </c>
      <c r="BB26">
        <v>25.056050280000001</v>
      </c>
      <c r="BC26">
        <v>23.702506440000001</v>
      </c>
      <c r="BD26">
        <v>23.4868962</v>
      </c>
      <c r="BE26">
        <v>25.330228129999998</v>
      </c>
      <c r="BF26">
        <v>24.055360360000002</v>
      </c>
      <c r="BG26">
        <v>25.084950410000001</v>
      </c>
      <c r="BH26">
        <v>23.525693260000001</v>
      </c>
      <c r="BI26">
        <v>22.07338128</v>
      </c>
      <c r="BJ26">
        <v>24.061375959999999</v>
      </c>
      <c r="BK26">
        <v>23.120891390000001</v>
      </c>
      <c r="BL26">
        <v>20.731145489999999</v>
      </c>
      <c r="BM26">
        <v>19.403666600000001</v>
      </c>
      <c r="BN26">
        <v>15.92884667</v>
      </c>
      <c r="BO26">
        <v>13.193440170000001</v>
      </c>
      <c r="BP26">
        <v>13.00935713</v>
      </c>
      <c r="BQ26">
        <v>11.137688150000001</v>
      </c>
      <c r="BR26">
        <v>11.87298109</v>
      </c>
      <c r="BS26">
        <v>12.3556005</v>
      </c>
      <c r="BT26">
        <v>11.74312405</v>
      </c>
      <c r="BU26">
        <v>14.17140103</v>
      </c>
      <c r="BV26">
        <v>17.454363090000001</v>
      </c>
      <c r="BW26">
        <v>22.42710215</v>
      </c>
      <c r="BX26">
        <v>26.49829695</v>
      </c>
      <c r="BY26">
        <v>25.455291760000001</v>
      </c>
      <c r="BZ26">
        <v>26.19298319</v>
      </c>
      <c r="CA26">
        <v>26.569290800000001</v>
      </c>
      <c r="CB26">
        <v>25.38089394</v>
      </c>
      <c r="CC26">
        <v>27.5537159</v>
      </c>
      <c r="CD26">
        <v>25.756371189999999</v>
      </c>
      <c r="CE26">
        <v>26.765907940000002</v>
      </c>
      <c r="CF26">
        <v>23.92918165</v>
      </c>
      <c r="CG26">
        <v>24.03057781</v>
      </c>
      <c r="CH26">
        <v>25.64086258</v>
      </c>
      <c r="CI26">
        <v>24.387754350000002</v>
      </c>
      <c r="CJ26">
        <v>22.703208320000002</v>
      </c>
      <c r="CK26">
        <v>19.631760230000001</v>
      </c>
      <c r="CL26">
        <v>16.664442099999999</v>
      </c>
      <c r="CM26">
        <v>13.973472559999999</v>
      </c>
      <c r="CN26">
        <v>13.44326938</v>
      </c>
      <c r="CO26">
        <v>12.162751719999999</v>
      </c>
      <c r="CP26">
        <v>12.95919466</v>
      </c>
      <c r="CQ26">
        <v>12.81271029</v>
      </c>
      <c r="CR26">
        <v>12.837485490000001</v>
      </c>
      <c r="CS26">
        <v>14.68221587</v>
      </c>
      <c r="CT26">
        <v>17.574691940000001</v>
      </c>
      <c r="CU26">
        <v>24.73516008</v>
      </c>
      <c r="CV26">
        <v>29.252505299999999</v>
      </c>
      <c r="CW26">
        <v>28.47901066</v>
      </c>
      <c r="CX26">
        <v>28.52847611</v>
      </c>
      <c r="CY26">
        <v>27.82594907</v>
      </c>
      <c r="CZ26">
        <v>29.261751610000001</v>
      </c>
      <c r="DA26">
        <v>33.492310619999998</v>
      </c>
      <c r="DB26">
        <v>30.852516680000001</v>
      </c>
      <c r="DC26">
        <v>30.562073040000001</v>
      </c>
      <c r="DD26">
        <v>26.718292569999999</v>
      </c>
      <c r="DE26">
        <v>25.223719089999999</v>
      </c>
      <c r="DF26">
        <v>26.716049089999999</v>
      </c>
      <c r="DG26">
        <v>24.06531476</v>
      </c>
      <c r="DH26">
        <v>23.035335709999998</v>
      </c>
      <c r="DI26">
        <v>21.84654677</v>
      </c>
      <c r="DJ26">
        <v>17.40868248</v>
      </c>
      <c r="DK26">
        <v>14.95110129</v>
      </c>
      <c r="DL26">
        <v>14.361870769999999</v>
      </c>
      <c r="DM26">
        <v>12.36588529</v>
      </c>
      <c r="DN26">
        <v>13.23070895</v>
      </c>
      <c r="DO26">
        <v>13.546326880000001</v>
      </c>
      <c r="DP26">
        <v>12.9569043</v>
      </c>
      <c r="DQ26">
        <v>15.021818140000001</v>
      </c>
      <c r="DR26">
        <v>17.3175618</v>
      </c>
      <c r="DS26">
        <v>27.524955479999999</v>
      </c>
      <c r="DT26">
        <v>32.640476900000003</v>
      </c>
      <c r="DU26">
        <v>32.865726180000003</v>
      </c>
      <c r="DV26">
        <v>34.670057210000003</v>
      </c>
      <c r="DW26">
        <v>36.158757270000002</v>
      </c>
      <c r="DX26">
        <v>34.55064058</v>
      </c>
      <c r="DY26">
        <v>38.392496430000001</v>
      </c>
      <c r="DZ26">
        <v>35.139261529999999</v>
      </c>
      <c r="EA26">
        <v>36.331156970000002</v>
      </c>
      <c r="EB26">
        <v>32.05016363</v>
      </c>
      <c r="EC26">
        <v>28.16501482</v>
      </c>
      <c r="ED26">
        <v>27.92946572</v>
      </c>
      <c r="EE26">
        <v>24.383765060000002</v>
      </c>
      <c r="EF26">
        <v>23.437939480000001</v>
      </c>
      <c r="EG26">
        <v>19.56411889</v>
      </c>
      <c r="EH26">
        <v>16.23734704</v>
      </c>
      <c r="EI26">
        <v>13.9183485</v>
      </c>
      <c r="EJ26">
        <v>13.451922550000001</v>
      </c>
      <c r="EK26">
        <v>11.96144177</v>
      </c>
      <c r="EL26">
        <v>12.5633316</v>
      </c>
      <c r="EM26">
        <v>12.65118723</v>
      </c>
      <c r="EN26">
        <v>12.59548332</v>
      </c>
      <c r="EO26">
        <v>14.16394281</v>
      </c>
      <c r="EP26">
        <v>13.91272887</v>
      </c>
      <c r="EQ26">
        <v>17.663892279999999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2018-01-05T07:18:50Z</dcterms:modified>
</cp:coreProperties>
</file>