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17766115.CIV\Desktop\Modeling\Madona\"/>
    </mc:Choice>
  </mc:AlternateContent>
  <bookViews>
    <workbookView xWindow="0" yWindow="420" windowWidth="13530" windowHeight="10695" activeTab="1"/>
  </bookViews>
  <sheets>
    <sheet name="Example1" sheetId="1" r:id="rId1"/>
    <sheet name="Sheet2" sheetId="2" r:id="rId2"/>
  </sheets>
  <definedNames>
    <definedName name="solver_adj" localSheetId="0" hidden="1">Example1!$B$5:$C$5</definedName>
    <definedName name="solver_adj" localSheetId="1" hidden="1">Sheet2!$J$12:$L$29,Sheet2!$J$13:$L$29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itr" localSheetId="0" hidden="1">2147483647</definedName>
    <definedName name="solver_lhs1" localSheetId="0" hidden="1">Example1!$C$11</definedName>
    <definedName name="solver_lhs1" localSheetId="1" hidden="1">Sheet2!$D$12:$F$29</definedName>
    <definedName name="solver_lhs2" localSheetId="0" hidden="1">Example1!$C$12</definedName>
    <definedName name="solver_lhs2" localSheetId="1" hidden="1">Sheet2!$D$12:$F$47</definedName>
    <definedName name="solver_lhs3" localSheetId="0" hidden="1">Example1!$C$13</definedName>
    <definedName name="solver_lhs3" localSheetId="1" hidden="1">Sheet2!$J$13:$L$29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opt" localSheetId="0" hidden="1">Example1!$B$8</definedName>
    <definedName name="solver_opt" localSheetId="1" hidden="1">Sheet2!$J$3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3</definedName>
    <definedName name="solver_rhs1" localSheetId="0" hidden="1">Example1!$E$11</definedName>
    <definedName name="solver_rhs1" localSheetId="1" hidden="1">0</definedName>
    <definedName name="solver_rhs2" localSheetId="0" hidden="1">Example1!$E$12</definedName>
    <definedName name="solver_rhs2" localSheetId="1" hidden="1">5000</definedName>
    <definedName name="solver_rhs3" localSheetId="0" hidden="1">Example1!$E$13</definedName>
    <definedName name="solver_rhs3" localSheetId="1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E31" i="2"/>
  <c r="F31" i="2"/>
  <c r="J3" i="2" l="1"/>
  <c r="B8" i="1"/>
  <c r="C13" i="1"/>
  <c r="C12" i="1"/>
</calcChain>
</file>

<file path=xl/sharedStrings.xml><?xml version="1.0" encoding="utf-8"?>
<sst xmlns="http://schemas.openxmlformats.org/spreadsheetml/2006/main" count="37" uniqueCount="16">
  <si>
    <t>x</t>
  </si>
  <si>
    <t>y</t>
  </si>
  <si>
    <t>D.V.</t>
  </si>
  <si>
    <t>Constraints</t>
  </si>
  <si>
    <t>stitching</t>
  </si>
  <si>
    <t>blatters</t>
  </si>
  <si>
    <t>leather</t>
  </si>
  <si>
    <t>Objective</t>
  </si>
  <si>
    <t>&lt;=</t>
  </si>
  <si>
    <t>s</t>
  </si>
  <si>
    <t>b</t>
  </si>
  <si>
    <t>m</t>
  </si>
  <si>
    <t xml:space="preserve">                     Company Month</t>
  </si>
  <si>
    <t>Decision Variables</t>
  </si>
  <si>
    <t>Parameters</t>
  </si>
  <si>
    <t>Objective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</si>
</sst>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9525</xdr:rowOff>
    </xdr:from>
    <xdr:to>
      <xdr:col>11</xdr:col>
      <xdr:colOff>9525</xdr:colOff>
      <xdr:row>4</xdr:row>
      <xdr:rowOff>180975</xdr:rowOff>
    </xdr:to>
    <xdr:sp macro="" textlink="">
      <xdr:nvSpPr>
        <xdr:cNvPr id="2" name="TextBox 1"/>
        <xdr:cNvSpPr txBox="1"/>
      </xdr:nvSpPr>
      <xdr:spPr>
        <a:xfrm>
          <a:off x="3695700" y="390525"/>
          <a:ext cx="3019425" cy="5524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Simple LP Example</a:t>
          </a:r>
          <a:r>
            <a:rPr lang="en-US" sz="1600" baseline="0"/>
            <a:t> Using Solver</a:t>
          </a:r>
          <a:endParaRPr 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228599</xdr:colOff>
      <xdr:row>10</xdr:row>
      <xdr:rowOff>19050</xdr:rowOff>
    </xdr:from>
    <xdr:to>
      <xdr:col>24</xdr:col>
      <xdr:colOff>600074</xdr:colOff>
      <xdr:row>33</xdr:row>
      <xdr:rowOff>9525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8153399" y="400050"/>
              <a:ext cx="7077075" cy="43719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/>
                <a:t>Decision</a:t>
              </a:r>
              <a:r>
                <a:rPr lang="en-US" sz="1400" b="1" baseline="0"/>
                <a:t> Variables.</a:t>
              </a:r>
              <a:endParaRPr lang="en-US" sz="1400" b="1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Let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ij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be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the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amount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paid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on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month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i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on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credit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card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j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</m:oMath>
                </m:oMathPara>
              </a14:m>
              <a:endParaRPr lang="en-US" sz="1100" b="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𝑒𝑡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𝐿𝑖𝑗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𝑏𝑒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𝑡h𝑒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𝑎𝑚𝑜𝑢𝑛𝑡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𝑜𝑤𝑒𝑑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𝑜𝑛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𝑚𝑜𝑛𝑡h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𝑜𝑛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𝑐𝑟𝑒𝑑𝑖𝑡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𝑐𝑎𝑟𝑑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𝐿𝑒𝑡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𝐼𝑗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𝑡h𝑒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𝑖𝑛𝑡𝑒𝑟𝑒𝑠𝑡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𝑐𝑟𝑒𝑑𝑖𝑡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𝑐𝑎𝑟𝑑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L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et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be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the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initial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debt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on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credit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card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ij</m:t>
                  </m:r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.</a:t>
              </a:r>
            </a:p>
            <a:p>
              <a:r>
                <a:rPr lang="en-US" sz="1100"/>
                <a:t>*i = {saks, bloom, macy}</a:t>
              </a:r>
            </a:p>
            <a:p>
              <a:r>
                <a:rPr lang="en-US" sz="1100"/>
                <a:t>*j = {1..36}</a:t>
              </a:r>
            </a:p>
            <a:p>
              <a:endParaRPr lang="en-US" sz="1100"/>
            </a:p>
            <a:p>
              <a:r>
                <a:rPr lang="en-US" sz="1400" b="1"/>
                <a:t>Constraints.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1. </a:t>
              </a:r>
              <a14:m>
                <m:oMath xmlns:m="http://schemas.openxmlformats.org/officeDocument/2006/math">
                  <m:nary>
                    <m:naryPr>
                      <m:chr m:val="∑"/>
                      <m:supHide m:val="on"/>
                      <m:ctrlPr>
                        <a:rPr lang="en-US" sz="110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7"/>
                        </m:rP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  <m:sup/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𝑃𝑖𝑗</m:t>
                      </m:r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≤5000 | ∀</m:t>
                      </m:r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𝑖</m:t>
                      </m:r>
                    </m:e>
                  </m:nary>
                </m:oMath>
              </a14:m>
              <a:r>
                <a:rPr lang="en-US" sz="1100"/>
                <a:t> I.e., the total amount paid to all credit cards on month i should total up to  $5000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2.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𝑃𝑖𝑗</m:t>
                  </m:r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</m:t>
                  </m:r>
                  <m:sSub>
                    <m:sSubPr>
                      <m:ctrlP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𝐼𝑗</m:t>
                      </m:r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+0.005</m:t>
                      </m:r>
                    </m:e>
                  </m:d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| </m:t>
                  </m:r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∀</m:t>
                  </m:r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𝑖</m:t>
                  </m:r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∀</m:t>
                  </m:r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𝑗</m:t>
                  </m:r>
                </m:oMath>
              </a14:m>
              <a: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𝐼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𝑒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., 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𝑡h𝑒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𝑎𝑚𝑜𝑢𝑛𝑡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𝑝𝑎𝑖𝑑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𝑠h𝑜𝑢𝑙𝑑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𝑏𝑒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𝑠𝑙𝑖𝑔h𝑡𝑙𝑦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𝑚𝑜𝑟𝑒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𝑡h𝑎𝑛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𝑙𝑎𝑠𝑡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𝑚𝑜𝑛𝑡h</m:t>
                  </m:r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2a. Let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3.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  <m:r>
                    <m:rPr>
                      <m:nor/>
                    </m:rP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b>
                    <m:sSubPr>
                      <m:ctrlP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1+</m:t>
                      </m:r>
                      <m:r>
                        <a:rPr lang="en-US" sz="1100" b="0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𝐼𝑖</m:t>
                      </m:r>
                    </m:e>
                  </m:d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𝑃𝑖𝑗</m:t>
                  </m:r>
                  <m:r>
                    <a:rPr lang="en-US" sz="1100" b="0" i="0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| </m:t>
                  </m:r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∀</m:t>
                  </m:r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𝑖</m:t>
                  </m:r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,∀</m:t>
                  </m:r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𝑗</m:t>
                  </m:r>
                  <m:r>
                    <a:rPr lang="en-US" sz="1100" b="0" i="1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∈</m:t>
                  </m:r>
                  <m:r>
                    <a:rPr lang="en-US" sz="1100" b="0" i="0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{2..36}</m:t>
                  </m:r>
                  <m:r>
                    <a:rPr lang="en-US" sz="1100" b="0" i="0">
                      <a:solidFill>
                        <a:srgbClr val="FF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𝐼.𝑒., 𝑜𝑢𝑟 𝑎𝑚𝑜𝑢𝑛𝑡 𝑜𝑤𝑛𝑒𝑑 𝑖𝑠 𝑐𝑜𝑛𝑡𝑒𝑛𝑔𝑒𝑛𝑡 𝑜𝑛 ℎ𝑜𝑤 𝑚𝑢𝑐ℎ 𝑤𝑒 𝑜𝑤𝑒𝑑 𝑓𝑟𝑜𝑚 𝑙𝑎𝑠𝑡 𝑚𝑜𝑛𝑡ℎ (plus interest) and how much we decided to pay off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  <a:p>
              <a:r>
                <a:rPr lang="en-US" sz="1400" b="1"/>
                <a:t>Objective Function.</a:t>
              </a:r>
            </a:p>
            <a:p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1" i="1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m:t>min</m:t>
                  </m:r>
                  <m:r>
                    <m:rPr>
                      <m:nor/>
                    </m:rPr>
                    <a:rPr lang="en-US" sz="1100" b="1" i="1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nary>
                    <m:naryPr>
                      <m:chr m:val="∑"/>
                      <m:supHide m:val="on"/>
                      <m:ctrlPr>
                        <a:rPr lang="en-US" sz="1100" b="1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7"/>
                        </m:rPr>
                        <a:rPr lang="en-US" sz="1100" b="1" i="1">
                          <a:solidFill>
                            <a:srgbClr val="FF0000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𝒊</m:t>
                      </m:r>
                    </m:sub>
                    <m:sup/>
                    <m:e>
                      <m:nary>
                        <m:naryPr>
                          <m:chr m:val="∑"/>
                          <m:supHide m:val="on"/>
                          <m:ctrlPr>
                            <a:rPr lang="en-US" sz="1100" b="1" i="1">
                              <a:solidFill>
                                <a:srgbClr val="FF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7"/>
                            </m:rPr>
                            <a:rPr lang="en-US" sz="1100" b="1" i="1">
                              <a:solidFill>
                                <a:srgbClr val="FF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𝒋</m:t>
                          </m:r>
                        </m:sub>
                        <m:sup/>
                        <m:e>
                          <m:r>
                            <a:rPr lang="en-US" sz="1100" b="1" i="1">
                              <a:solidFill>
                                <a:srgbClr val="FF0000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𝑷𝒊𝒋</m:t>
                          </m:r>
                        </m:e>
                      </m:nary>
                    </m:e>
                  </m:nary>
                </m:oMath>
              </a14:m>
              <a:r>
                <a:rPr lang="en-US" sz="1100" b="0">
                  <a:solidFill>
                    <a:srgbClr val="FF0000"/>
                  </a:solidFill>
                </a:rPr>
                <a:t> </a:t>
              </a:r>
              <a:r>
                <a:rPr lang="en-US" sz="1100" b="0">
                  <a:solidFill>
                    <a:schemeClr val="tx1"/>
                  </a:solidFill>
                </a:rPr>
                <a:t>I.e., we want to pay the least amount of interest over the 36 months</a:t>
              </a:r>
              <a:endParaRPr lang="en-US" sz="1100" b="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8153399" y="400050"/>
              <a:ext cx="7077075" cy="43719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/>
                <a:t>Decision</a:t>
              </a:r>
              <a:r>
                <a:rPr lang="en-US" sz="1400" b="1" baseline="0"/>
                <a:t> Variables.</a:t>
              </a:r>
              <a:endParaRPr lang="en-US" sz="1400" b="1"/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"Let </a:t>
              </a:r>
              <a:r>
                <a:rPr lang="en-US" sz="1100" i="0" baseline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</a:t>
              </a:r>
              <a:r>
                <a:rPr lang="en-US" sz="1100" b="0" i="0" baseline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ij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be the amount paid on month i on credit card j."</a:t>
              </a:r>
              <a:endParaRPr lang="en-US" sz="1100" b="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𝑒𝑡 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𝐿𝑖𝑗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𝑏𝑒 𝑡ℎ𝑒 𝑎𝑚𝑜𝑢𝑛𝑡 𝑜𝑤𝑒𝑑 𝑜𝑛 𝑚𝑜𝑛𝑡ℎ 𝑖 𝑜𝑛 𝑐𝑟𝑒𝑑𝑖𝑡 𝑐𝑎𝑟𝑑 𝑗.</a:t>
              </a: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𝐿𝑒𝑡 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𝐼𝑗</a:t>
              </a:r>
              <a:r>
                <a:rPr lang="en-US" sz="1100" b="0" i="0">
                  <a:latin typeface="Cambria Math" panose="02040503050406030204" pitchFamily="18" charset="0"/>
                </a:rPr>
                <a:t> 𝑏𝑒 𝑡ℎ𝑒 𝑖𝑛𝑡𝑒𝑟𝑒𝑠𝑡 𝑓𝑜𝑟 𝑐𝑟𝑒𝑑𝑖𝑡 𝑐𝑎𝑟𝑑 𝑗.</a:t>
              </a:r>
              <a:endParaRPr lang="en-US" sz="1100"/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"L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et 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𝐿_1𝑗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be the initial debt on credit card ij"</a:t>
              </a:r>
              <a:r>
                <a:rPr lang="en-US" sz="110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.</a:t>
              </a:r>
            </a:p>
            <a:p>
              <a:r>
                <a:rPr lang="en-US" sz="1100"/>
                <a:t>*i = {saks, bloom, macy}</a:t>
              </a:r>
            </a:p>
            <a:p>
              <a:r>
                <a:rPr lang="en-US" sz="1100"/>
                <a:t>*j = {1..36}</a:t>
              </a:r>
            </a:p>
            <a:p>
              <a:endParaRPr lang="en-US" sz="1100"/>
            </a:p>
            <a:p>
              <a:r>
                <a:rPr lang="en-US" sz="1400" b="1"/>
                <a:t>Constraints.</a:t>
              </a:r>
            </a:p>
            <a:p>
              <a:r>
                <a:rPr lang="en-US" sz="110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1. </a:t>
              </a:r>
              <a:r>
                <a:rPr lang="en-US" sz="110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_𝑗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▒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〖𝑃𝑖𝑗≤5000 | ∀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n-US" sz="1100"/>
                <a:t> I.e., the total amount paid to all credit cards on month i should total up to  $5000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2. 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𝑃𝑖𝑗≥𝐿_(𝑖−1𝑗) (𝐼𝑗+0.005)  | 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∀𝑖 ∀𝑗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𝐼.𝑒., 𝑡ℎ𝑒 𝑎𝑚𝑜𝑢𝑛𝑡 𝑝𝑎𝑖𝑑 𝑠ℎ𝑜𝑢𝑙𝑑 𝑏𝑒 𝑠𝑙𝑖𝑔ℎ𝑡𝑙𝑦 𝑚𝑜𝑟𝑒 𝑡ℎ𝑎𝑛 𝑙𝑎𝑠𝑡 𝑚𝑜𝑛𝑡ℎ </a:t>
              </a:r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2a. Let 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𝐿_𝑖1=𝐷_𝑖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 b="0" i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3. 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𝐿_𝑖𝑗 "= " 𝐿_(𝑖𝑗−1) (1+𝐼𝑖)−𝑃𝑖𝑗 | 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∀𝑖,∀𝑗∈{2..36}</a:t>
              </a:r>
              <a:r>
                <a:rPr lang="en-US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𝐼.𝑒., 𝑜𝑢𝑟 𝑎𝑚𝑜𝑢𝑛𝑡 𝑜𝑤𝑛𝑒𝑑 𝑖𝑠 𝑐𝑜𝑛𝑡𝑒𝑛𝑔𝑒𝑛𝑡 𝑜𝑛 ℎ𝑜𝑤 𝑚𝑢𝑐ℎ 𝑤𝑒 𝑜𝑤𝑒𝑑 𝑓𝑟𝑜𝑚 𝑙𝑎𝑠𝑡 𝑚𝑜𝑛𝑡ℎ (plus interest) and how much we decided to pay off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/>
            </a:p>
            <a:p>
              <a:r>
                <a:rPr lang="en-US" sz="1400" b="1"/>
                <a:t>Objective Function.</a:t>
              </a:r>
            </a:p>
            <a:p>
              <a:r>
                <a:rPr lang="en-US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"min " ∑_𝒊▒∑_𝒋▒𝑷𝒊𝒋</a:t>
              </a:r>
              <a:r>
                <a:rPr lang="en-US" sz="1100" b="0">
                  <a:solidFill>
                    <a:srgbClr val="FF0000"/>
                  </a:solidFill>
                </a:rPr>
                <a:t> </a:t>
              </a:r>
              <a:r>
                <a:rPr lang="en-US" sz="1100" b="0">
                  <a:solidFill>
                    <a:schemeClr val="tx1"/>
                  </a:solidFill>
                </a:rPr>
                <a:t>I.e., we want to pay the least amount of interest over the 36 months</a:t>
              </a:r>
              <a:endParaRPr lang="en-US" sz="1100" b="0">
                <a:solidFill>
                  <a:srgbClr val="FF0000"/>
                </a:solidFill>
              </a:endParaRPr>
            </a:p>
          </xdr:txBody>
        </xdr:sp>
      </mc:Fallback>
    </mc:AlternateContent>
    <xdr:clientData/>
  </xdr:twoCellAnchor>
  <xdr:oneCellAnchor>
    <xdr:from>
      <xdr:col>2</xdr:col>
      <xdr:colOff>132207</xdr:colOff>
      <xdr:row>3</xdr:row>
      <xdr:rowOff>9525</xdr:rowOff>
    </xdr:from>
    <xdr:ext cx="363093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51407" y="628650"/>
              <a:ext cx="363093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51407" y="628650"/>
              <a:ext cx="363093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230397</xdr:colOff>
      <xdr:row>2</xdr:row>
      <xdr:rowOff>4762</xdr:rowOff>
    </xdr:from>
    <xdr:ext cx="2083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449597" y="433387"/>
              <a:ext cx="208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449597" y="433387"/>
              <a:ext cx="2083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𝐿_𝑖1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135147</xdr:colOff>
      <xdr:row>8</xdr:row>
      <xdr:rowOff>4762</xdr:rowOff>
    </xdr:from>
    <xdr:ext cx="350628" cy="333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963947" y="1624012"/>
              <a:ext cx="350628" cy="333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963947" y="1624012"/>
              <a:ext cx="350628" cy="333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𝑃_𝑖𝑗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9</xdr:col>
      <xdr:colOff>154197</xdr:colOff>
      <xdr:row>8</xdr:row>
      <xdr:rowOff>14287</xdr:rowOff>
    </xdr:from>
    <xdr:ext cx="350628" cy="333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640597" y="1633537"/>
              <a:ext cx="350628" cy="333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640597" y="1633537"/>
              <a:ext cx="350628" cy="333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𝐿_𝑖𝑗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2</xdr:col>
      <xdr:colOff>132207</xdr:colOff>
      <xdr:row>4</xdr:row>
      <xdr:rowOff>9525</xdr:rowOff>
    </xdr:from>
    <xdr:ext cx="36309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351407" y="847725"/>
              <a:ext cx="3630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351407" y="847725"/>
              <a:ext cx="36309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G10" sqref="G10"/>
    </sheetView>
  </sheetViews>
  <sheetFormatPr defaultRowHeight="15" x14ac:dyDescent="0.25"/>
  <cols>
    <col min="1" max="16384" width="9.140625" style="1"/>
  </cols>
  <sheetData>
    <row r="3" spans="2:5" x14ac:dyDescent="0.25">
      <c r="B3" s="4" t="s">
        <v>2</v>
      </c>
      <c r="C3" s="4"/>
    </row>
    <row r="4" spans="2:5" x14ac:dyDescent="0.25">
      <c r="B4" s="2" t="s">
        <v>0</v>
      </c>
      <c r="C4" s="2" t="s">
        <v>1</v>
      </c>
    </row>
    <row r="5" spans="2:5" x14ac:dyDescent="0.25">
      <c r="B5" s="2">
        <v>2</v>
      </c>
      <c r="C5" s="2">
        <v>6</v>
      </c>
    </row>
    <row r="7" spans="2:5" x14ac:dyDescent="0.25">
      <c r="B7" s="4" t="s">
        <v>7</v>
      </c>
      <c r="C7" s="4"/>
    </row>
    <row r="8" spans="2:5" x14ac:dyDescent="0.25">
      <c r="B8" s="2">
        <f>B5*3+C5*5</f>
        <v>36</v>
      </c>
    </row>
    <row r="10" spans="2:5" x14ac:dyDescent="0.25">
      <c r="B10" s="5" t="s">
        <v>3</v>
      </c>
      <c r="C10" s="6"/>
      <c r="D10" s="6"/>
      <c r="E10" s="7"/>
    </row>
    <row r="11" spans="2:5" x14ac:dyDescent="0.25">
      <c r="B11" s="2" t="s">
        <v>4</v>
      </c>
      <c r="C11" s="2">
        <v>0</v>
      </c>
      <c r="D11" s="2" t="s">
        <v>8</v>
      </c>
      <c r="E11" s="2">
        <v>4</v>
      </c>
    </row>
    <row r="12" spans="2:5" x14ac:dyDescent="0.25">
      <c r="B12" s="2" t="s">
        <v>5</v>
      </c>
      <c r="C12" s="2">
        <f>2*C5</f>
        <v>12</v>
      </c>
      <c r="D12" s="2" t="s">
        <v>8</v>
      </c>
      <c r="E12" s="2">
        <v>12</v>
      </c>
    </row>
    <row r="13" spans="2:5" x14ac:dyDescent="0.25">
      <c r="B13" s="2" t="s">
        <v>6</v>
      </c>
      <c r="C13" s="2">
        <f>3*B5+2*C5</f>
        <v>18</v>
      </c>
      <c r="D13" s="2" t="s">
        <v>8</v>
      </c>
      <c r="E13" s="2">
        <v>18</v>
      </c>
    </row>
  </sheetData>
  <mergeCells count="3">
    <mergeCell ref="B3:C3"/>
    <mergeCell ref="B7:C7"/>
    <mergeCell ref="B10:E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1"/>
  <sheetViews>
    <sheetView tabSelected="1" topLeftCell="B1" workbookViewId="0">
      <selection activeCell="B31" sqref="B31:F48"/>
    </sheetView>
  </sheetViews>
  <sheetFormatPr defaultRowHeight="15" x14ac:dyDescent="0.25"/>
  <cols>
    <col min="1" max="7" width="9.140625" style="1"/>
    <col min="8" max="8" width="12.140625" style="1" bestFit="1" customWidth="1"/>
    <col min="9" max="16384" width="9.140625" style="1"/>
  </cols>
  <sheetData>
    <row r="2" spans="2:16" ht="18.75" x14ac:dyDescent="0.25">
      <c r="C2" s="10" t="s">
        <v>14</v>
      </c>
      <c r="D2" s="11"/>
      <c r="E2" s="11"/>
      <c r="F2" s="12"/>
      <c r="H2"/>
      <c r="J2" s="10" t="s">
        <v>15</v>
      </c>
      <c r="K2" s="11"/>
      <c r="L2" s="11"/>
      <c r="N2"/>
      <c r="O2"/>
      <c r="P2"/>
    </row>
    <row r="3" spans="2:16" x14ac:dyDescent="0.25">
      <c r="C3" s="2"/>
      <c r="D3" s="2">
        <v>20000</v>
      </c>
      <c r="E3" s="2">
        <v>50000</v>
      </c>
      <c r="F3" s="2">
        <v>40000</v>
      </c>
      <c r="H3"/>
      <c r="J3" s="2" t="e">
        <f>SUM(D12:F47)</f>
        <v>#VALUE!</v>
      </c>
    </row>
    <row r="4" spans="2:16" x14ac:dyDescent="0.25">
      <c r="C4" s="2"/>
      <c r="D4" s="2">
        <v>5.0000000000000001E-3</v>
      </c>
      <c r="E4" s="2">
        <v>0.01</v>
      </c>
      <c r="F4" s="2">
        <v>1.4999999999999999E-2</v>
      </c>
    </row>
    <row r="5" spans="2:16" x14ac:dyDescent="0.25">
      <c r="C5" s="2"/>
      <c r="D5" s="2">
        <v>5.0000000000000001E-3</v>
      </c>
      <c r="E5" s="3"/>
      <c r="F5" s="3"/>
    </row>
    <row r="6" spans="2:16" ht="15" customHeight="1" x14ac:dyDescent="0.25">
      <c r="C6" s="3"/>
      <c r="D6" s="3"/>
      <c r="E6" s="3"/>
      <c r="F6" s="8" t="s">
        <v>13</v>
      </c>
      <c r="G6" s="8"/>
      <c r="H6" s="8"/>
      <c r="I6" s="8"/>
    </row>
    <row r="7" spans="2:16" ht="18.75" customHeight="1" x14ac:dyDescent="0.25">
      <c r="C7" s="3"/>
      <c r="D7" s="3"/>
      <c r="E7" s="3"/>
      <c r="F7" s="8"/>
      <c r="G7" s="8"/>
      <c r="H7" s="8"/>
      <c r="I7" s="8"/>
    </row>
    <row r="8" spans="2:16" x14ac:dyDescent="0.25">
      <c r="C8" s="3"/>
      <c r="D8" s="3"/>
      <c r="E8" s="3"/>
      <c r="F8" s="3"/>
    </row>
    <row r="9" spans="2:16" x14ac:dyDescent="0.25">
      <c r="C9" s="3"/>
      <c r="D9" s="13"/>
      <c r="E9" s="3"/>
      <c r="J9" s="15"/>
    </row>
    <row r="10" spans="2:16" ht="15" customHeight="1" x14ac:dyDescent="0.25">
      <c r="B10" s="9" t="s">
        <v>12</v>
      </c>
      <c r="C10" s="9"/>
      <c r="D10" s="14"/>
      <c r="E10"/>
      <c r="F10"/>
      <c r="H10" s="9" t="s">
        <v>12</v>
      </c>
      <c r="I10" s="9"/>
      <c r="J10" s="14"/>
      <c r="K10"/>
      <c r="L10"/>
    </row>
    <row r="11" spans="2:16" x14ac:dyDescent="0.25">
      <c r="B11" s="9"/>
      <c r="C11" s="9"/>
      <c r="D11" s="2" t="s">
        <v>9</v>
      </c>
      <c r="E11" s="2" t="s">
        <v>10</v>
      </c>
      <c r="F11" s="2" t="s">
        <v>11</v>
      </c>
      <c r="H11" s="9"/>
      <c r="I11" s="9"/>
      <c r="J11" s="2" t="s">
        <v>9</v>
      </c>
      <c r="K11" s="2" t="s">
        <v>10</v>
      </c>
      <c r="L11" s="2" t="s">
        <v>11</v>
      </c>
    </row>
    <row r="12" spans="2:16" x14ac:dyDescent="0.25">
      <c r="C12" s="2">
        <v>1</v>
      </c>
      <c r="D12" s="2"/>
      <c r="E12" s="2"/>
      <c r="F12" s="2"/>
      <c r="I12" s="2">
        <v>1</v>
      </c>
      <c r="J12" s="2"/>
      <c r="K12" s="2"/>
      <c r="L12" s="2"/>
    </row>
    <row r="13" spans="2:16" x14ac:dyDescent="0.25">
      <c r="C13" s="2">
        <v>2</v>
      </c>
      <c r="D13" s="2"/>
      <c r="E13" s="2"/>
      <c r="F13" s="2"/>
      <c r="I13" s="2">
        <v>2</v>
      </c>
      <c r="J13" s="2"/>
      <c r="K13" s="2"/>
      <c r="L13" s="2"/>
    </row>
    <row r="14" spans="2:16" x14ac:dyDescent="0.25">
      <c r="C14" s="2">
        <v>3</v>
      </c>
      <c r="D14" s="2"/>
      <c r="E14" s="2"/>
      <c r="F14" s="2"/>
      <c r="I14" s="2">
        <v>3</v>
      </c>
      <c r="J14" s="2"/>
      <c r="K14" s="2"/>
      <c r="L14" s="2"/>
    </row>
    <row r="15" spans="2:16" x14ac:dyDescent="0.25">
      <c r="C15" s="2">
        <v>4</v>
      </c>
      <c r="D15" s="2"/>
      <c r="E15" s="2"/>
      <c r="F15" s="2"/>
      <c r="I15" s="2">
        <v>4</v>
      </c>
      <c r="J15" s="2"/>
      <c r="K15" s="2"/>
      <c r="L15" s="2"/>
    </row>
    <row r="16" spans="2:16" x14ac:dyDescent="0.25">
      <c r="C16" s="2">
        <v>5</v>
      </c>
      <c r="D16" s="2"/>
      <c r="E16" s="2"/>
      <c r="F16" s="2"/>
      <c r="I16" s="2">
        <v>5</v>
      </c>
      <c r="J16" s="2"/>
      <c r="K16" s="2"/>
      <c r="L16" s="2"/>
    </row>
    <row r="17" spans="2:13" x14ac:dyDescent="0.25">
      <c r="C17" s="2">
        <v>6</v>
      </c>
      <c r="D17" s="2"/>
      <c r="E17" s="2"/>
      <c r="F17" s="2"/>
      <c r="I17" s="2">
        <v>6</v>
      </c>
      <c r="J17" s="2"/>
      <c r="K17" s="2"/>
      <c r="L17" s="2"/>
    </row>
    <row r="18" spans="2:13" x14ac:dyDescent="0.25">
      <c r="C18" s="2">
        <v>7</v>
      </c>
      <c r="D18" s="2"/>
      <c r="E18" s="2"/>
      <c r="F18" s="2"/>
      <c r="I18" s="2">
        <v>7</v>
      </c>
      <c r="J18" s="2"/>
      <c r="K18" s="2"/>
      <c r="L18" s="2"/>
    </row>
    <row r="19" spans="2:13" x14ac:dyDescent="0.25">
      <c r="C19" s="2">
        <v>8</v>
      </c>
      <c r="D19" s="2"/>
      <c r="E19" s="2"/>
      <c r="F19" s="2"/>
      <c r="I19" s="2">
        <v>8</v>
      </c>
      <c r="J19" s="2"/>
      <c r="K19" s="2"/>
      <c r="L19" s="2"/>
    </row>
    <row r="20" spans="2:13" x14ac:dyDescent="0.25">
      <c r="C20" s="2">
        <v>9</v>
      </c>
      <c r="D20" s="2"/>
      <c r="E20" s="2"/>
      <c r="F20" s="2"/>
      <c r="I20" s="2">
        <v>9</v>
      </c>
      <c r="J20" s="2"/>
      <c r="K20" s="2"/>
      <c r="L20" s="2"/>
    </row>
    <row r="21" spans="2:13" x14ac:dyDescent="0.25">
      <c r="C21" s="2">
        <v>10</v>
      </c>
      <c r="D21" s="2"/>
      <c r="E21" s="2"/>
      <c r="F21" s="2"/>
      <c r="I21" s="2">
        <v>10</v>
      </c>
      <c r="J21" s="2"/>
      <c r="K21" s="2"/>
      <c r="L21" s="2"/>
    </row>
    <row r="22" spans="2:13" x14ac:dyDescent="0.25">
      <c r="C22" s="2">
        <v>11</v>
      </c>
      <c r="D22" s="2"/>
      <c r="E22" s="2"/>
      <c r="F22" s="2"/>
      <c r="I22" s="2">
        <v>11</v>
      </c>
      <c r="J22" s="2"/>
      <c r="K22" s="2"/>
      <c r="L22" s="2"/>
    </row>
    <row r="23" spans="2:13" x14ac:dyDescent="0.25">
      <c r="C23" s="2">
        <v>12</v>
      </c>
      <c r="D23" s="2"/>
      <c r="E23" s="2"/>
      <c r="F23" s="2"/>
      <c r="I23" s="2">
        <v>12</v>
      </c>
      <c r="J23" s="2"/>
      <c r="K23" s="2"/>
      <c r="L23" s="2"/>
    </row>
    <row r="24" spans="2:13" x14ac:dyDescent="0.25">
      <c r="C24" s="2">
        <v>13</v>
      </c>
      <c r="D24" s="2"/>
      <c r="E24" s="2"/>
      <c r="F24" s="2"/>
      <c r="I24" s="2">
        <v>13</v>
      </c>
      <c r="J24" s="2"/>
      <c r="K24" s="2"/>
      <c r="L24" s="2"/>
    </row>
    <row r="25" spans="2:13" x14ac:dyDescent="0.25">
      <c r="C25" s="2">
        <v>14</v>
      </c>
      <c r="D25" s="2"/>
      <c r="E25" s="2"/>
      <c r="F25" s="2"/>
      <c r="I25" s="2">
        <v>14</v>
      </c>
      <c r="J25" s="2"/>
      <c r="K25" s="2"/>
      <c r="L25" s="2"/>
    </row>
    <row r="26" spans="2:13" x14ac:dyDescent="0.25">
      <c r="C26" s="2">
        <v>15</v>
      </c>
      <c r="D26" s="2"/>
      <c r="E26" s="2"/>
      <c r="F26" s="2"/>
      <c r="I26" s="2">
        <v>15</v>
      </c>
      <c r="J26" s="2"/>
      <c r="K26" s="2"/>
      <c r="L26" s="2"/>
    </row>
    <row r="27" spans="2:13" x14ac:dyDescent="0.25">
      <c r="C27" s="2">
        <v>16</v>
      </c>
      <c r="D27" s="2"/>
      <c r="E27" s="2"/>
      <c r="F27" s="2"/>
      <c r="I27" s="2">
        <v>16</v>
      </c>
      <c r="J27" s="2"/>
      <c r="K27" s="2"/>
      <c r="L27" s="2"/>
    </row>
    <row r="28" spans="2:13" x14ac:dyDescent="0.25">
      <c r="C28" s="2">
        <v>17</v>
      </c>
      <c r="D28" s="2"/>
      <c r="E28" s="2"/>
      <c r="F28" s="2"/>
      <c r="I28" s="2">
        <v>17</v>
      </c>
      <c r="J28" s="2"/>
      <c r="K28" s="2"/>
      <c r="L28" s="2"/>
    </row>
    <row r="29" spans="2:13" x14ac:dyDescent="0.25">
      <c r="C29" s="2">
        <v>18</v>
      </c>
      <c r="D29" s="2"/>
      <c r="E29" s="2"/>
      <c r="F29" s="2"/>
      <c r="I29" s="2">
        <v>18</v>
      </c>
      <c r="J29" s="2"/>
      <c r="K29" s="2"/>
      <c r="L29" s="2"/>
    </row>
    <row r="30" spans="2:13" x14ac:dyDescent="0.25">
      <c r="B30"/>
      <c r="C30"/>
      <c r="D30"/>
      <c r="E30"/>
      <c r="F30"/>
      <c r="G30"/>
      <c r="H30"/>
      <c r="I30"/>
      <c r="J30"/>
      <c r="K30"/>
      <c r="L30"/>
      <c r="M30"/>
    </row>
    <row r="31" spans="2:13" x14ac:dyDescent="0.25">
      <c r="B31" t="s">
        <v>3</v>
      </c>
      <c r="C31" s="2">
        <v>1</v>
      </c>
      <c r="D31">
        <f>D12+($D$4*0.005)</f>
        <v>2.5000000000000001E-5</v>
      </c>
      <c r="E31">
        <f t="shared" ref="E31:F31" si="0">E12+(E4*0.005)</f>
        <v>5.0000000000000002E-5</v>
      </c>
      <c r="F31">
        <f t="shared" si="0"/>
        <v>7.4999999999999993E-5</v>
      </c>
      <c r="G31"/>
      <c r="H31"/>
      <c r="I31"/>
      <c r="J31"/>
      <c r="K31"/>
      <c r="L31"/>
      <c r="M31"/>
    </row>
    <row r="32" spans="2:13" x14ac:dyDescent="0.25">
      <c r="B32"/>
      <c r="C32" s="2">
        <v>2</v>
      </c>
      <c r="D32">
        <f t="shared" ref="D32:F32" si="1">D13+(D5*0.005)</f>
        <v>2.5000000000000001E-5</v>
      </c>
      <c r="E32">
        <f t="shared" si="1"/>
        <v>0</v>
      </c>
      <c r="F32">
        <f t="shared" si="1"/>
        <v>0</v>
      </c>
      <c r="G32"/>
      <c r="H32"/>
      <c r="I32"/>
      <c r="J32"/>
      <c r="K32"/>
      <c r="L32"/>
      <c r="M32"/>
    </row>
    <row r="33" spans="2:13" x14ac:dyDescent="0.25">
      <c r="B33"/>
      <c r="C33" s="2">
        <v>3</v>
      </c>
      <c r="D33">
        <f t="shared" ref="D33:F33" si="2">D14+(D6*0.005)</f>
        <v>0</v>
      </c>
      <c r="E33">
        <f t="shared" si="2"/>
        <v>0</v>
      </c>
      <c r="F33" t="e">
        <f t="shared" si="2"/>
        <v>#VALUE!</v>
      </c>
      <c r="G33"/>
      <c r="H33"/>
      <c r="I33"/>
      <c r="J33"/>
      <c r="K33"/>
      <c r="L33"/>
      <c r="M33"/>
    </row>
    <row r="34" spans="2:13" x14ac:dyDescent="0.25">
      <c r="B34"/>
      <c r="C34" s="2">
        <v>4</v>
      </c>
      <c r="D34">
        <f t="shared" ref="D34:F34" si="3">D15+(D7*0.005)</f>
        <v>0</v>
      </c>
      <c r="E34">
        <f t="shared" si="3"/>
        <v>0</v>
      </c>
      <c r="F34">
        <f t="shared" si="3"/>
        <v>0</v>
      </c>
      <c r="G34"/>
      <c r="H34"/>
      <c r="I34"/>
      <c r="J34"/>
      <c r="K34"/>
      <c r="L34"/>
      <c r="M34"/>
    </row>
    <row r="35" spans="2:13" x14ac:dyDescent="0.25">
      <c r="B35"/>
      <c r="C35" s="2">
        <v>5</v>
      </c>
      <c r="D35">
        <f t="shared" ref="D35:F35" si="4">D16+(D8*0.005)</f>
        <v>0</v>
      </c>
      <c r="E35">
        <f t="shared" si="4"/>
        <v>0</v>
      </c>
      <c r="F35">
        <f t="shared" si="4"/>
        <v>0</v>
      </c>
      <c r="G35"/>
      <c r="H35"/>
      <c r="I35"/>
      <c r="J35"/>
      <c r="K35"/>
      <c r="L35"/>
      <c r="M35"/>
    </row>
    <row r="36" spans="2:13" x14ac:dyDescent="0.25">
      <c r="B36"/>
      <c r="C36" s="2">
        <v>6</v>
      </c>
      <c r="D36">
        <f t="shared" ref="D36:F36" si="5">D17+(D9*0.005)</f>
        <v>0</v>
      </c>
      <c r="E36">
        <f t="shared" si="5"/>
        <v>0</v>
      </c>
      <c r="F36">
        <f t="shared" si="5"/>
        <v>0</v>
      </c>
      <c r="G36"/>
      <c r="H36"/>
      <c r="I36"/>
      <c r="J36"/>
      <c r="K36"/>
      <c r="L36"/>
      <c r="M36"/>
    </row>
    <row r="37" spans="2:13" x14ac:dyDescent="0.25">
      <c r="B37"/>
      <c r="C37" s="2">
        <v>7</v>
      </c>
      <c r="D37">
        <f t="shared" ref="D37:F37" si="6">D18+(D10*0.005)</f>
        <v>0</v>
      </c>
      <c r="E37">
        <f t="shared" si="6"/>
        <v>0</v>
      </c>
      <c r="F37">
        <f t="shared" si="6"/>
        <v>0</v>
      </c>
      <c r="G37"/>
      <c r="H37"/>
      <c r="I37"/>
      <c r="J37"/>
      <c r="K37"/>
      <c r="L37"/>
      <c r="M37"/>
    </row>
    <row r="38" spans="2:13" x14ac:dyDescent="0.25">
      <c r="B38"/>
      <c r="C38" s="2">
        <v>8</v>
      </c>
      <c r="D38" t="e">
        <f t="shared" ref="D38:F38" si="7">D19+(D11*0.005)</f>
        <v>#VALUE!</v>
      </c>
      <c r="E38" t="e">
        <f t="shared" si="7"/>
        <v>#VALUE!</v>
      </c>
      <c r="F38" t="e">
        <f t="shared" si="7"/>
        <v>#VALUE!</v>
      </c>
      <c r="G38"/>
      <c r="H38"/>
      <c r="I38"/>
      <c r="J38"/>
      <c r="K38"/>
      <c r="L38"/>
      <c r="M38"/>
    </row>
    <row r="39" spans="2:13" x14ac:dyDescent="0.25">
      <c r="B39"/>
      <c r="C39" s="2">
        <v>9</v>
      </c>
      <c r="D39">
        <f t="shared" ref="D39:F39" si="8">D20+(D12*0.005)</f>
        <v>0</v>
      </c>
      <c r="E39">
        <f t="shared" si="8"/>
        <v>0</v>
      </c>
      <c r="F39">
        <f t="shared" si="8"/>
        <v>0</v>
      </c>
      <c r="G39"/>
      <c r="H39"/>
      <c r="I39"/>
      <c r="J39"/>
      <c r="K39"/>
      <c r="L39"/>
      <c r="M39"/>
    </row>
    <row r="40" spans="2:13" x14ac:dyDescent="0.25">
      <c r="B40"/>
      <c r="C40" s="2">
        <v>10</v>
      </c>
      <c r="D40">
        <f t="shared" ref="D40:F40" si="9">D21+(D13*0.005)</f>
        <v>0</v>
      </c>
      <c r="E40">
        <f t="shared" si="9"/>
        <v>0</v>
      </c>
      <c r="F40">
        <f t="shared" si="9"/>
        <v>0</v>
      </c>
      <c r="G40"/>
      <c r="H40"/>
      <c r="I40"/>
      <c r="J40"/>
      <c r="K40"/>
      <c r="L40"/>
      <c r="M40"/>
    </row>
    <row r="41" spans="2:13" x14ac:dyDescent="0.25">
      <c r="B41"/>
      <c r="C41" s="2">
        <v>11</v>
      </c>
      <c r="D41">
        <f t="shared" ref="D41:F41" si="10">D22+(D14*0.005)</f>
        <v>0</v>
      </c>
      <c r="E41">
        <f t="shared" si="10"/>
        <v>0</v>
      </c>
      <c r="F41">
        <f t="shared" si="10"/>
        <v>0</v>
      </c>
      <c r="G41"/>
      <c r="H41"/>
      <c r="I41"/>
      <c r="J41"/>
      <c r="K41"/>
      <c r="L41"/>
      <c r="M41"/>
    </row>
    <row r="42" spans="2:13" x14ac:dyDescent="0.25">
      <c r="B42"/>
      <c r="C42" s="2">
        <v>12</v>
      </c>
      <c r="D42">
        <f t="shared" ref="D42:F42" si="11">D23+(D15*0.005)</f>
        <v>0</v>
      </c>
      <c r="E42">
        <f t="shared" si="11"/>
        <v>0</v>
      </c>
      <c r="F42">
        <f t="shared" si="11"/>
        <v>0</v>
      </c>
      <c r="G42"/>
      <c r="H42"/>
      <c r="I42"/>
      <c r="J42"/>
      <c r="K42"/>
      <c r="L42"/>
      <c r="M42"/>
    </row>
    <row r="43" spans="2:13" x14ac:dyDescent="0.25">
      <c r="B43"/>
      <c r="C43" s="2">
        <v>13</v>
      </c>
      <c r="D43">
        <f t="shared" ref="D43:F43" si="12">D24+(D16*0.005)</f>
        <v>0</v>
      </c>
      <c r="E43">
        <f t="shared" si="12"/>
        <v>0</v>
      </c>
      <c r="F43">
        <f t="shared" si="12"/>
        <v>0</v>
      </c>
      <c r="G43"/>
      <c r="H43"/>
      <c r="I43"/>
      <c r="J43"/>
      <c r="K43"/>
      <c r="L43"/>
      <c r="M43"/>
    </row>
    <row r="44" spans="2:13" x14ac:dyDescent="0.25">
      <c r="B44"/>
      <c r="C44" s="2">
        <v>14</v>
      </c>
      <c r="D44">
        <f t="shared" ref="D44:F44" si="13">D25+(D17*0.005)</f>
        <v>0</v>
      </c>
      <c r="E44">
        <f t="shared" si="13"/>
        <v>0</v>
      </c>
      <c r="F44">
        <f t="shared" si="13"/>
        <v>0</v>
      </c>
      <c r="G44"/>
      <c r="H44"/>
      <c r="I44"/>
      <c r="J44"/>
      <c r="K44"/>
      <c r="L44"/>
      <c r="M44"/>
    </row>
    <row r="45" spans="2:13" x14ac:dyDescent="0.25">
      <c r="B45"/>
      <c r="C45" s="2">
        <v>15</v>
      </c>
      <c r="D45">
        <f t="shared" ref="D45:F45" si="14">D26+(D18*0.005)</f>
        <v>0</v>
      </c>
      <c r="E45">
        <f t="shared" si="14"/>
        <v>0</v>
      </c>
      <c r="F45">
        <f t="shared" si="14"/>
        <v>0</v>
      </c>
      <c r="G45"/>
      <c r="H45"/>
      <c r="I45"/>
      <c r="J45"/>
      <c r="K45"/>
      <c r="L45"/>
      <c r="M45"/>
    </row>
    <row r="46" spans="2:13" x14ac:dyDescent="0.25">
      <c r="B46"/>
      <c r="C46" s="2">
        <v>16</v>
      </c>
      <c r="D46">
        <f t="shared" ref="D46:F46" si="15">D27+(D19*0.005)</f>
        <v>0</v>
      </c>
      <c r="E46">
        <f t="shared" si="15"/>
        <v>0</v>
      </c>
      <c r="F46">
        <f t="shared" si="15"/>
        <v>0</v>
      </c>
      <c r="G46"/>
      <c r="H46"/>
      <c r="I46"/>
      <c r="J46"/>
      <c r="K46"/>
      <c r="L46"/>
      <c r="M46"/>
    </row>
    <row r="47" spans="2:13" x14ac:dyDescent="0.25">
      <c r="B47"/>
      <c r="C47" s="2">
        <v>17</v>
      </c>
      <c r="D47">
        <f t="shared" ref="D47:F47" si="16">D28+(D20*0.005)</f>
        <v>0</v>
      </c>
      <c r="E47">
        <f t="shared" si="16"/>
        <v>0</v>
      </c>
      <c r="F47">
        <f t="shared" si="16"/>
        <v>0</v>
      </c>
      <c r="G47"/>
      <c r="H47"/>
      <c r="I47"/>
      <c r="J47"/>
      <c r="K47"/>
      <c r="L47"/>
      <c r="M47"/>
    </row>
    <row r="48" spans="2:13" x14ac:dyDescent="0.25">
      <c r="C48" s="2">
        <v>18</v>
      </c>
      <c r="D48">
        <f t="shared" ref="D48:F48" si="17">D29+(D21*0.005)</f>
        <v>0</v>
      </c>
      <c r="E48">
        <f t="shared" si="17"/>
        <v>0</v>
      </c>
      <c r="F48">
        <f t="shared" si="17"/>
        <v>0</v>
      </c>
    </row>
    <row r="50" spans="6:9" x14ac:dyDescent="0.25">
      <c r="F50" s="8" t="s">
        <v>3</v>
      </c>
      <c r="G50" s="8"/>
      <c r="H50" s="8"/>
      <c r="I50" s="8"/>
    </row>
    <row r="51" spans="6:9" x14ac:dyDescent="0.25">
      <c r="F51" s="8"/>
      <c r="G51" s="8"/>
      <c r="H51" s="8"/>
      <c r="I51" s="8"/>
    </row>
  </sheetData>
  <mergeCells count="8">
    <mergeCell ref="F50:I51"/>
    <mergeCell ref="B10:C11"/>
    <mergeCell ref="C2:F2"/>
    <mergeCell ref="H10:I11"/>
    <mergeCell ref="J2:L2"/>
    <mergeCell ref="D9:D10"/>
    <mergeCell ref="J9:J10"/>
    <mergeCell ref="F6:I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Example1</vt:lpstr>
      <vt:lpstr>Sheet2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 Admin</dc:creator>
  <cp:lastModifiedBy>DoD Admin</cp:lastModifiedBy>
  <dcterms:created xsi:type="dcterms:W3CDTF">2017-12-13T17:29:12Z</dcterms:created>
  <dcterms:modified xsi:type="dcterms:W3CDTF">2018-01-24T14:44:50Z</dcterms:modified>
</cp:coreProperties>
</file>